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tabRatio="723" firstSheet="16" activeTab="30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2" i="12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F73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I3"/>
  <c r="AJ3"/>
  <c r="AE3"/>
  <c r="X4"/>
  <c r="AA4" i="61" s="1"/>
  <c r="Y4" i="14"/>
  <c r="Z4"/>
  <c r="AA4"/>
  <c r="AB4"/>
  <c r="AC4"/>
  <c r="X5"/>
  <c r="Y5"/>
  <c r="Z5"/>
  <c r="AA5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Y8"/>
  <c r="Z8"/>
  <c r="AA8"/>
  <c r="AB8"/>
  <c r="AA8" i="63" s="1"/>
  <c r="AC8" i="14"/>
  <c r="X9"/>
  <c r="Y9"/>
  <c r="Z9"/>
  <c r="AA9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/>
  <c r="AB41"/>
  <c r="AC41"/>
  <c r="X42"/>
  <c r="Y42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72" i="63" l="1"/>
  <c r="AB68"/>
  <c r="AB64"/>
  <c r="AB52"/>
  <c r="AB4"/>
  <c r="AB97"/>
  <c r="AB97" i="62"/>
  <c r="AB69"/>
  <c r="AB65"/>
  <c r="AB61"/>
  <c r="AB57"/>
  <c r="AB53"/>
  <c r="AB33"/>
  <c r="AB17"/>
  <c r="AB68" i="61"/>
  <c r="AB64"/>
  <c r="AB52"/>
  <c r="AB44"/>
  <c r="AB36"/>
  <c r="AB24"/>
  <c r="AB93"/>
  <c r="AB89"/>
  <c r="AB81"/>
  <c r="AB77"/>
  <c r="AB73"/>
  <c r="AA73" i="62"/>
  <c r="AA41"/>
  <c r="AA9"/>
  <c r="AA42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C99" i="57" l="1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V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V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8" s="1"/>
  <c r="O69" i="65"/>
  <c r="D69" i="56" s="1"/>
  <c r="G69" s="1"/>
  <c r="O70" i="65"/>
  <c r="D70" i="56" s="1"/>
  <c r="G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G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M64" i="65"/>
  <c r="D64" i="55" s="1"/>
  <c r="G64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N52"/>
  <c r="O52" s="1"/>
  <c r="N55"/>
  <c r="N56"/>
  <c r="O56" s="1"/>
  <c r="N59"/>
  <c r="N60"/>
  <c r="O60" s="1"/>
  <c r="N63"/>
  <c r="N64"/>
  <c r="N67"/>
  <c r="N68"/>
  <c r="N71"/>
  <c r="N72"/>
  <c r="N75"/>
  <c r="N76"/>
  <c r="O76" s="1"/>
  <c r="N79"/>
  <c r="N80"/>
  <c r="N83"/>
  <c r="N84"/>
  <c r="O84" s="1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V48"/>
  <c r="O48"/>
  <c r="V56"/>
  <c r="V4"/>
  <c r="V9"/>
  <c r="V32"/>
  <c r="O32"/>
  <c r="V40"/>
  <c r="V16"/>
  <c r="O16"/>
  <c r="V24"/>
  <c r="V10" i="56"/>
  <c r="O10"/>
  <c r="V24"/>
  <c r="O35"/>
  <c r="V40"/>
  <c r="O51"/>
  <c r="N8" i="55"/>
  <c r="F9"/>
  <c r="I99"/>
  <c r="M99"/>
  <c r="G10"/>
  <c r="N12"/>
  <c r="O12" s="1"/>
  <c r="F13"/>
  <c r="V22"/>
  <c r="N28"/>
  <c r="O28" s="1"/>
  <c r="F29"/>
  <c r="N44"/>
  <c r="O44" s="1"/>
  <c r="F45"/>
  <c r="G58"/>
  <c r="N60"/>
  <c r="O60" s="1"/>
  <c r="F61"/>
  <c r="O64"/>
  <c r="O72"/>
  <c r="O80"/>
  <c r="O92"/>
  <c r="O13" i="56"/>
  <c r="O45"/>
  <c r="O65"/>
  <c r="V3" i="55"/>
  <c r="V62"/>
  <c r="O15" i="56"/>
  <c r="V36"/>
  <c r="V38"/>
  <c r="O47"/>
  <c r="V52"/>
  <c r="V59"/>
  <c r="V62"/>
  <c r="V70"/>
  <c r="O70"/>
  <c r="V78"/>
  <c r="O78"/>
  <c r="V94"/>
  <c r="V12" i="55"/>
  <c r="V28"/>
  <c r="V44"/>
  <c r="V60"/>
  <c r="V11" i="56"/>
  <c r="V18"/>
  <c r="V27"/>
  <c r="O32"/>
  <c r="V32"/>
  <c r="O34"/>
  <c r="V48"/>
  <c r="V50"/>
  <c r="B99" i="55"/>
  <c r="F3"/>
  <c r="K99"/>
  <c r="F5"/>
  <c r="G18"/>
  <c r="O19"/>
  <c r="N20"/>
  <c r="F21"/>
  <c r="G34"/>
  <c r="N36"/>
  <c r="O36" s="1"/>
  <c r="F37"/>
  <c r="G50"/>
  <c r="N52"/>
  <c r="O52" s="1"/>
  <c r="F53"/>
  <c r="O68"/>
  <c r="O76"/>
  <c r="O84"/>
  <c r="O5" i="56"/>
  <c r="O21"/>
  <c r="O37"/>
  <c r="O53"/>
  <c r="O61"/>
  <c r="O69"/>
  <c r="O77"/>
  <c r="V86" i="55"/>
  <c r="O7" i="56"/>
  <c r="O23"/>
  <c r="V28"/>
  <c r="O30"/>
  <c r="V39"/>
  <c r="V44"/>
  <c r="V58"/>
  <c r="V63"/>
  <c r="V66"/>
  <c r="O66"/>
  <c r="V90"/>
  <c r="V98"/>
  <c r="O44" i="57"/>
  <c r="J99" i="55"/>
  <c r="N24"/>
  <c r="O24" s="1"/>
  <c r="N40"/>
  <c r="O40" s="1"/>
  <c r="N56"/>
  <c r="O56" s="1"/>
  <c r="O96"/>
  <c r="V25" i="58"/>
  <c r="V41"/>
  <c r="V89"/>
  <c r="V75" i="55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64" i="55"/>
  <c r="V68"/>
  <c r="V72"/>
  <c r="V76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9" i="58"/>
  <c r="V65"/>
  <c r="V97"/>
  <c r="N3" i="56"/>
  <c r="N90" i="57"/>
  <c r="F91"/>
  <c r="K99" i="58"/>
  <c r="U99"/>
  <c r="F9"/>
  <c r="F17"/>
  <c r="V42"/>
  <c r="V58"/>
  <c r="V74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48" i="56" l="1"/>
  <c r="O9" i="55"/>
  <c r="O57" i="58"/>
  <c r="O22"/>
  <c r="G43"/>
  <c r="V43" s="1"/>
  <c r="O93" i="56"/>
  <c r="O85"/>
  <c r="O96"/>
  <c r="O88"/>
  <c r="O80"/>
  <c r="O64"/>
  <c r="O26" i="58"/>
  <c r="O74"/>
  <c r="O3" i="55"/>
  <c r="O62" i="56"/>
  <c r="O54"/>
  <c r="O46"/>
  <c r="O95"/>
  <c r="O86" i="55"/>
  <c r="O78"/>
  <c r="O17"/>
  <c r="O87"/>
  <c r="O72" i="56"/>
  <c r="V46"/>
  <c r="O25"/>
  <c r="G98" i="55"/>
  <c r="G74"/>
  <c r="V74" s="1"/>
  <c r="G66"/>
  <c r="O66" s="1"/>
  <c r="G54"/>
  <c r="V54" s="1"/>
  <c r="V51"/>
  <c r="G26"/>
  <c r="V94"/>
  <c r="V78"/>
  <c r="G42"/>
  <c r="V54" i="56"/>
  <c r="O94"/>
  <c r="O90"/>
  <c r="O86"/>
  <c r="O82"/>
  <c r="O74"/>
  <c r="O58"/>
  <c r="O57"/>
  <c r="O42"/>
  <c r="O38"/>
  <c r="O29"/>
  <c r="O22"/>
  <c r="O14"/>
  <c r="O6"/>
  <c r="V87" i="55"/>
  <c r="O71"/>
  <c r="O70"/>
  <c r="G63"/>
  <c r="V63" s="1"/>
  <c r="O62"/>
  <c r="G47"/>
  <c r="V47" s="1"/>
  <c r="O46"/>
  <c r="O38"/>
  <c r="O30"/>
  <c r="G27"/>
  <c r="O22"/>
  <c r="O20"/>
  <c r="V17"/>
  <c r="O14"/>
  <c r="G7"/>
  <c r="V7" s="1"/>
  <c r="E99"/>
  <c r="O90"/>
  <c r="O82"/>
  <c r="O11"/>
  <c r="G75" i="58"/>
  <c r="G27"/>
  <c r="G94" i="57"/>
  <c r="V94" s="1"/>
  <c r="G78"/>
  <c r="V78" s="1"/>
  <c r="O24"/>
  <c r="G91" i="58"/>
  <c r="O91" s="1"/>
  <c r="O66"/>
  <c r="G59"/>
  <c r="O53"/>
  <c r="O45"/>
  <c r="O29"/>
  <c r="G11"/>
  <c r="V11" s="1"/>
  <c r="E99"/>
  <c r="O93"/>
  <c r="O81"/>
  <c r="O41"/>
  <c r="O17"/>
  <c r="O4" i="57"/>
  <c r="O30" i="58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23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63" l="1"/>
  <c r="O11" i="58"/>
  <c r="O47" i="55"/>
  <c r="V91" i="58"/>
  <c r="O54" i="55"/>
  <c r="V45" i="57"/>
  <c r="O74" i="55"/>
  <c r="V98"/>
  <c r="O98"/>
  <c r="V66"/>
  <c r="O7"/>
  <c r="O8" i="56"/>
  <c r="O4"/>
  <c r="V27" i="55"/>
  <c r="O27"/>
  <c r="V75" i="58"/>
  <c r="O75"/>
  <c r="O27"/>
  <c r="V27"/>
  <c r="V13" i="57"/>
  <c r="O59" i="58"/>
  <c r="V59"/>
  <c r="O77" i="57"/>
  <c r="O9"/>
  <c r="O61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B29" i="78"/>
  <c r="G13"/>
  <c r="P35"/>
  <c r="K37"/>
  <c r="H51"/>
  <c r="N83"/>
  <c r="J87"/>
  <c r="G32"/>
  <c r="L15"/>
  <c r="P13"/>
  <c r="L55"/>
  <c r="O71"/>
  <c r="B2"/>
  <c r="I53"/>
  <c r="J13"/>
  <c r="G83"/>
  <c r="B36"/>
  <c r="O65"/>
  <c r="J62"/>
  <c r="I23"/>
  <c r="B13"/>
  <c r="H26"/>
  <c r="B7"/>
  <c r="J88"/>
  <c r="O67"/>
  <c r="I56"/>
  <c r="H82"/>
  <c r="Q93"/>
  <c r="P86"/>
  <c r="Q69"/>
  <c r="P68"/>
  <c r="H81"/>
  <c r="O87"/>
  <c r="P79"/>
  <c r="O85"/>
  <c r="P17"/>
  <c r="L3"/>
  <c r="I63"/>
  <c r="J76"/>
  <c r="Q42"/>
  <c r="N37"/>
  <c r="I48"/>
  <c r="O56"/>
  <c r="H90"/>
  <c r="Q51"/>
  <c r="H49"/>
  <c r="G18"/>
  <c r="J96"/>
  <c r="I85"/>
  <c r="L25"/>
  <c r="N75"/>
  <c r="K83"/>
  <c r="G61"/>
  <c r="O28"/>
  <c r="Q64"/>
  <c r="N71"/>
  <c r="L47"/>
  <c r="L93"/>
  <c r="J63"/>
  <c r="N41"/>
  <c r="P74"/>
  <c r="J25"/>
  <c r="B20"/>
  <c r="B86"/>
  <c r="B79"/>
  <c r="N12"/>
  <c r="I58"/>
  <c r="N90"/>
  <c r="O68"/>
  <c r="P89"/>
  <c r="N18"/>
  <c r="B17"/>
  <c r="H86"/>
  <c r="Q16"/>
  <c r="Q25"/>
  <c r="P81"/>
  <c r="O92"/>
  <c r="P58"/>
  <c r="I26"/>
  <c r="G91"/>
  <c r="K66"/>
  <c r="B11"/>
  <c r="I40"/>
  <c r="P27"/>
  <c r="K51"/>
  <c r="G73"/>
  <c r="J89"/>
  <c r="P31"/>
  <c r="K27"/>
  <c r="I20"/>
  <c r="O63"/>
  <c r="I77"/>
  <c r="H89"/>
  <c r="Q35"/>
  <c r="J59"/>
  <c r="J28"/>
  <c r="P66"/>
  <c r="H37"/>
  <c r="P82"/>
  <c r="L30"/>
  <c r="K70"/>
  <c r="H5"/>
  <c r="J12"/>
  <c r="Q54"/>
  <c r="H41"/>
  <c r="G54"/>
  <c r="Q15"/>
  <c r="P98"/>
  <c r="L69"/>
  <c r="I70"/>
  <c r="L32"/>
  <c r="L87"/>
  <c r="Q47"/>
  <c r="K7"/>
  <c r="L83"/>
  <c r="N32"/>
  <c r="G2"/>
  <c r="L37"/>
  <c r="L26"/>
  <c r="H78"/>
  <c r="I52"/>
  <c r="Q40"/>
  <c r="O83"/>
  <c r="J67"/>
  <c r="J7"/>
  <c r="J94"/>
  <c r="N78"/>
  <c r="Q19"/>
  <c r="B82"/>
  <c r="N88"/>
  <c r="J70"/>
  <c r="O51"/>
  <c r="P90"/>
  <c r="B80"/>
  <c r="N33"/>
  <c r="B12"/>
  <c r="J71"/>
  <c r="H63"/>
  <c r="G40"/>
  <c r="L52"/>
  <c r="B54"/>
  <c r="B40"/>
  <c r="B47"/>
  <c r="P70"/>
  <c r="I91"/>
  <c r="I33"/>
  <c r="P52"/>
  <c r="H68"/>
  <c r="N68"/>
  <c r="P50"/>
  <c r="K96"/>
  <c r="Q41"/>
  <c r="H14"/>
  <c r="B71"/>
  <c r="B26"/>
  <c r="P76"/>
  <c r="B38"/>
  <c r="O35"/>
  <c r="Q88"/>
  <c r="Q82"/>
  <c r="K40"/>
  <c r="P75"/>
  <c r="I94"/>
  <c r="P83"/>
  <c r="N79"/>
  <c r="L60"/>
  <c r="P73"/>
  <c r="P46"/>
  <c r="N9"/>
  <c r="B61"/>
  <c r="P14"/>
  <c r="O14"/>
  <c r="K13"/>
  <c r="N89"/>
  <c r="J79"/>
  <c r="N53"/>
  <c r="O38"/>
  <c r="H15"/>
  <c r="N70"/>
  <c r="B62"/>
  <c r="O55"/>
  <c r="B22"/>
  <c r="H73"/>
  <c r="Q91"/>
  <c r="O76"/>
  <c r="G23"/>
  <c r="G20"/>
  <c r="J8"/>
  <c r="P30"/>
  <c r="H35"/>
  <c r="K15"/>
  <c r="J49"/>
  <c r="Q22"/>
  <c r="O91"/>
  <c r="K85"/>
  <c r="Q56"/>
  <c r="J43"/>
  <c r="H13"/>
  <c r="H9"/>
  <c r="B18"/>
  <c r="P69"/>
  <c r="O62"/>
  <c r="N76"/>
  <c r="J46"/>
  <c r="L54"/>
  <c r="N64"/>
  <c r="N44"/>
  <c r="B67"/>
  <c r="B59"/>
  <c r="H56"/>
  <c r="O27"/>
  <c r="Q76"/>
  <c r="P77"/>
  <c r="O97"/>
  <c r="O70"/>
  <c r="J33"/>
  <c r="B24"/>
  <c r="I15"/>
  <c r="P9"/>
  <c r="I86"/>
  <c r="O24"/>
  <c r="H2"/>
  <c r="B31"/>
  <c r="H32"/>
  <c r="J11"/>
  <c r="L71"/>
  <c r="I5"/>
  <c r="J97"/>
  <c r="O20"/>
  <c r="K26"/>
  <c r="J69"/>
  <c r="B81"/>
  <c r="N95"/>
  <c r="Q20"/>
  <c r="H64"/>
  <c r="H4"/>
  <c r="H96"/>
  <c r="L20"/>
  <c r="J10"/>
  <c r="I55"/>
  <c r="P92"/>
  <c r="G10"/>
  <c r="F1"/>
  <c r="N67"/>
  <c r="Q48"/>
  <c r="N59"/>
  <c r="P65"/>
  <c r="J38"/>
  <c r="I67"/>
  <c r="L72"/>
  <c r="K59"/>
  <c r="G46"/>
  <c r="G64"/>
  <c r="I75"/>
  <c r="B53"/>
  <c r="I8"/>
  <c r="I84"/>
  <c r="Q5"/>
  <c r="B49"/>
  <c r="I47"/>
  <c r="I46"/>
  <c r="N24"/>
  <c r="N62"/>
  <c r="I7"/>
  <c r="N98"/>
  <c r="J58"/>
  <c r="L66"/>
  <c r="H74"/>
  <c r="G77"/>
  <c r="O31"/>
  <c r="J24"/>
  <c r="J36"/>
  <c r="H22"/>
  <c r="B41"/>
  <c r="K90"/>
  <c r="G35"/>
  <c r="P67"/>
  <c r="Q33"/>
  <c r="L13"/>
  <c r="N85"/>
  <c r="G63"/>
  <c r="B66"/>
  <c r="K4"/>
  <c r="H18"/>
  <c r="H28"/>
  <c r="G52"/>
  <c r="N57"/>
  <c r="I59"/>
  <c r="Q49"/>
  <c r="H7"/>
  <c r="O10"/>
  <c r="K76"/>
  <c r="B8"/>
  <c r="O61"/>
  <c r="O8"/>
  <c r="P19"/>
  <c r="P59"/>
  <c r="L44"/>
  <c r="P28"/>
  <c r="H46"/>
  <c r="H88"/>
  <c r="Q63"/>
  <c r="L77"/>
  <c r="J68"/>
  <c r="I31"/>
  <c r="P20"/>
  <c r="K19"/>
  <c r="K80"/>
  <c r="L39"/>
  <c r="O53"/>
  <c r="G51"/>
  <c r="J37"/>
  <c r="Q67"/>
  <c r="B65"/>
  <c r="J19"/>
  <c r="K52"/>
  <c r="K25"/>
  <c r="K38"/>
  <c r="O45"/>
  <c r="K91"/>
  <c r="B39"/>
  <c r="G15"/>
  <c r="J60"/>
  <c r="K9"/>
  <c r="P45"/>
  <c r="L81"/>
  <c r="L74"/>
  <c r="Q61"/>
  <c r="G11"/>
  <c r="O4"/>
  <c r="K73"/>
  <c r="O58"/>
  <c r="I51"/>
  <c r="G70"/>
  <c r="L11"/>
  <c r="Q92"/>
  <c r="B98"/>
  <c r="L76"/>
  <c r="H42"/>
  <c r="O32"/>
  <c r="N7"/>
  <c r="J73"/>
  <c r="I87"/>
  <c r="H12"/>
  <c r="P80"/>
  <c r="Q94"/>
  <c r="B93"/>
  <c r="G3"/>
  <c r="O25"/>
  <c r="G82"/>
  <c r="K31"/>
  <c r="B48"/>
  <c r="I65"/>
  <c r="N65"/>
  <c r="G24"/>
  <c r="I16"/>
  <c r="I90"/>
  <c r="O6"/>
  <c r="I62"/>
  <c r="O33"/>
  <c r="P24"/>
  <c r="N19"/>
  <c r="G87"/>
  <c r="N3"/>
  <c r="P57"/>
  <c r="J26"/>
  <c r="P64"/>
  <c r="G31"/>
  <c r="H83"/>
  <c r="H33"/>
  <c r="G84"/>
  <c r="K79"/>
  <c r="O21"/>
  <c r="K56"/>
  <c r="Q62"/>
  <c r="N27"/>
  <c r="Q72"/>
  <c r="N23"/>
  <c r="J80"/>
  <c r="K74"/>
  <c r="G6"/>
  <c r="B70"/>
  <c r="L86"/>
  <c r="P32"/>
  <c r="Q90"/>
  <c r="O84"/>
  <c r="K92"/>
  <c r="K22"/>
  <c r="L85"/>
  <c r="I30"/>
  <c r="G25"/>
  <c r="N46"/>
  <c r="B50"/>
  <c r="Q44"/>
  <c r="J92"/>
  <c r="G5"/>
  <c r="P91"/>
  <c r="P25"/>
  <c r="J34"/>
  <c r="I92"/>
  <c r="P26"/>
  <c r="G76"/>
  <c r="Q23"/>
  <c r="K67"/>
  <c r="L4"/>
  <c r="G26"/>
  <c r="O81"/>
  <c r="O15"/>
  <c r="K3"/>
  <c r="I9"/>
  <c r="G53"/>
  <c r="P51"/>
  <c r="P22"/>
  <c r="J50"/>
  <c r="B63"/>
  <c r="O78"/>
  <c r="G57"/>
  <c r="P87"/>
  <c r="O82"/>
  <c r="G80"/>
  <c r="L70"/>
  <c r="Q46"/>
  <c r="P78"/>
  <c r="Q81"/>
  <c r="H8"/>
  <c r="N91"/>
  <c r="B33"/>
  <c r="B83"/>
  <c r="O89"/>
  <c r="J54"/>
  <c r="J44"/>
  <c r="B90"/>
  <c r="L46"/>
  <c r="I81"/>
  <c r="B84"/>
  <c r="Q71"/>
  <c r="G49"/>
  <c r="L95"/>
  <c r="P55"/>
  <c r="G37"/>
  <c r="P60"/>
  <c r="Q24"/>
  <c r="P11"/>
  <c r="Q32"/>
  <c r="N14"/>
  <c r="J21"/>
  <c r="P41"/>
  <c r="N58"/>
  <c r="G62"/>
  <c r="J74"/>
  <c r="J42"/>
  <c r="N45"/>
  <c r="Q14"/>
  <c r="G30"/>
  <c r="N26"/>
  <c r="L29"/>
  <c r="J84"/>
  <c r="O96"/>
  <c r="J57"/>
  <c r="J56"/>
  <c r="P93"/>
  <c r="G67"/>
  <c r="H38"/>
  <c r="P49"/>
  <c r="Q38"/>
  <c r="H54"/>
  <c r="B46"/>
  <c r="K17"/>
  <c r="G8"/>
  <c r="J32"/>
  <c r="L42"/>
  <c r="J82"/>
  <c r="H80"/>
  <c r="G17"/>
  <c r="P29"/>
  <c r="J48"/>
  <c r="I49"/>
  <c r="N22"/>
  <c r="G36"/>
  <c r="I3"/>
  <c r="K89"/>
  <c r="I13"/>
  <c r="K36"/>
  <c r="Q36"/>
  <c r="Q37"/>
  <c r="P56"/>
  <c r="J47"/>
  <c r="G74"/>
  <c r="H97"/>
  <c r="K12"/>
  <c r="B37"/>
  <c r="N39"/>
  <c r="L19"/>
  <c r="K93"/>
  <c r="I29"/>
  <c r="P54"/>
  <c r="E1"/>
  <c r="L90"/>
  <c r="Q45"/>
  <c r="N4"/>
  <c r="B77"/>
  <c r="P15"/>
  <c r="K34"/>
  <c r="B89"/>
  <c r="H23"/>
  <c r="N60"/>
  <c r="O39"/>
  <c r="O80"/>
  <c r="K54"/>
  <c r="B15"/>
  <c r="Q11"/>
  <c r="B69"/>
  <c r="H94"/>
  <c r="H84"/>
  <c r="H66"/>
  <c r="L49"/>
  <c r="N66"/>
  <c r="L79"/>
  <c r="L75"/>
  <c r="Q10"/>
  <c r="G28"/>
  <c r="B85"/>
  <c r="I83"/>
  <c r="L8"/>
  <c r="H92"/>
  <c r="K75"/>
  <c r="H31"/>
  <c r="B97"/>
  <c r="L82"/>
  <c r="B87"/>
  <c r="P48"/>
  <c r="O9"/>
  <c r="L80"/>
  <c r="K58"/>
  <c r="J5"/>
  <c r="I45"/>
  <c r="G48"/>
  <c r="I96"/>
  <c r="B78"/>
  <c r="N96"/>
  <c r="Q85"/>
  <c r="B72"/>
  <c r="B21"/>
  <c r="H91"/>
  <c r="P42"/>
  <c r="L43"/>
  <c r="J27"/>
  <c r="O90"/>
  <c r="J40"/>
  <c r="N11"/>
  <c r="P21"/>
  <c r="K6"/>
  <c r="B91"/>
  <c r="G98"/>
  <c r="Q43"/>
  <c r="N86"/>
  <c r="Q55"/>
  <c r="I80"/>
  <c r="K14"/>
  <c r="Q17"/>
  <c r="K84"/>
  <c r="H85"/>
  <c r="L56"/>
  <c r="O30"/>
  <c r="L78"/>
  <c r="O40"/>
  <c r="Q78"/>
  <c r="I28"/>
  <c r="K88"/>
  <c r="B14"/>
  <c r="J51"/>
  <c r="O93"/>
  <c r="B10"/>
  <c r="J91"/>
  <c r="L59"/>
  <c r="G33"/>
  <c r="Q87"/>
  <c r="I32"/>
  <c r="H75"/>
  <c r="N17"/>
  <c r="B68"/>
  <c r="P39"/>
  <c r="P8"/>
  <c r="K50"/>
  <c r="P12"/>
  <c r="N6"/>
  <c r="B64"/>
  <c r="G50"/>
  <c r="Q29"/>
  <c r="N69"/>
  <c r="O73"/>
  <c r="L94"/>
  <c r="K39"/>
  <c r="P4"/>
  <c r="Q75"/>
  <c r="Q79"/>
  <c r="N81"/>
  <c r="K55"/>
  <c r="G72"/>
  <c r="J17"/>
  <c r="G69"/>
  <c r="N80"/>
  <c r="P5"/>
  <c r="O46"/>
  <c r="N28"/>
  <c r="J72"/>
  <c r="I95"/>
  <c r="I41"/>
  <c r="L38"/>
  <c r="I64"/>
  <c r="O66"/>
  <c r="H3"/>
  <c r="N94"/>
  <c r="B44"/>
  <c r="G65"/>
  <c r="P37"/>
  <c r="K94"/>
  <c r="L36"/>
  <c r="O13"/>
  <c r="G55"/>
  <c r="B19"/>
  <c r="N51"/>
  <c r="O43"/>
  <c r="L61"/>
  <c r="L65"/>
  <c r="G66"/>
  <c r="P97"/>
  <c r="G75"/>
  <c r="K71"/>
  <c r="N49"/>
  <c r="O47"/>
  <c r="K11"/>
  <c r="O77"/>
  <c r="P85"/>
  <c r="H34"/>
  <c r="Q27"/>
  <c r="I43"/>
  <c r="I69"/>
  <c r="K60"/>
  <c r="Q28"/>
  <c r="Q73"/>
  <c r="J55"/>
  <c r="Q31"/>
  <c r="J52"/>
  <c r="L35"/>
  <c r="H76"/>
  <c r="H25"/>
  <c r="Q30"/>
  <c r="N43"/>
  <c r="B74"/>
  <c r="J18"/>
  <c r="B35"/>
  <c r="L5"/>
  <c r="B28"/>
  <c r="N15"/>
  <c r="O42"/>
  <c r="G47"/>
  <c r="L62"/>
  <c r="G78"/>
  <c r="J77"/>
  <c r="G93"/>
  <c r="P94"/>
  <c r="L22"/>
  <c r="H36"/>
  <c r="K42"/>
  <c r="H44"/>
  <c r="I44"/>
  <c r="O7"/>
  <c r="I34"/>
  <c r="J78"/>
  <c r="G41"/>
  <c r="J39"/>
  <c r="L96"/>
  <c r="I22"/>
  <c r="L89"/>
  <c r="G45"/>
  <c r="L10"/>
  <c r="H79"/>
  <c r="J3"/>
  <c r="L18"/>
  <c r="I54"/>
  <c r="B30"/>
  <c r="L73"/>
  <c r="I93"/>
  <c r="B5"/>
  <c r="O18"/>
  <c r="L31"/>
  <c r="B45"/>
  <c r="J9"/>
  <c r="K28"/>
  <c r="P44"/>
  <c r="I11"/>
  <c r="N35"/>
  <c r="H61"/>
  <c r="I35"/>
  <c r="B95"/>
  <c r="P62"/>
  <c r="G29"/>
  <c r="H10"/>
  <c r="O50"/>
  <c r="G60"/>
  <c r="N16"/>
  <c r="L24"/>
  <c r="N61"/>
  <c r="N74"/>
  <c r="O11"/>
  <c r="N29"/>
  <c r="I19"/>
  <c r="J22"/>
  <c r="K44"/>
  <c r="G34"/>
  <c r="N36"/>
  <c r="N25"/>
  <c r="I79"/>
  <c r="O88"/>
  <c r="K72"/>
  <c r="N87"/>
  <c r="Q70"/>
  <c r="Q97"/>
  <c r="K77"/>
  <c r="O52"/>
  <c r="K33"/>
  <c r="K41"/>
  <c r="O48"/>
  <c r="K32"/>
  <c r="I89"/>
  <c r="N10"/>
  <c r="J75"/>
  <c r="K10"/>
  <c r="I42"/>
  <c r="O41"/>
  <c r="I27"/>
  <c r="L97"/>
  <c r="J41"/>
  <c r="I25"/>
  <c r="P38"/>
  <c r="J14"/>
  <c r="G9"/>
  <c r="G56"/>
  <c r="I4"/>
  <c r="P33"/>
  <c r="G89"/>
  <c r="I66"/>
  <c r="L34"/>
  <c r="G59"/>
  <c r="O5"/>
  <c r="O54"/>
  <c r="K20"/>
  <c r="H48"/>
  <c r="N72"/>
  <c r="Q39"/>
  <c r="Q6"/>
  <c r="Q53"/>
  <c r="B96"/>
  <c r="B58"/>
  <c r="L64"/>
  <c r="O3"/>
  <c r="I82"/>
  <c r="I18"/>
  <c r="B51"/>
  <c r="O98"/>
  <c r="P47"/>
  <c r="K63"/>
  <c r="I60"/>
  <c r="H67"/>
  <c r="I6"/>
  <c r="B60"/>
  <c r="K30"/>
  <c r="L58"/>
  <c r="G22"/>
  <c r="N77"/>
  <c r="G39"/>
  <c r="O59"/>
  <c r="K57"/>
  <c r="L50"/>
  <c r="H11"/>
  <c r="G85"/>
  <c r="B88"/>
  <c r="I57"/>
  <c r="J23"/>
  <c r="Q21"/>
  <c r="G88"/>
  <c r="K35"/>
  <c r="I39"/>
  <c r="N93"/>
  <c r="L17"/>
  <c r="L23"/>
  <c r="G86"/>
  <c r="H70"/>
  <c r="H29"/>
  <c r="G96"/>
  <c r="Q12"/>
  <c r="B43"/>
  <c r="L57"/>
  <c r="I14"/>
  <c r="P6"/>
  <c r="G92"/>
  <c r="K97"/>
  <c r="P18"/>
  <c r="B92"/>
  <c r="B25"/>
  <c r="H17"/>
  <c r="B16"/>
  <c r="K45"/>
  <c r="G12"/>
  <c r="O95"/>
  <c r="G90"/>
  <c r="N82"/>
  <c r="Q59"/>
  <c r="C1"/>
  <c r="B55"/>
  <c r="O16"/>
  <c r="L40"/>
  <c r="H21"/>
  <c r="H60"/>
  <c r="O22"/>
  <c r="N30"/>
  <c r="H59"/>
  <c r="Q3"/>
  <c r="I88"/>
  <c r="O49"/>
  <c r="B73"/>
  <c r="O19"/>
  <c r="O17"/>
  <c r="N52"/>
  <c r="G44"/>
  <c r="H24"/>
  <c r="O34"/>
  <c r="N13"/>
  <c r="N38"/>
  <c r="P16"/>
  <c r="N73"/>
  <c r="Q68"/>
  <c r="O94"/>
  <c r="B94"/>
  <c r="I17"/>
  <c r="K24"/>
  <c r="G71"/>
  <c r="P88"/>
  <c r="G19"/>
  <c r="K62"/>
  <c r="N56"/>
  <c r="Q74"/>
  <c r="Q95"/>
  <c r="L84"/>
  <c r="O26"/>
  <c r="K98"/>
  <c r="H52"/>
  <c r="J35"/>
  <c r="I68"/>
  <c r="L63"/>
  <c r="J81"/>
  <c r="G79"/>
  <c r="P61"/>
  <c r="B56"/>
  <c r="Q13"/>
  <c r="O86"/>
  <c r="B75"/>
  <c r="J15"/>
  <c r="B3"/>
  <c r="Q96"/>
  <c r="H16"/>
  <c r="G16"/>
  <c r="B23"/>
  <c r="Q57"/>
  <c r="H95"/>
  <c r="H53"/>
  <c r="Q98"/>
  <c r="O12"/>
  <c r="L53"/>
  <c r="P23"/>
  <c r="G27"/>
  <c r="D1"/>
  <c r="O60"/>
  <c r="I76"/>
  <c r="O23"/>
  <c r="Q9"/>
  <c r="G4"/>
  <c r="N50"/>
  <c r="G68"/>
  <c r="P95"/>
  <c r="J16"/>
  <c r="H55"/>
  <c r="I38"/>
  <c r="I10"/>
  <c r="Q65"/>
  <c r="K78"/>
  <c r="H47"/>
  <c r="O57"/>
  <c r="H72"/>
  <c r="I71"/>
  <c r="L14"/>
  <c r="N47"/>
  <c r="H50"/>
  <c r="H27"/>
  <c r="B4"/>
  <c r="H40"/>
  <c r="H45"/>
  <c r="K16"/>
  <c r="Q77"/>
  <c r="P40"/>
  <c r="B6"/>
  <c r="Q58"/>
  <c r="I36"/>
  <c r="Q34"/>
  <c r="J6"/>
  <c r="I12"/>
  <c r="G21"/>
  <c r="I98"/>
  <c r="O79"/>
  <c r="K5"/>
  <c r="L98"/>
  <c r="J45"/>
  <c r="G95"/>
  <c r="J4"/>
  <c r="G97"/>
  <c r="L33"/>
  <c r="H87"/>
  <c r="L67"/>
  <c r="L92"/>
  <c r="N8"/>
  <c r="N63"/>
  <c r="O75"/>
  <c r="K46"/>
  <c r="J53"/>
  <c r="J83"/>
  <c r="Q66"/>
  <c r="N34"/>
  <c r="H69"/>
  <c r="K8"/>
  <c r="I73"/>
  <c r="O69"/>
  <c r="P36"/>
  <c r="K86"/>
  <c r="J90"/>
  <c r="K53"/>
  <c r="L91"/>
  <c r="K48"/>
  <c r="P10"/>
  <c r="N20"/>
  <c r="B52"/>
  <c r="N92"/>
  <c r="J95"/>
  <c r="K23"/>
  <c r="K65"/>
  <c r="H93"/>
  <c r="H19"/>
  <c r="J31"/>
  <c r="G43"/>
  <c r="Q86"/>
  <c r="O72"/>
  <c r="L16"/>
  <c r="J30"/>
  <c r="Q18"/>
  <c r="J93"/>
  <c r="H65"/>
  <c r="I24"/>
  <c r="J86"/>
  <c r="K29"/>
  <c r="P3"/>
  <c r="N40"/>
  <c r="L48"/>
  <c r="Q52"/>
  <c r="B57"/>
  <c r="N42"/>
  <c r="O74"/>
  <c r="J66"/>
  <c r="L88"/>
  <c r="G58"/>
  <c r="Q4"/>
  <c r="J20"/>
  <c r="N54"/>
  <c r="H30"/>
  <c r="O29"/>
  <c r="Q50"/>
  <c r="K82"/>
  <c r="P34"/>
  <c r="Q89"/>
  <c r="K95"/>
  <c r="J64"/>
  <c r="I78"/>
  <c r="N55"/>
  <c r="K47"/>
  <c r="N97"/>
  <c r="I37"/>
  <c r="G38"/>
  <c r="G94"/>
  <c r="K49"/>
  <c r="P72"/>
  <c r="K18"/>
  <c r="I61"/>
  <c r="H43"/>
  <c r="N5"/>
  <c r="Q84"/>
  <c r="G14"/>
  <c r="L41"/>
  <c r="N31"/>
  <c r="K21"/>
  <c r="G7"/>
  <c r="B34"/>
  <c r="H77"/>
  <c r="O37"/>
  <c r="P7"/>
  <c r="K69"/>
  <c r="G42"/>
  <c r="I97"/>
  <c r="I74"/>
  <c r="L9"/>
  <c r="L68"/>
  <c r="P96"/>
  <c r="L21"/>
  <c r="P53"/>
  <c r="N48"/>
  <c r="Q7"/>
  <c r="Q80"/>
  <c r="B32"/>
  <c r="Q83"/>
  <c r="B27"/>
  <c r="K87"/>
  <c r="H62"/>
  <c r="O64"/>
  <c r="B42"/>
  <c r="I50"/>
  <c r="H98"/>
  <c r="N21"/>
  <c r="H20"/>
  <c r="P84"/>
  <c r="L7"/>
  <c r="P71"/>
  <c r="I21"/>
  <c r="J98"/>
  <c r="L28"/>
  <c r="L6"/>
  <c r="J85"/>
  <c r="J65"/>
  <c r="G81"/>
  <c r="H57"/>
  <c r="B9"/>
  <c r="K81"/>
  <c r="L27"/>
  <c r="N84"/>
  <c r="Q8"/>
  <c r="H39"/>
  <c r="K61"/>
  <c r="L45"/>
  <c r="J29"/>
  <c r="H6"/>
  <c r="J61"/>
  <c r="I72"/>
  <c r="H58"/>
  <c r="Q26"/>
  <c r="K68"/>
  <c r="L12"/>
  <c r="O36"/>
  <c r="K64"/>
  <c r="K43"/>
  <c r="P63"/>
  <c r="O44"/>
  <c r="H71"/>
  <c r="B76"/>
  <c r="P43"/>
  <c r="L51"/>
  <c r="Q60"/>
  <c r="C76" l="1"/>
  <c r="D76"/>
  <c r="E76"/>
  <c r="F76"/>
  <c r="M72"/>
  <c r="R84"/>
  <c r="D9"/>
  <c r="C9"/>
  <c r="E9"/>
  <c r="F9"/>
  <c r="M21"/>
  <c r="R21"/>
  <c r="M50"/>
  <c r="F42"/>
  <c r="D42"/>
  <c r="C42"/>
  <c r="E42"/>
  <c r="C27"/>
  <c r="E27"/>
  <c r="D27"/>
  <c r="F27"/>
  <c r="C32"/>
  <c r="D32"/>
  <c r="F32"/>
  <c r="E32"/>
  <c r="R48"/>
  <c r="M74"/>
  <c r="M97"/>
  <c r="F34"/>
  <c r="D34"/>
  <c r="E34"/>
  <c r="C34"/>
  <c r="R31"/>
  <c r="R5"/>
  <c r="M61"/>
  <c r="M37"/>
  <c r="R97"/>
  <c r="R55"/>
  <c r="M78"/>
  <c r="R54"/>
  <c r="R42"/>
  <c r="D57"/>
  <c r="E57"/>
  <c r="C57"/>
  <c r="F57"/>
  <c r="R40"/>
  <c r="P99"/>
  <c r="M24"/>
  <c r="R92"/>
  <c r="D52"/>
  <c r="F52"/>
  <c r="E52"/>
  <c r="C52"/>
  <c r="R20"/>
  <c r="M73"/>
  <c r="R34"/>
  <c r="R63"/>
  <c r="R8"/>
  <c r="M98"/>
  <c r="M12"/>
  <c r="M36"/>
  <c r="C6"/>
  <c r="E6"/>
  <c r="D6"/>
  <c r="F6"/>
  <c r="D4"/>
  <c r="F4"/>
  <c r="E4"/>
  <c r="C4"/>
  <c r="R47"/>
  <c r="M71"/>
  <c r="M10"/>
  <c r="M38"/>
  <c r="R50"/>
  <c r="M76"/>
  <c r="F23"/>
  <c r="D23"/>
  <c r="E23"/>
  <c r="C23"/>
  <c r="E3"/>
  <c r="F3"/>
  <c r="C3"/>
  <c r="B99"/>
  <c r="D3"/>
  <c r="E75"/>
  <c r="D75"/>
  <c r="C75"/>
  <c r="F75"/>
  <c r="F56"/>
  <c r="D56"/>
  <c r="C56"/>
  <c r="E56"/>
  <c r="M68"/>
  <c r="R56"/>
  <c r="M17"/>
  <c r="E94"/>
  <c r="D94"/>
  <c r="C94"/>
  <c r="F94"/>
  <c r="R73"/>
  <c r="R38"/>
  <c r="R13"/>
  <c r="R52"/>
  <c r="D73"/>
  <c r="F73"/>
  <c r="E73"/>
  <c r="C73"/>
  <c r="M88"/>
  <c r="Q99"/>
  <c r="R30"/>
  <c r="D55"/>
  <c r="E55"/>
  <c r="C55"/>
  <c r="F55"/>
  <c r="R82"/>
  <c r="E16"/>
  <c r="F16"/>
  <c r="D16"/>
  <c r="C16"/>
  <c r="F25"/>
  <c r="C25"/>
  <c r="E25"/>
  <c r="D25"/>
  <c r="E92"/>
  <c r="D92"/>
  <c r="C92"/>
  <c r="F92"/>
  <c r="M14"/>
  <c r="D43"/>
  <c r="F43"/>
  <c r="C43"/>
  <c r="E43"/>
  <c r="R93"/>
  <c r="M39"/>
  <c r="M57"/>
  <c r="C88"/>
  <c r="E88"/>
  <c r="F88"/>
  <c r="D88"/>
  <c r="R77"/>
  <c r="C60"/>
  <c r="E60"/>
  <c r="D60"/>
  <c r="F60"/>
  <c r="M6"/>
  <c r="M60"/>
  <c r="E51"/>
  <c r="C51"/>
  <c r="D51"/>
  <c r="F51"/>
  <c r="M18"/>
  <c r="M82"/>
  <c r="O99"/>
  <c r="D58"/>
  <c r="C58"/>
  <c r="F58"/>
  <c r="E58"/>
  <c r="C96"/>
  <c r="F96"/>
  <c r="E96"/>
  <c r="D96"/>
  <c r="R72"/>
  <c r="M66"/>
  <c r="M4"/>
  <c r="M25"/>
  <c r="M27"/>
  <c r="M42"/>
  <c r="R10"/>
  <c r="M89"/>
  <c r="R87"/>
  <c r="M79"/>
  <c r="R25"/>
  <c r="R36"/>
  <c r="M19"/>
  <c r="R29"/>
  <c r="R74"/>
  <c r="R61"/>
  <c r="R16"/>
  <c r="E95"/>
  <c r="F95"/>
  <c r="D95"/>
  <c r="C95"/>
  <c r="M35"/>
  <c r="R35"/>
  <c r="M11"/>
  <c r="E45"/>
  <c r="D45"/>
  <c r="C45"/>
  <c r="F45"/>
  <c r="F5"/>
  <c r="C5"/>
  <c r="E5"/>
  <c r="D5"/>
  <c r="M93"/>
  <c r="D30"/>
  <c r="F30"/>
  <c r="E30"/>
  <c r="C30"/>
  <c r="M54"/>
  <c r="J99"/>
  <c r="M22"/>
  <c r="M34"/>
  <c r="M44"/>
  <c r="R15"/>
  <c r="C28"/>
  <c r="E28"/>
  <c r="D28"/>
  <c r="F28"/>
  <c r="E35"/>
  <c r="F35"/>
  <c r="C35"/>
  <c r="D35"/>
  <c r="F74"/>
  <c r="E74"/>
  <c r="D74"/>
  <c r="C74"/>
  <c r="R43"/>
  <c r="M69"/>
  <c r="M43"/>
  <c r="R49"/>
  <c r="R51"/>
  <c r="F19"/>
  <c r="D19"/>
  <c r="E19"/>
  <c r="C19"/>
  <c r="E44"/>
  <c r="C44"/>
  <c r="F44"/>
  <c r="D44"/>
  <c r="R94"/>
  <c r="H99"/>
  <c r="M64"/>
  <c r="M41"/>
  <c r="M95"/>
  <c r="R28"/>
  <c r="R80"/>
  <c r="R81"/>
  <c r="R69"/>
  <c r="F64"/>
  <c r="C64"/>
  <c r="E64"/>
  <c r="D64"/>
  <c r="R6"/>
  <c r="E68"/>
  <c r="D68"/>
  <c r="F68"/>
  <c r="C68"/>
  <c r="R17"/>
  <c r="M32"/>
  <c r="E10"/>
  <c r="F10"/>
  <c r="C10"/>
  <c r="D10"/>
  <c r="C14"/>
  <c r="D14"/>
  <c r="E14"/>
  <c r="F14"/>
  <c r="M28"/>
  <c r="M80"/>
  <c r="R86"/>
  <c r="D91"/>
  <c r="E91"/>
  <c r="F91"/>
  <c r="C91"/>
  <c r="R11"/>
  <c r="F21"/>
  <c r="C21"/>
  <c r="E21"/>
  <c r="D21"/>
  <c r="D72"/>
  <c r="E72"/>
  <c r="F72"/>
  <c r="C72"/>
  <c r="R96"/>
  <c r="E78"/>
  <c r="C78"/>
  <c r="F78"/>
  <c r="D78"/>
  <c r="M96"/>
  <c r="M45"/>
  <c r="D87"/>
  <c r="C87"/>
  <c r="F87"/>
  <c r="E87"/>
  <c r="C97"/>
  <c r="F97"/>
  <c r="E97"/>
  <c r="D97"/>
  <c r="M83"/>
  <c r="E85"/>
  <c r="F85"/>
  <c r="C85"/>
  <c r="D85"/>
  <c r="R66"/>
  <c r="E69"/>
  <c r="D69"/>
  <c r="F69"/>
  <c r="C69"/>
  <c r="F15"/>
  <c r="D15"/>
  <c r="C15"/>
  <c r="E15"/>
  <c r="R60"/>
  <c r="F89"/>
  <c r="D89"/>
  <c r="E89"/>
  <c r="C89"/>
  <c r="D77"/>
  <c r="E77"/>
  <c r="F77"/>
  <c r="C77"/>
  <c r="R4"/>
  <c r="M29"/>
  <c r="R39"/>
  <c r="F37"/>
  <c r="C37"/>
  <c r="E37"/>
  <c r="D37"/>
  <c r="M13"/>
  <c r="M3"/>
  <c r="I99"/>
  <c r="R22"/>
  <c r="M49"/>
  <c r="E46"/>
  <c r="F46"/>
  <c r="C46"/>
  <c r="D46"/>
  <c r="R26"/>
  <c r="R45"/>
  <c r="R58"/>
  <c r="R14"/>
  <c r="C84"/>
  <c r="D84"/>
  <c r="F84"/>
  <c r="E84"/>
  <c r="M81"/>
  <c r="D90"/>
  <c r="F90"/>
  <c r="C90"/>
  <c r="E90"/>
  <c r="C83"/>
  <c r="F83"/>
  <c r="E83"/>
  <c r="D83"/>
  <c r="D33"/>
  <c r="E33"/>
  <c r="F33"/>
  <c r="C33"/>
  <c r="R91"/>
  <c r="D63"/>
  <c r="E63"/>
  <c r="F63"/>
  <c r="C63"/>
  <c r="M9"/>
  <c r="K99"/>
  <c r="M92"/>
  <c r="E50"/>
  <c r="D50"/>
  <c r="F50"/>
  <c r="C50"/>
  <c r="R46"/>
  <c r="M30"/>
  <c r="E70"/>
  <c r="F70"/>
  <c r="D70"/>
  <c r="C70"/>
  <c r="R23"/>
  <c r="R27"/>
  <c r="N99"/>
  <c r="R3"/>
  <c r="R19"/>
  <c r="M62"/>
  <c r="M90"/>
  <c r="M16"/>
  <c r="R65"/>
  <c r="M65"/>
  <c r="D48"/>
  <c r="E48"/>
  <c r="F48"/>
  <c r="C48"/>
  <c r="G99"/>
  <c r="C93"/>
  <c r="E93"/>
  <c r="F93"/>
  <c r="D93"/>
  <c r="M87"/>
  <c r="R7"/>
  <c r="D98"/>
  <c r="E98"/>
  <c r="C98"/>
  <c r="F98"/>
  <c r="M51"/>
  <c r="E39"/>
  <c r="F39"/>
  <c r="D39"/>
  <c r="C39"/>
  <c r="F65"/>
  <c r="E65"/>
  <c r="C65"/>
  <c r="D65"/>
  <c r="M31"/>
  <c r="E8"/>
  <c r="D8"/>
  <c r="F8"/>
  <c r="C8"/>
  <c r="M59"/>
  <c r="R57"/>
  <c r="D66"/>
  <c r="C66"/>
  <c r="F66"/>
  <c r="E66"/>
  <c r="R85"/>
  <c r="E41"/>
  <c r="F41"/>
  <c r="C41"/>
  <c r="D41"/>
  <c r="R98"/>
  <c r="M7"/>
  <c r="R62"/>
  <c r="R24"/>
  <c r="M46"/>
  <c r="M47"/>
  <c r="D49"/>
  <c r="F49"/>
  <c r="E49"/>
  <c r="C49"/>
  <c r="M84"/>
  <c r="M8"/>
  <c r="D53"/>
  <c r="E53"/>
  <c r="F53"/>
  <c r="C53"/>
  <c r="M75"/>
  <c r="M67"/>
  <c r="R59"/>
  <c r="R67"/>
  <c r="M55"/>
  <c r="R95"/>
  <c r="C81"/>
  <c r="F81"/>
  <c r="D81"/>
  <c r="E81"/>
  <c r="M5"/>
  <c r="E31"/>
  <c r="D31"/>
  <c r="C31"/>
  <c r="F31"/>
  <c r="M86"/>
  <c r="M15"/>
  <c r="F24"/>
  <c r="D24"/>
  <c r="E24"/>
  <c r="C24"/>
  <c r="D59"/>
  <c r="E59"/>
  <c r="F59"/>
  <c r="C59"/>
  <c r="D67"/>
  <c r="C67"/>
  <c r="E67"/>
  <c r="F67"/>
  <c r="R44"/>
  <c r="R64"/>
  <c r="R76"/>
  <c r="F18"/>
  <c r="D18"/>
  <c r="E18"/>
  <c r="C18"/>
  <c r="D22"/>
  <c r="E22"/>
  <c r="F22"/>
  <c r="C22"/>
  <c r="F62"/>
  <c r="C62"/>
  <c r="E62"/>
  <c r="D62"/>
  <c r="R70"/>
  <c r="R53"/>
  <c r="R89"/>
  <c r="F61"/>
  <c r="D61"/>
  <c r="C61"/>
  <c r="E61"/>
  <c r="R9"/>
  <c r="R79"/>
  <c r="M94"/>
  <c r="C38"/>
  <c r="D38"/>
  <c r="F38"/>
  <c r="E38"/>
  <c r="C26"/>
  <c r="D26"/>
  <c r="F26"/>
  <c r="E26"/>
  <c r="E71"/>
  <c r="D71"/>
  <c r="F71"/>
  <c r="C71"/>
  <c r="R68"/>
  <c r="M33"/>
  <c r="M91"/>
  <c r="D47"/>
  <c r="C47"/>
  <c r="E47"/>
  <c r="F47"/>
  <c r="D40"/>
  <c r="E40"/>
  <c r="C40"/>
  <c r="F40"/>
  <c r="E54"/>
  <c r="C54"/>
  <c r="F54"/>
  <c r="D54"/>
  <c r="D12"/>
  <c r="F12"/>
  <c r="E12"/>
  <c r="C12"/>
  <c r="R33"/>
  <c r="C80"/>
  <c r="D80"/>
  <c r="F80"/>
  <c r="E80"/>
  <c r="R88"/>
  <c r="C82"/>
  <c r="F82"/>
  <c r="E82"/>
  <c r="D82"/>
  <c r="R78"/>
  <c r="M52"/>
  <c r="R32"/>
  <c r="M70"/>
  <c r="M77"/>
  <c r="M20"/>
  <c r="M40"/>
  <c r="F11"/>
  <c r="E11"/>
  <c r="D11"/>
  <c r="C11"/>
  <c r="M26"/>
  <c r="E17"/>
  <c r="D17"/>
  <c r="C17"/>
  <c r="F17"/>
  <c r="R18"/>
  <c r="R90"/>
  <c r="M58"/>
  <c r="R12"/>
  <c r="E79"/>
  <c r="F79"/>
  <c r="D79"/>
  <c r="C79"/>
  <c r="E86"/>
  <c r="C86"/>
  <c r="F86"/>
  <c r="D86"/>
  <c r="C20"/>
  <c r="D20"/>
  <c r="E20"/>
  <c r="F20"/>
  <c r="R41"/>
  <c r="R71"/>
  <c r="R75"/>
  <c r="M85"/>
  <c r="M48"/>
  <c r="R37"/>
  <c r="M63"/>
  <c r="L99"/>
  <c r="M56"/>
  <c r="D7"/>
  <c r="E7"/>
  <c r="C7"/>
  <c r="F7"/>
  <c r="F13"/>
  <c r="E13"/>
  <c r="D13"/>
  <c r="C13"/>
  <c r="M23"/>
  <c r="E36"/>
  <c r="F36"/>
  <c r="C36"/>
  <c r="D36"/>
  <c r="M53"/>
  <c r="R83"/>
  <c r="C29"/>
  <c r="F29"/>
  <c r="E29"/>
  <c r="D29"/>
  <c r="T16" i="73"/>
  <c r="R17"/>
  <c r="D17" i="29" s="1"/>
  <c r="Q17" i="73"/>
  <c r="D17" i="26" s="1"/>
  <c r="S17" i="73"/>
  <c r="D17" i="28" s="1"/>
  <c r="P17" i="73"/>
  <c r="D17" i="24" s="1"/>
  <c r="K15" i="65"/>
  <c r="F15"/>
  <c r="C99" i="78" l="1"/>
  <c r="D99"/>
  <c r="E99"/>
  <c r="R99"/>
  <c r="M99"/>
  <c r="F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42"/>
  <c r="DB37"/>
  <c r="DB33"/>
  <c r="DB29"/>
  <c r="DB25"/>
  <c r="DB3"/>
  <c r="BM62"/>
  <c r="BM42"/>
  <c r="BF42"/>
  <c r="AY70"/>
  <c r="DG70" s="1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BM86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DH86" s="1"/>
  <c r="D86" i="40" s="1"/>
  <c r="BF88" i="54"/>
  <c r="BF91"/>
  <c r="DH91" s="1"/>
  <c r="D91" i="40" s="1"/>
  <c r="DJ91" i="54"/>
  <c r="F91" i="40" s="1"/>
  <c r="BF92" i="54"/>
  <c r="DJ92"/>
  <c r="F92" i="40" s="1"/>
  <c r="BF97" i="54"/>
  <c r="DH97" s="1"/>
  <c r="D97" i="40" s="1"/>
  <c r="DI5" i="54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I15"/>
  <c r="E15" i="40" s="1"/>
  <c r="AY17" i="54"/>
  <c r="DG17" s="1"/>
  <c r="C17" i="40" s="1"/>
  <c r="AY19" i="54"/>
  <c r="DI19"/>
  <c r="E19" i="40" s="1"/>
  <c r="DJ19" i="54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J72"/>
  <c r="F72" i="40" s="1"/>
  <c r="AY79" i="54"/>
  <c r="DG79" s="1"/>
  <c r="C79" i="40" s="1"/>
  <c r="DI79" i="54"/>
  <c r="E79" i="40" s="1"/>
  <c r="AY81" i="54"/>
  <c r="DJ81"/>
  <c r="F81" i="40" s="1"/>
  <c r="AY83" i="54"/>
  <c r="AY86"/>
  <c r="AY95"/>
  <c r="DG95" s="1"/>
  <c r="C95" i="40" s="1"/>
  <c r="AY97" i="54"/>
  <c r="DG97" s="1"/>
  <c r="C97" i="40" s="1"/>
  <c r="AY22" i="54"/>
  <c r="DG22" s="1"/>
  <c r="C22" i="40" s="1"/>
  <c r="AY25" i="54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DJ59" i="54"/>
  <c r="F59" i="40" s="1"/>
  <c r="AY61" i="54"/>
  <c r="DG61" s="1"/>
  <c r="C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I33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AY84"/>
  <c r="AY88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BX54"/>
  <c r="DG55"/>
  <c r="C55" i="40" s="1"/>
  <c r="DJ58" i="54"/>
  <c r="F58" i="40" s="1"/>
  <c r="DG62" i="54"/>
  <c r="C62" i="40" s="1"/>
  <c r="BX62" i="54"/>
  <c r="DG66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9" i="54"/>
  <c r="C19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AR92" i="54"/>
  <c r="DF92" s="1"/>
  <c r="B92" i="40" s="1"/>
  <c r="DH92" i="54"/>
  <c r="D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CW16" i="54" l="1"/>
  <c r="CP44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AE99" i="27"/>
  <c r="C99" i="40"/>
  <c r="AE99" i="26"/>
  <c r="G3" i="40"/>
  <c r="B99"/>
  <c r="G66"/>
  <c r="AE99" i="28"/>
  <c r="AC7" i="30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<sst xmlns="http://schemas.openxmlformats.org/spreadsheetml/2006/main" count="8910" uniqueCount="556">
  <si>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</si>
  <si>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</si>
  <si>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</si>
  <si>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</si>
  <si>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</si>
  <si>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</si>
  <si>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</si>
  <si>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</si>
  <si>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</si>
  <si>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</si>
  <si>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</si>
  <si>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</si>
  <si>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</si>
  <si>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</si>
  <si>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</si>
  <si>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</si>
  <si>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</si>
  <si>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</si>
  <si>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</si>
  <si>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</si>
  <si>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</si>
  <si>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</si>
  <si>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</si>
  <si>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</si>
  <si>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</si>
  <si>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</si>
  <si>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</si>
  <si>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</si>
  <si>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</si>
  <si>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</si>
  <si>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</si>
  <si>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</si>
  <si>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</si>
  <si>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</si>
  <si>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</si>
  <si>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</si>
  <si>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</si>
  <si>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</si>
  <si>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</si>
  <si>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</si>
  <si>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</si>
  <si>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</si>
  <si>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</si>
  <si>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</si>
  <si>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</si>
  <si>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</si>
  <si>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</si>
  <si>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</si>
  <si>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</si>
  <si>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</si>
  <si>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</si>
  <si>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</si>
  <si>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</si>
  <si>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</si>
  <si>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</si>
  <si>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</si>
  <si>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</si>
  <si>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</si>
  <si>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</si>
  <si>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</si>
  <si>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</si>
  <si>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</si>
  <si>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</si>
  <si>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</si>
  <si>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</si>
  <si>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</si>
  <si>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</si>
  <si>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</si>
  <si>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</si>
  <si>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</si>
  <si>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</si>
  <si>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</si>
  <si>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</si>
  <si>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</si>
  <si>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</si>
  <si>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</si>
  <si>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</si>
  <si>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</si>
  <si>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</si>
  <si>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</si>
  <si>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</si>
  <si>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</si>
  <si>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</si>
  <si>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</si>
  <si>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</si>
  <si>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</si>
  <si>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</si>
  <si>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</si>
  <si>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</si>
  <si>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</si>
  <si>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</si>
  <si>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</si>
  <si>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</si>
  <si>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</si>
  <si>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</si>
  <si>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</si>
  <si>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</si>
  <si>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</si>
  <si>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</si>
  <si>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</si>
  <si>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</si>
  <si>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</si>
  <si>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</si>
  <si>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</si>
  <si>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</si>
  <si>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</si>
  <si>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</si>
  <si>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</si>
  <si>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</si>
  <si>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</si>
  <si>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</si>
  <si>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</si>
  <si>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</si>
  <si>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</si>
  <si>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</si>
  <si>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</si>
  <si>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</si>
  <si>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</si>
  <si>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</si>
  <si>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</si>
  <si>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</si>
  <si>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</si>
  <si>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</si>
  <si>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</si>
  <si>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</si>
  <si>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</si>
  <si>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</si>
  <si>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</si>
  <si>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</si>
  <si>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</si>
  <si>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</si>
  <si>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</si>
  <si>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</si>
  <si>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</si>
  <si>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</si>
  <si>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</si>
  <si>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</si>
  <si>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</si>
  <si>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</si>
  <si>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</si>
  <si>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</si>
  <si>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</si>
  <si>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</si>
  <si>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</si>
  <si>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</si>
  <si>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</si>
  <si>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</si>
  <si>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</si>
  <si>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</si>
  <si>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</si>
  <si>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</si>
  <si>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</si>
  <si>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</si>
  <si>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</si>
  <si>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</si>
  <si>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</si>
  <si>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</si>
  <si>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</si>
  <si>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</si>
  <si>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</si>
  <si>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</si>
  <si>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</si>
  <si>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</si>
  <si>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</si>
  <si>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</si>
  <si>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</si>
  <si>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</si>
  <si>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</si>
  <si>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</si>
  <si>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</si>
  <si>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</si>
  <si>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</si>
  <si>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</si>
  <si>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</si>
  <si>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</si>
  <si>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</si>
  <si>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</si>
  <si>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</si>
  <si>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</si>
  <si>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</si>
  <si>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</si>
  <si>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</si>
  <si>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</si>
  <si>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</si>
  <si>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</si>
  <si>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</si>
  <si>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</si>
  <si>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</si>
  <si>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</si>
  <si>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</si>
  <si>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</si>
  <si>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</si>
  <si>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</si>
  <si>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</si>
  <si>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</si>
  <si>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</si>
  <si>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</si>
  <si>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</si>
  <si>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</si>
  <si>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</si>
  <si>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</si>
  <si>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</si>
  <si>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</si>
  <si>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</si>
  <si>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</si>
  <si>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</si>
  <si>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</si>
  <si>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</si>
  <si>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</si>
  <si>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</si>
  <si>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</si>
  <si>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</si>
  <si>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</si>
  <si>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</si>
  <si>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</si>
  <si>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</si>
  <si>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</si>
  <si>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</si>
  <si>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</si>
  <si>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</si>
  <si>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</si>
  <si>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</si>
  <si>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</si>
  <si>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</si>
  <si>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</si>
  <si>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</si>
  <si>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</si>
  <si>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</si>
  <si>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</si>
  <si>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</si>
  <si>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</si>
  <si>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</si>
  <si>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</si>
  <si>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</si>
  <si>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</si>
  <si>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</si>
  <si>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</si>
  <si>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</si>
  <si>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</si>
  <si>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</si>
  <si>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</si>
  <si>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</si>
  <si>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</si>
  <si>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</si>
  <si>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</si>
  <si>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</si>
  <si>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</si>
  <si>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</si>
  <si>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</si>
  <si>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</si>
  <si>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</si>
  <si>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</si>
  <si>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</si>
  <si>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</si>
  <si>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</si>
  <si>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</si>
  <si>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</si>
  <si>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</si>
  <si>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</si>
  <si>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</si>
  <si>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</si>
  <si>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</si>
  <si>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</si>
  <si>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</si>
  <si>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</si>
  <si>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</si>
  <si>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</si>
  <si>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</si>
  <si>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</si>
  <si>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</si>
  <si>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</si>
  <si>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</si>
  <si>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</si>
  <si>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</si>
  <si>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</si>
  <si>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</si>
  <si>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</si>
  <si>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</si>
  <si>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</si>
  <si>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</si>
  <si>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</si>
  <si>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</si>
  <si>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</si>
  <si>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</si>
  <si>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</si>
  <si>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</si>
  <si>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</si>
  <si>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</si>
  <si>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</si>
  <si>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</si>
  <si>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</si>
  <si>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</si>
  <si>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</si>
  <si>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</si>
  <si>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</si>
  <si>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</si>
  <si>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</si>
  <si>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</si>
  <si>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</si>
  <si>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</si>
  <si>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</si>
  <si>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</si>
  <si>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</si>
  <si>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</si>
  <si>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</si>
  <si>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</si>
  <si>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</si>
  <si>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</si>
  <si>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</si>
  <si>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</si>
  <si>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</si>
  <si>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</si>
  <si>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</si>
  <si>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</si>
  <si>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</si>
  <si>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</si>
  <si>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</si>
  <si>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</si>
  <si>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</si>
  <si>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</si>
  <si>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</si>
  <si>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</si>
  <si>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</si>
  <si>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</si>
  <si>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</si>
  <si>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</si>
  <si>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</si>
  <si>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</si>
  <si>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</si>
  <si>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</si>
  <si>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</si>
  <si>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</si>
  <si>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</si>
  <si>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</si>
  <si>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</si>
  <si>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</si>
  <si>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</si>
  <si>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</si>
  <si>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</si>
  <si>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</si>
  <si>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</si>
  <si>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</si>
  <si>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</si>
  <si>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</si>
  <si>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</si>
  <si>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</si>
  <si>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</si>
  <si>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</si>
  <si>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</si>
  <si>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</si>
  <si>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</si>
  <si>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</si>
  <si>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</si>
  <si>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</si>
  <si>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</si>
  <si>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</si>
  <si>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</si>
  <si>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</si>
  <si>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</si>
  <si>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</si>
  <si>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</si>
  <si>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</si>
  <si>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</si>
  <si>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</si>
  <si>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</si>
  <si>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</si>
  <si>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</si>
  <si>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</si>
  <si>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</si>
  <si>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</si>
  <si>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</si>
  <si>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</si>
  <si>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</si>
  <si>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</si>
  <si>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</si>
  <si>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</si>
  <si>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</si>
  <si>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</si>
  <si>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</si>
  <si>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</si>
  <si>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</si>
  <si>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</si>
  <si>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</si>
  <si>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</si>
  <si>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</si>
  <si>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</si>
  <si>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</si>
  <si>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</si>
  <si>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</si>
  <si>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</si>
  <si>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</si>
  <si>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</si>
  <si>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</si>
  <si>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</si>
  <si>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</si>
  <si>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</si>
  <si>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</si>
  <si>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</si>
  <si>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</si>
  <si>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</si>
  <si>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</si>
  <si>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</si>
  <si>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</si>
  <si>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</si>
  <si>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</si>
  <si>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</si>
  <si>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</si>
  <si>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</si>
  <si>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</si>
  <si>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</si>
  <si>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</si>
  <si>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</si>
  <si>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</si>
  <si>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</si>
  <si>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</si>
  <si>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</si>
  <si>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</si>
  <si>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</si>
  <si>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</si>
  <si>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</si>
  <si>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</si>
  <si>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</si>
  <si>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</si>
  <si>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</si>
  <si>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</si>
  <si>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</si>
  <si>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</si>
  <si>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</si>
  <si>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</si>
  <si>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</si>
  <si>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</si>
  <si>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</si>
  <si>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</si>
  <si>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</si>
  <si>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</si>
  <si>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</si>
  <si>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</si>
  <si>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</si>
  <si>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</si>
  <si>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</si>
  <si>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</si>
  <si>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</si>
  <si>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</si>
  <si>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</si>
  <si>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</si>
  <si>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</si>
  <si>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</si>
  <si>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</si>
  <si>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</si>
  <si>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</si>
  <si>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</si>
  <si>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</si>
  <si>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</si>
  <si>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</si>
  <si>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</si>
  <si>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</si>
  <si>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</si>
  <si>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</si>
  <si>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</si>
  <si>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</si>
  <si>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</si>
  <si>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</si>
  <si>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</si>
  <si>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</si>
  <si>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</si>
  <si>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</si>
  <si>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</si>
  <si>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</si>
  <si>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</si>
  <si>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</si>
  <si>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</si>
  <si>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</si>
  <si>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</si>
  <si>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</si>
  <si>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</si>
  <si>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</si>
  <si>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</si>
  <si>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</si>
  <si>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</si>
  <si>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</si>
  <si>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</si>
  <si>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</si>
  <si>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</si>
  <si>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</si>
  <si>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</si>
  <si>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</si>
  <si>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</si>
  <si>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</si>
  <si>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</si>
  <si>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</si>
  <si>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</si>
  <si>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</si>
  <si>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</si>
  <si>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</si>
  <si>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</si>
  <si>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</si>
  <si>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</si>
  <si>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</si>
  <si>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</si>
  <si>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</si>
  <si>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</si>
  <si>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</si>
  <si>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</si>
  <si>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</si>
  <si>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</si>
  <si>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</si>
  <si>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</si>
  <si>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</si>
  <si>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</si>
  <si>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</si>
  <si>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</si>
  <si>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</si>
  <si>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</si>
  <si>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</si>
  <si>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</si>
  <si>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</si>
  <si>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</si>
  <si>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</si>
  <si>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48IS2023/07/03</t>
  </si>
  <si>
    <t>East_Delhi_Waste_Processing_Company_Limited_(EDWPCL)</t>
  </si>
  <si>
    <t>SOLAPUR_SOLAR</t>
  </si>
  <si>
    <t>SHPPBPL</t>
  </si>
  <si>
    <t>ITCWIND</t>
  </si>
  <si>
    <t>HP</t>
  </si>
  <si>
    <t>LMEL MSEB</t>
  </si>
  <si>
    <t>TS1PL_BKN</t>
  </si>
  <si>
    <t>UDUPI_SR</t>
  </si>
  <si>
    <t>TPC MSEB</t>
  </si>
  <si>
    <t>KSEB</t>
  </si>
  <si>
    <t>B_S_ISPAT_MH</t>
  </si>
  <si>
    <t>JP BINA</t>
  </si>
  <si>
    <t>CHANJUII</t>
  </si>
  <si>
    <t>ASIL_UP</t>
  </si>
  <si>
    <t>ADHPL</t>
  </si>
  <si>
    <t>GOA_Beneficiary</t>
  </si>
  <si>
    <t>IPCL_WB</t>
  </si>
  <si>
    <t>APNRL</t>
  </si>
  <si>
    <t>JHABUA_IPP</t>
  </si>
  <si>
    <t>SKS Raigarh</t>
  </si>
  <si>
    <t>KAMENG</t>
  </si>
  <si>
    <t>UTTARAKHAND</t>
  </si>
  <si>
    <t>Meghalaya_Ben</t>
  </si>
  <si>
    <t>LAPL-UP</t>
  </si>
  <si>
    <t>JPNIGRIE_JNSTPP</t>
  </si>
  <si>
    <t>ACBIL</t>
  </si>
  <si>
    <t>TANGEDCO</t>
  </si>
  <si>
    <t>SORANG_HEP</t>
  </si>
  <si>
    <t>MALANA</t>
  </si>
  <si>
    <t>TRN_ENERGY</t>
  </si>
  <si>
    <t>JPL-2</t>
  </si>
  <si>
    <t>HIRIYUR_OSTROKANNADA</t>
  </si>
  <si>
    <t>SIMHAPURI</t>
  </si>
  <si>
    <t>NSLSUGAR</t>
  </si>
  <si>
    <t>KWHEP</t>
  </si>
  <si>
    <t>GBHHPL</t>
  </si>
  <si>
    <t>L_NR_2023_04</t>
  </si>
</sst>
</file>

<file path=xl/styles.xml><?xml version="1.0" encoding="utf-8"?>
<styleSheet xmlns="http://schemas.openxmlformats.org/spreadsheetml/2006/main">
  <numFmts count="4">
    <numFmt numFmtId="164" formatCode="0.00000"/>
    <numFmt numFmtId="165" formatCode="0.000000"/>
    <numFmt numFmtId="166" formatCode="0.000"/>
    <numFmt numFmtId="167" formatCode="0.0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4" fontId="0" fillId="0" borderId="22" xfId="0" applyNumberFormat="1" applyBorder="1"/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265</v>
          </cell>
          <cell r="C5">
            <v>0</v>
          </cell>
          <cell r="D5">
            <v>45</v>
          </cell>
          <cell r="E5">
            <v>0</v>
          </cell>
          <cell r="H5">
            <v>152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45</v>
          </cell>
          <cell r="E6">
            <v>0</v>
          </cell>
          <cell r="H6">
            <v>152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45</v>
          </cell>
          <cell r="E7">
            <v>0</v>
          </cell>
          <cell r="H7">
            <v>152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45</v>
          </cell>
          <cell r="E8">
            <v>0</v>
          </cell>
          <cell r="H8">
            <v>152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45</v>
          </cell>
          <cell r="E9">
            <v>0</v>
          </cell>
          <cell r="H9">
            <v>152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45</v>
          </cell>
          <cell r="E10">
            <v>0</v>
          </cell>
          <cell r="H10">
            <v>152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45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45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45</v>
          </cell>
          <cell r="E13">
            <v>0</v>
          </cell>
          <cell r="H13">
            <v>154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45</v>
          </cell>
          <cell r="E14">
            <v>0</v>
          </cell>
          <cell r="H14">
            <v>154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45</v>
          </cell>
          <cell r="E15">
            <v>0</v>
          </cell>
          <cell r="H15">
            <v>154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45</v>
          </cell>
          <cell r="E16">
            <v>0</v>
          </cell>
          <cell r="H16">
            <v>154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45</v>
          </cell>
          <cell r="E17">
            <v>0</v>
          </cell>
          <cell r="H17">
            <v>154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45</v>
          </cell>
          <cell r="E18">
            <v>0</v>
          </cell>
          <cell r="H18">
            <v>154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45</v>
          </cell>
          <cell r="E19">
            <v>0</v>
          </cell>
          <cell r="H19">
            <v>154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45</v>
          </cell>
          <cell r="E20">
            <v>0</v>
          </cell>
          <cell r="H20">
            <v>154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45</v>
          </cell>
          <cell r="E21">
            <v>0</v>
          </cell>
          <cell r="H21">
            <v>155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45</v>
          </cell>
          <cell r="E22">
            <v>0</v>
          </cell>
          <cell r="H22">
            <v>155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45</v>
          </cell>
          <cell r="E23">
            <v>0</v>
          </cell>
          <cell r="H23">
            <v>153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45</v>
          </cell>
          <cell r="E24">
            <v>0</v>
          </cell>
          <cell r="H24">
            <v>153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45</v>
          </cell>
          <cell r="E25">
            <v>0</v>
          </cell>
          <cell r="H25">
            <v>153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45</v>
          </cell>
          <cell r="E26">
            <v>0</v>
          </cell>
          <cell r="H26">
            <v>153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45</v>
          </cell>
          <cell r="E27">
            <v>0</v>
          </cell>
          <cell r="H27">
            <v>153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45</v>
          </cell>
          <cell r="E28">
            <v>0</v>
          </cell>
          <cell r="H28">
            <v>153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45</v>
          </cell>
          <cell r="E29">
            <v>0</v>
          </cell>
          <cell r="H29">
            <v>153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45</v>
          </cell>
          <cell r="E30">
            <v>0</v>
          </cell>
          <cell r="H30">
            <v>153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45</v>
          </cell>
          <cell r="E31">
            <v>0</v>
          </cell>
          <cell r="H31">
            <v>153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45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45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45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45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45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45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45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45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45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45</v>
          </cell>
          <cell r="E41">
            <v>0</v>
          </cell>
          <cell r="H41">
            <v>150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45</v>
          </cell>
          <cell r="E42">
            <v>0</v>
          </cell>
          <cell r="H42">
            <v>150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45</v>
          </cell>
          <cell r="E43">
            <v>0</v>
          </cell>
          <cell r="H43">
            <v>150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45</v>
          </cell>
          <cell r="E44">
            <v>0</v>
          </cell>
          <cell r="H44">
            <v>150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45</v>
          </cell>
          <cell r="E45">
            <v>0</v>
          </cell>
          <cell r="H45">
            <v>150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45</v>
          </cell>
          <cell r="E46">
            <v>0</v>
          </cell>
          <cell r="H46">
            <v>150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45</v>
          </cell>
          <cell r="E47">
            <v>0</v>
          </cell>
          <cell r="H47">
            <v>150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45</v>
          </cell>
          <cell r="E48">
            <v>0</v>
          </cell>
          <cell r="H48">
            <v>150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45</v>
          </cell>
          <cell r="E49">
            <v>0</v>
          </cell>
          <cell r="H49">
            <v>146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45</v>
          </cell>
          <cell r="E50">
            <v>0</v>
          </cell>
          <cell r="H50">
            <v>146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45</v>
          </cell>
          <cell r="E51">
            <v>0</v>
          </cell>
          <cell r="H51">
            <v>146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45</v>
          </cell>
          <cell r="E52">
            <v>0</v>
          </cell>
          <cell r="H52">
            <v>146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45</v>
          </cell>
          <cell r="E53">
            <v>0</v>
          </cell>
          <cell r="H53">
            <v>146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45</v>
          </cell>
          <cell r="E54">
            <v>0</v>
          </cell>
          <cell r="H54">
            <v>146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45</v>
          </cell>
          <cell r="E55">
            <v>0</v>
          </cell>
          <cell r="H55">
            <v>146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45</v>
          </cell>
          <cell r="E56">
            <v>0</v>
          </cell>
          <cell r="H56">
            <v>146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45</v>
          </cell>
          <cell r="E57">
            <v>0</v>
          </cell>
          <cell r="H57">
            <v>146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45</v>
          </cell>
          <cell r="E58">
            <v>0</v>
          </cell>
          <cell r="H58">
            <v>146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45</v>
          </cell>
          <cell r="E59">
            <v>0</v>
          </cell>
          <cell r="H59">
            <v>146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45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45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45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45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45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45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45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45</v>
          </cell>
          <cell r="E67">
            <v>0</v>
          </cell>
          <cell r="H67">
            <v>146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45</v>
          </cell>
          <cell r="E68">
            <v>0</v>
          </cell>
          <cell r="H68">
            <v>146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45</v>
          </cell>
          <cell r="E69">
            <v>0</v>
          </cell>
          <cell r="H69">
            <v>146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45</v>
          </cell>
          <cell r="E70">
            <v>0</v>
          </cell>
          <cell r="H70">
            <v>146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45</v>
          </cell>
          <cell r="E71">
            <v>0</v>
          </cell>
          <cell r="H71">
            <v>146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45</v>
          </cell>
          <cell r="E72">
            <v>0</v>
          </cell>
          <cell r="H72">
            <v>146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45</v>
          </cell>
          <cell r="E73">
            <v>0</v>
          </cell>
          <cell r="H73">
            <v>146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45</v>
          </cell>
          <cell r="E74">
            <v>0</v>
          </cell>
          <cell r="H74">
            <v>146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45</v>
          </cell>
          <cell r="E75">
            <v>0</v>
          </cell>
          <cell r="H75">
            <v>146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45</v>
          </cell>
          <cell r="E76">
            <v>0</v>
          </cell>
          <cell r="H76">
            <v>146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45</v>
          </cell>
          <cell r="E77">
            <v>0</v>
          </cell>
          <cell r="H77">
            <v>146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45</v>
          </cell>
          <cell r="E78">
            <v>0</v>
          </cell>
          <cell r="H78">
            <v>146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45</v>
          </cell>
          <cell r="E79">
            <v>0</v>
          </cell>
          <cell r="H79">
            <v>146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45</v>
          </cell>
          <cell r="E80">
            <v>0</v>
          </cell>
          <cell r="H80">
            <v>146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45</v>
          </cell>
          <cell r="E81">
            <v>0</v>
          </cell>
          <cell r="H81">
            <v>148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45</v>
          </cell>
          <cell r="E82">
            <v>0</v>
          </cell>
          <cell r="H82">
            <v>148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45</v>
          </cell>
          <cell r="E83">
            <v>0</v>
          </cell>
          <cell r="H83">
            <v>148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45</v>
          </cell>
          <cell r="E84">
            <v>0</v>
          </cell>
          <cell r="H84">
            <v>148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45</v>
          </cell>
          <cell r="E85">
            <v>0</v>
          </cell>
          <cell r="H85">
            <v>148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45</v>
          </cell>
          <cell r="E86">
            <v>0</v>
          </cell>
          <cell r="H86">
            <v>148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45</v>
          </cell>
          <cell r="E87">
            <v>0</v>
          </cell>
          <cell r="H87">
            <v>148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45</v>
          </cell>
          <cell r="E88">
            <v>0</v>
          </cell>
          <cell r="H88">
            <v>148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45</v>
          </cell>
          <cell r="E89">
            <v>0</v>
          </cell>
          <cell r="H89">
            <v>150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45</v>
          </cell>
          <cell r="E90">
            <v>0</v>
          </cell>
          <cell r="H90">
            <v>150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45</v>
          </cell>
          <cell r="E91">
            <v>0</v>
          </cell>
          <cell r="H91">
            <v>150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45</v>
          </cell>
          <cell r="E92">
            <v>0</v>
          </cell>
          <cell r="H92">
            <v>150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45</v>
          </cell>
          <cell r="E93">
            <v>0</v>
          </cell>
          <cell r="H93">
            <v>150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45</v>
          </cell>
          <cell r="E94">
            <v>0</v>
          </cell>
          <cell r="H94">
            <v>150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45</v>
          </cell>
          <cell r="E95">
            <v>0</v>
          </cell>
          <cell r="H95">
            <v>150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45</v>
          </cell>
          <cell r="E96">
            <v>0</v>
          </cell>
          <cell r="H96">
            <v>150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45</v>
          </cell>
          <cell r="E97">
            <v>0</v>
          </cell>
          <cell r="H97">
            <v>150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45</v>
          </cell>
          <cell r="E98">
            <v>0</v>
          </cell>
          <cell r="H98">
            <v>150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45</v>
          </cell>
          <cell r="E99">
            <v>0</v>
          </cell>
          <cell r="H99">
            <v>150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45</v>
          </cell>
          <cell r="E100">
            <v>0</v>
          </cell>
          <cell r="H100">
            <v>150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0</v>
          </cell>
          <cell r="I11">
            <v>25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0</v>
          </cell>
          <cell r="I12">
            <v>25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0</v>
          </cell>
          <cell r="I13">
            <v>25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0</v>
          </cell>
          <cell r="I14">
            <v>25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0</v>
          </cell>
          <cell r="I15">
            <v>25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0</v>
          </cell>
          <cell r="I16">
            <v>25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0</v>
          </cell>
          <cell r="I17">
            <v>25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0</v>
          </cell>
          <cell r="I18">
            <v>25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0</v>
          </cell>
          <cell r="I19">
            <v>25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0</v>
          </cell>
          <cell r="I20">
            <v>25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0</v>
          </cell>
          <cell r="I21">
            <v>25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0</v>
          </cell>
          <cell r="I22">
            <v>25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0</v>
          </cell>
          <cell r="I23">
            <v>25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0</v>
          </cell>
          <cell r="I24">
            <v>25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0</v>
          </cell>
          <cell r="I25">
            <v>25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0</v>
          </cell>
          <cell r="I26">
            <v>25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0</v>
          </cell>
          <cell r="I27">
            <v>25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0</v>
          </cell>
          <cell r="I28">
            <v>25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0</v>
          </cell>
          <cell r="I29">
            <v>25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0</v>
          </cell>
          <cell r="I30">
            <v>25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34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0</v>
          </cell>
          <cell r="I49">
            <v>26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0</v>
          </cell>
          <cell r="I50">
            <v>26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34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34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34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34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34</v>
          </cell>
          <cell r="I55">
            <v>26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34</v>
          </cell>
          <cell r="I56">
            <v>26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33</v>
          </cell>
          <cell r="I57">
            <v>26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33</v>
          </cell>
          <cell r="I58">
            <v>26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33</v>
          </cell>
          <cell r="I59">
            <v>26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33</v>
          </cell>
          <cell r="I60">
            <v>26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33</v>
          </cell>
          <cell r="I61">
            <v>26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33</v>
          </cell>
          <cell r="I62">
            <v>26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33</v>
          </cell>
          <cell r="I63">
            <v>26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33</v>
          </cell>
          <cell r="I64">
            <v>26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33</v>
          </cell>
          <cell r="I65">
            <v>26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33</v>
          </cell>
          <cell r="I66">
            <v>26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33</v>
          </cell>
          <cell r="I67">
            <v>26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33</v>
          </cell>
          <cell r="I68">
            <v>26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33</v>
          </cell>
          <cell r="I69">
            <v>26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33</v>
          </cell>
          <cell r="I70">
            <v>26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33</v>
          </cell>
          <cell r="I71">
            <v>26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33</v>
          </cell>
          <cell r="I72">
            <v>26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33</v>
          </cell>
          <cell r="I73">
            <v>26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33</v>
          </cell>
          <cell r="I74">
            <v>26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33</v>
          </cell>
          <cell r="I75">
            <v>26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33</v>
          </cell>
          <cell r="I76">
            <v>26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33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33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33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33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33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33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33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33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33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33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33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33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33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34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34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34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34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34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34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34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34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34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34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34</v>
          </cell>
          <cell r="I100">
            <v>0</v>
          </cell>
          <cell r="J100">
            <v>0</v>
          </cell>
          <cell r="K100">
            <v>0</v>
          </cell>
        </row>
      </sheetData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-3.6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-3.6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-3.6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-3.6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-3.6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-3.6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-3.6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-3.6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-3.6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-3.6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-3.6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-3.6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-3.6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-3.6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-3.6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-3.6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-3.6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-3.6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-3.6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-3.6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-3.6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-3.6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-3.6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-3.6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-3.6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-3.6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-3.6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-3.6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-3.6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-3.6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-3.6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-3.6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-3.6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-3.6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-3.6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-3.6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-3.6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-3.6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-3.6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-3.6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-3.6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-3.6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-3.6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-3.6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-3.6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-3.6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-3.6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-3.6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-3.6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-3.6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-3.6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-3.6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-3.6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-3.6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-3.6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-3.6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-3.6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-3.6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-3.6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-3.6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-3.6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-3.6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-3.6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-3.6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-3.6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-3.6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-3.6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-3.6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-3.6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-3.6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-3.6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-3.6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-3.6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-3.6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-3.6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-3.6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-3.6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-3.6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-3.6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-3.6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-3.6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-3.6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-3.6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-3.6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-3.6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-3.6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-3.6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-3.6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-3.6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-3.6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-3.6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-3.6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-3.6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-3.6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-3.6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-3.6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28" sqref="A2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69">
        <v>45110</v>
      </c>
      <c r="C1" s="46"/>
    </row>
    <row r="2" spans="1:3">
      <c r="A2" s="169">
        <v>44992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224</v>
      </c>
    </row>
    <row r="9" spans="1:3">
      <c r="A9" s="46" t="s">
        <v>477</v>
      </c>
      <c r="B9" s="198">
        <v>45120.668136574073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45110</v>
      </c>
      <c r="B1" s="211" t="s">
        <v>464</v>
      </c>
      <c r="C1" s="207"/>
      <c r="D1" s="209" t="s">
        <v>299</v>
      </c>
      <c r="E1" s="209"/>
      <c r="F1" s="209"/>
      <c r="G1" s="209"/>
      <c r="H1" s="210"/>
      <c r="I1" s="212" t="s">
        <v>465</v>
      </c>
      <c r="J1" s="213"/>
      <c r="K1" s="213"/>
      <c r="L1" s="213"/>
      <c r="M1" s="214"/>
      <c r="N1" s="201"/>
      <c r="P1" s="205" t="s">
        <v>294</v>
      </c>
      <c r="Q1" s="205"/>
      <c r="R1" s="205"/>
      <c r="S1" s="205"/>
      <c r="T1" s="205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3" t="s">
        <v>149</v>
      </c>
      <c r="J2" s="164" t="s">
        <v>150</v>
      </c>
      <c r="K2" s="164" t="s">
        <v>153</v>
      </c>
      <c r="L2" s="165" t="s">
        <v>152</v>
      </c>
      <c r="M2" s="23" t="s">
        <v>221</v>
      </c>
      <c r="N2" s="201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6">
        <v>12</v>
      </c>
      <c r="C3" s="196">
        <v>12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5.0064000000000002</v>
      </c>
      <c r="J3" s="21">
        <f>C3*E3/100</f>
        <v>2.7995999999999999</v>
      </c>
      <c r="K3" s="21">
        <f>C3*F3/100</f>
        <v>3.6107999999999998</v>
      </c>
      <c r="L3" s="21">
        <f>C3*G3/100</f>
        <v>0.58320000000000005</v>
      </c>
      <c r="M3" s="159">
        <f>SUM(I3:L3)</f>
        <v>12</v>
      </c>
      <c r="N3" s="22"/>
      <c r="P3" s="37">
        <f t="shared" ref="P3:P34" si="1">I3</f>
        <v>5.0064000000000002</v>
      </c>
      <c r="Q3" s="37">
        <f t="shared" ref="Q3:Q34" si="2">J3</f>
        <v>2.7995999999999999</v>
      </c>
      <c r="R3" s="37">
        <f t="shared" ref="R3:R34" si="3">K3</f>
        <v>3.6107999999999998</v>
      </c>
      <c r="S3" s="37">
        <f t="shared" ref="S3:S34" si="4">L3</f>
        <v>0.58320000000000005</v>
      </c>
      <c r="T3" s="37">
        <f>SUM(P3:S3)</f>
        <v>12</v>
      </c>
    </row>
    <row r="4" spans="1:20">
      <c r="A4" s="8" t="s">
        <v>46</v>
      </c>
      <c r="B4" s="196">
        <v>12</v>
      </c>
      <c r="C4" s="196">
        <v>12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5.0064000000000002</v>
      </c>
      <c r="J4" s="21">
        <f t="shared" ref="J4:J67" si="6">C4*E4/100</f>
        <v>2.7995999999999999</v>
      </c>
      <c r="K4" s="21">
        <f t="shared" ref="K4:K67" si="7">C4*F4/100</f>
        <v>3.6107999999999998</v>
      </c>
      <c r="L4" s="21">
        <f t="shared" ref="L4:L67" si="8">C4*G4/100</f>
        <v>0.58320000000000005</v>
      </c>
      <c r="M4" s="160">
        <f t="shared" ref="M4:M67" si="9">SUM(I4:L4)</f>
        <v>12</v>
      </c>
      <c r="N4" s="22"/>
      <c r="P4" s="37">
        <f t="shared" si="1"/>
        <v>5.0064000000000002</v>
      </c>
      <c r="Q4" s="37">
        <f t="shared" si="2"/>
        <v>2.7995999999999999</v>
      </c>
      <c r="R4" s="37">
        <f t="shared" si="3"/>
        <v>3.6107999999999998</v>
      </c>
      <c r="S4" s="37">
        <f t="shared" si="4"/>
        <v>0.58320000000000005</v>
      </c>
      <c r="T4" s="37">
        <f t="shared" ref="T4:T67" si="10">SUM(P4:S4)</f>
        <v>12</v>
      </c>
    </row>
    <row r="5" spans="1:20">
      <c r="A5" s="8" t="s">
        <v>47</v>
      </c>
      <c r="B5" s="196">
        <v>12</v>
      </c>
      <c r="C5" s="196">
        <v>12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5.0064000000000002</v>
      </c>
      <c r="J5" s="21">
        <f t="shared" si="6"/>
        <v>2.7995999999999999</v>
      </c>
      <c r="K5" s="21">
        <f t="shared" si="7"/>
        <v>3.6107999999999998</v>
      </c>
      <c r="L5" s="21">
        <f t="shared" si="8"/>
        <v>0.58320000000000005</v>
      </c>
      <c r="M5" s="160">
        <f t="shared" si="9"/>
        <v>12</v>
      </c>
      <c r="N5" s="22"/>
      <c r="P5" s="37">
        <f t="shared" si="1"/>
        <v>5.0064000000000002</v>
      </c>
      <c r="Q5" s="37">
        <f t="shared" si="2"/>
        <v>2.7995999999999999</v>
      </c>
      <c r="R5" s="37">
        <f t="shared" si="3"/>
        <v>3.6107999999999998</v>
      </c>
      <c r="S5" s="37">
        <f t="shared" si="4"/>
        <v>0.58320000000000005</v>
      </c>
      <c r="T5" s="37">
        <f t="shared" si="10"/>
        <v>12</v>
      </c>
    </row>
    <row r="6" spans="1:20">
      <c r="A6" s="8" t="s">
        <v>48</v>
      </c>
      <c r="B6" s="196">
        <v>12</v>
      </c>
      <c r="C6" s="196">
        <v>12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5.0064000000000002</v>
      </c>
      <c r="J6" s="21">
        <f t="shared" si="6"/>
        <v>2.7995999999999999</v>
      </c>
      <c r="K6" s="21">
        <f t="shared" si="7"/>
        <v>3.6107999999999998</v>
      </c>
      <c r="L6" s="21">
        <f t="shared" si="8"/>
        <v>0.58320000000000005</v>
      </c>
      <c r="M6" s="160">
        <f t="shared" si="9"/>
        <v>12</v>
      </c>
      <c r="N6" s="22"/>
      <c r="P6" s="37">
        <f t="shared" si="1"/>
        <v>5.0064000000000002</v>
      </c>
      <c r="Q6" s="37">
        <f t="shared" si="2"/>
        <v>2.7995999999999999</v>
      </c>
      <c r="R6" s="37">
        <f t="shared" si="3"/>
        <v>3.6107999999999998</v>
      </c>
      <c r="S6" s="37">
        <f t="shared" si="4"/>
        <v>0.58320000000000005</v>
      </c>
      <c r="T6" s="37">
        <f t="shared" si="10"/>
        <v>12</v>
      </c>
    </row>
    <row r="7" spans="1:20">
      <c r="A7" s="8" t="s">
        <v>49</v>
      </c>
      <c r="B7" s="196">
        <v>12</v>
      </c>
      <c r="C7" s="196">
        <v>12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5.0064000000000002</v>
      </c>
      <c r="J7" s="21">
        <f t="shared" si="6"/>
        <v>2.7995999999999999</v>
      </c>
      <c r="K7" s="21">
        <f t="shared" si="7"/>
        <v>3.6107999999999998</v>
      </c>
      <c r="L7" s="21">
        <f t="shared" si="8"/>
        <v>0.58320000000000005</v>
      </c>
      <c r="M7" s="160">
        <f t="shared" si="9"/>
        <v>12</v>
      </c>
      <c r="N7" s="22"/>
      <c r="P7" s="37">
        <f t="shared" si="1"/>
        <v>5.0064000000000002</v>
      </c>
      <c r="Q7" s="37">
        <f t="shared" si="2"/>
        <v>2.7995999999999999</v>
      </c>
      <c r="R7" s="37">
        <f t="shared" si="3"/>
        <v>3.6107999999999998</v>
      </c>
      <c r="S7" s="37">
        <f t="shared" si="4"/>
        <v>0.58320000000000005</v>
      </c>
      <c r="T7" s="37">
        <f t="shared" si="10"/>
        <v>12</v>
      </c>
    </row>
    <row r="8" spans="1:20">
      <c r="A8" s="8" t="s">
        <v>50</v>
      </c>
      <c r="B8" s="196">
        <v>12</v>
      </c>
      <c r="C8" s="196">
        <v>12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5.0064000000000002</v>
      </c>
      <c r="J8" s="21">
        <f t="shared" si="6"/>
        <v>2.7995999999999999</v>
      </c>
      <c r="K8" s="21">
        <f t="shared" si="7"/>
        <v>3.6107999999999998</v>
      </c>
      <c r="L8" s="21">
        <f t="shared" si="8"/>
        <v>0.58320000000000005</v>
      </c>
      <c r="M8" s="160">
        <f t="shared" si="9"/>
        <v>12</v>
      </c>
      <c r="N8" s="22"/>
      <c r="P8" s="37">
        <f t="shared" si="1"/>
        <v>5.0064000000000002</v>
      </c>
      <c r="Q8" s="37">
        <f t="shared" si="2"/>
        <v>2.7995999999999999</v>
      </c>
      <c r="R8" s="37">
        <f t="shared" si="3"/>
        <v>3.6107999999999998</v>
      </c>
      <c r="S8" s="37">
        <f t="shared" si="4"/>
        <v>0.58320000000000005</v>
      </c>
      <c r="T8" s="37">
        <f t="shared" si="10"/>
        <v>12</v>
      </c>
    </row>
    <row r="9" spans="1:20">
      <c r="A9" s="8" t="s">
        <v>51</v>
      </c>
      <c r="B9" s="196">
        <v>12</v>
      </c>
      <c r="C9" s="196">
        <v>12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5.0064000000000002</v>
      </c>
      <c r="J9" s="21">
        <f t="shared" si="6"/>
        <v>2.7995999999999999</v>
      </c>
      <c r="K9" s="21">
        <f t="shared" si="7"/>
        <v>3.6107999999999998</v>
      </c>
      <c r="L9" s="21">
        <f t="shared" si="8"/>
        <v>0.58320000000000005</v>
      </c>
      <c r="M9" s="160">
        <f t="shared" si="9"/>
        <v>12</v>
      </c>
      <c r="N9" s="22"/>
      <c r="P9" s="37">
        <f t="shared" si="1"/>
        <v>5.0064000000000002</v>
      </c>
      <c r="Q9" s="37">
        <f t="shared" si="2"/>
        <v>2.7995999999999999</v>
      </c>
      <c r="R9" s="37">
        <f t="shared" si="3"/>
        <v>3.6107999999999998</v>
      </c>
      <c r="S9" s="37">
        <f t="shared" si="4"/>
        <v>0.58320000000000005</v>
      </c>
      <c r="T9" s="37">
        <f t="shared" si="10"/>
        <v>12</v>
      </c>
    </row>
    <row r="10" spans="1:20">
      <c r="A10" s="8" t="s">
        <v>52</v>
      </c>
      <c r="B10" s="196">
        <v>12</v>
      </c>
      <c r="C10" s="196">
        <v>12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5.0064000000000002</v>
      </c>
      <c r="J10" s="21">
        <f t="shared" si="6"/>
        <v>2.7995999999999999</v>
      </c>
      <c r="K10" s="21">
        <f t="shared" si="7"/>
        <v>3.6107999999999998</v>
      </c>
      <c r="L10" s="21">
        <f t="shared" si="8"/>
        <v>0.58320000000000005</v>
      </c>
      <c r="M10" s="160">
        <f t="shared" si="9"/>
        <v>12</v>
      </c>
      <c r="N10" s="22"/>
      <c r="P10" s="37">
        <f t="shared" si="1"/>
        <v>5.0064000000000002</v>
      </c>
      <c r="Q10" s="37">
        <f t="shared" si="2"/>
        <v>2.7995999999999999</v>
      </c>
      <c r="R10" s="37">
        <f t="shared" si="3"/>
        <v>3.6107999999999998</v>
      </c>
      <c r="S10" s="37">
        <f t="shared" si="4"/>
        <v>0.58320000000000005</v>
      </c>
      <c r="T10" s="37">
        <f t="shared" si="10"/>
        <v>12</v>
      </c>
    </row>
    <row r="11" spans="1:20">
      <c r="A11" s="8" t="s">
        <v>53</v>
      </c>
      <c r="B11" s="196">
        <v>12</v>
      </c>
      <c r="C11" s="196">
        <v>12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5.0064000000000002</v>
      </c>
      <c r="J11" s="21">
        <f t="shared" si="6"/>
        <v>2.7995999999999999</v>
      </c>
      <c r="K11" s="21">
        <f t="shared" si="7"/>
        <v>3.6107999999999998</v>
      </c>
      <c r="L11" s="21">
        <f t="shared" si="8"/>
        <v>0.58320000000000005</v>
      </c>
      <c r="M11" s="160">
        <f t="shared" si="9"/>
        <v>12</v>
      </c>
      <c r="N11" s="22"/>
      <c r="P11" s="37">
        <f t="shared" si="1"/>
        <v>5.0064000000000002</v>
      </c>
      <c r="Q11" s="37">
        <f t="shared" si="2"/>
        <v>2.7995999999999999</v>
      </c>
      <c r="R11" s="37">
        <f t="shared" si="3"/>
        <v>3.6107999999999998</v>
      </c>
      <c r="S11" s="37">
        <f t="shared" si="4"/>
        <v>0.58320000000000005</v>
      </c>
      <c r="T11" s="37">
        <f t="shared" si="10"/>
        <v>12</v>
      </c>
    </row>
    <row r="12" spans="1:20">
      <c r="A12" s="8" t="s">
        <v>54</v>
      </c>
      <c r="B12" s="196">
        <v>12</v>
      </c>
      <c r="C12" s="196">
        <v>12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5.0064000000000002</v>
      </c>
      <c r="J12" s="21">
        <f t="shared" si="6"/>
        <v>2.7995999999999999</v>
      </c>
      <c r="K12" s="21">
        <f t="shared" si="7"/>
        <v>3.6107999999999998</v>
      </c>
      <c r="L12" s="21">
        <f t="shared" si="8"/>
        <v>0.58320000000000005</v>
      </c>
      <c r="M12" s="160">
        <f t="shared" si="9"/>
        <v>12</v>
      </c>
      <c r="N12" s="22"/>
      <c r="P12" s="37">
        <f t="shared" si="1"/>
        <v>5.0064000000000002</v>
      </c>
      <c r="Q12" s="37">
        <f t="shared" si="2"/>
        <v>2.7995999999999999</v>
      </c>
      <c r="R12" s="37">
        <f t="shared" si="3"/>
        <v>3.6107999999999998</v>
      </c>
      <c r="S12" s="37">
        <f t="shared" si="4"/>
        <v>0.58320000000000005</v>
      </c>
      <c r="T12" s="37">
        <f t="shared" si="10"/>
        <v>12</v>
      </c>
    </row>
    <row r="13" spans="1:20">
      <c r="A13" s="8" t="s">
        <v>55</v>
      </c>
      <c r="B13" s="196">
        <v>12</v>
      </c>
      <c r="C13" s="196">
        <v>12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5.0064000000000002</v>
      </c>
      <c r="J13" s="21">
        <f t="shared" si="6"/>
        <v>2.7995999999999999</v>
      </c>
      <c r="K13" s="21">
        <f t="shared" si="7"/>
        <v>3.6107999999999998</v>
      </c>
      <c r="L13" s="21">
        <f t="shared" si="8"/>
        <v>0.58320000000000005</v>
      </c>
      <c r="M13" s="160">
        <f t="shared" si="9"/>
        <v>12</v>
      </c>
      <c r="N13" s="22"/>
      <c r="P13" s="37">
        <f t="shared" si="1"/>
        <v>5.0064000000000002</v>
      </c>
      <c r="Q13" s="37">
        <f t="shared" si="2"/>
        <v>2.7995999999999999</v>
      </c>
      <c r="R13" s="37">
        <f t="shared" si="3"/>
        <v>3.6107999999999998</v>
      </c>
      <c r="S13" s="37">
        <f t="shared" si="4"/>
        <v>0.58320000000000005</v>
      </c>
      <c r="T13" s="37">
        <f t="shared" si="10"/>
        <v>12</v>
      </c>
    </row>
    <row r="14" spans="1:20">
      <c r="A14" s="8" t="s">
        <v>56</v>
      </c>
      <c r="B14" s="196">
        <v>12</v>
      </c>
      <c r="C14" s="196">
        <v>12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5.0064000000000002</v>
      </c>
      <c r="J14" s="21">
        <f t="shared" si="6"/>
        <v>2.7995999999999999</v>
      </c>
      <c r="K14" s="21">
        <f t="shared" si="7"/>
        <v>3.6107999999999998</v>
      </c>
      <c r="L14" s="21">
        <f t="shared" si="8"/>
        <v>0.58320000000000005</v>
      </c>
      <c r="M14" s="160">
        <f t="shared" si="9"/>
        <v>12</v>
      </c>
      <c r="N14" s="22"/>
      <c r="P14" s="37">
        <f t="shared" si="1"/>
        <v>5.0064000000000002</v>
      </c>
      <c r="Q14" s="37">
        <f t="shared" si="2"/>
        <v>2.7995999999999999</v>
      </c>
      <c r="R14" s="37">
        <f t="shared" si="3"/>
        <v>3.6107999999999998</v>
      </c>
      <c r="S14" s="37">
        <f t="shared" si="4"/>
        <v>0.58320000000000005</v>
      </c>
      <c r="T14" s="37">
        <f t="shared" si="10"/>
        <v>12</v>
      </c>
    </row>
    <row r="15" spans="1:20">
      <c r="A15" s="8" t="s">
        <v>57</v>
      </c>
      <c r="B15" s="196">
        <v>12</v>
      </c>
      <c r="C15" s="196">
        <v>12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5.0064000000000002</v>
      </c>
      <c r="J15" s="21">
        <f t="shared" si="6"/>
        <v>2.7995999999999999</v>
      </c>
      <c r="K15" s="21">
        <f t="shared" si="7"/>
        <v>3.6107999999999998</v>
      </c>
      <c r="L15" s="21">
        <f t="shared" si="8"/>
        <v>0.58320000000000005</v>
      </c>
      <c r="M15" s="160">
        <f t="shared" si="9"/>
        <v>12</v>
      </c>
      <c r="N15" s="22"/>
      <c r="P15" s="37">
        <f t="shared" si="1"/>
        <v>5.0064000000000002</v>
      </c>
      <c r="Q15" s="37">
        <f t="shared" si="2"/>
        <v>2.7995999999999999</v>
      </c>
      <c r="R15" s="37">
        <f t="shared" si="3"/>
        <v>3.6107999999999998</v>
      </c>
      <c r="S15" s="37">
        <f t="shared" si="4"/>
        <v>0.58320000000000005</v>
      </c>
      <c r="T15" s="37">
        <f t="shared" si="10"/>
        <v>12</v>
      </c>
    </row>
    <row r="16" spans="1:20">
      <c r="A16" s="8" t="s">
        <v>58</v>
      </c>
      <c r="B16" s="196">
        <v>12</v>
      </c>
      <c r="C16" s="196">
        <v>12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5.0064000000000002</v>
      </c>
      <c r="J16" s="21">
        <f t="shared" si="6"/>
        <v>2.7995999999999999</v>
      </c>
      <c r="K16" s="21">
        <f t="shared" si="7"/>
        <v>3.6107999999999998</v>
      </c>
      <c r="L16" s="21">
        <f t="shared" si="8"/>
        <v>0.58320000000000005</v>
      </c>
      <c r="M16" s="160">
        <f t="shared" si="9"/>
        <v>12</v>
      </c>
      <c r="N16" s="22"/>
      <c r="P16" s="37">
        <f t="shared" si="1"/>
        <v>5.0064000000000002</v>
      </c>
      <c r="Q16" s="37">
        <f t="shared" si="2"/>
        <v>2.7995999999999999</v>
      </c>
      <c r="R16" s="37">
        <f t="shared" si="3"/>
        <v>3.6107999999999998</v>
      </c>
      <c r="S16" s="37">
        <f t="shared" si="4"/>
        <v>0.58320000000000005</v>
      </c>
      <c r="T16" s="37">
        <f t="shared" si="10"/>
        <v>12</v>
      </c>
    </row>
    <row r="17" spans="1:20">
      <c r="A17" s="8" t="s">
        <v>59</v>
      </c>
      <c r="B17" s="196">
        <v>12</v>
      </c>
      <c r="C17" s="196">
        <v>12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5.0064000000000002</v>
      </c>
      <c r="J17" s="21">
        <f t="shared" si="6"/>
        <v>2.7995999999999999</v>
      </c>
      <c r="K17" s="21">
        <f t="shared" si="7"/>
        <v>3.6107999999999998</v>
      </c>
      <c r="L17" s="21">
        <f t="shared" si="8"/>
        <v>0.58320000000000005</v>
      </c>
      <c r="M17" s="160">
        <f t="shared" si="9"/>
        <v>12</v>
      </c>
      <c r="N17" s="22"/>
      <c r="P17" s="37">
        <f t="shared" si="1"/>
        <v>5.0064000000000002</v>
      </c>
      <c r="Q17" s="37">
        <f t="shared" si="2"/>
        <v>2.7995999999999999</v>
      </c>
      <c r="R17" s="37">
        <f t="shared" si="3"/>
        <v>3.6107999999999998</v>
      </c>
      <c r="S17" s="37">
        <f t="shared" si="4"/>
        <v>0.58320000000000005</v>
      </c>
      <c r="T17" s="37">
        <f t="shared" si="10"/>
        <v>12</v>
      </c>
    </row>
    <row r="18" spans="1:20">
      <c r="A18" s="8" t="s">
        <v>60</v>
      </c>
      <c r="B18" s="196">
        <v>12</v>
      </c>
      <c r="C18" s="196">
        <v>12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5.0064000000000002</v>
      </c>
      <c r="J18" s="21">
        <f t="shared" si="6"/>
        <v>2.7995999999999999</v>
      </c>
      <c r="K18" s="21">
        <f t="shared" si="7"/>
        <v>3.6107999999999998</v>
      </c>
      <c r="L18" s="21">
        <f t="shared" si="8"/>
        <v>0.58320000000000005</v>
      </c>
      <c r="M18" s="160">
        <f t="shared" si="9"/>
        <v>12</v>
      </c>
      <c r="N18" s="22"/>
      <c r="P18" s="37">
        <f t="shared" si="1"/>
        <v>5.0064000000000002</v>
      </c>
      <c r="Q18" s="37">
        <f t="shared" si="2"/>
        <v>2.7995999999999999</v>
      </c>
      <c r="R18" s="37">
        <f t="shared" si="3"/>
        <v>3.6107999999999998</v>
      </c>
      <c r="S18" s="37">
        <f t="shared" si="4"/>
        <v>0.58320000000000005</v>
      </c>
      <c r="T18" s="37">
        <f t="shared" si="10"/>
        <v>12</v>
      </c>
    </row>
    <row r="19" spans="1:20">
      <c r="A19" s="8" t="s">
        <v>61</v>
      </c>
      <c r="B19" s="196">
        <v>12</v>
      </c>
      <c r="C19" s="196">
        <v>12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5.0064000000000002</v>
      </c>
      <c r="J19" s="21">
        <f t="shared" si="6"/>
        <v>2.7995999999999999</v>
      </c>
      <c r="K19" s="21">
        <f t="shared" si="7"/>
        <v>3.6107999999999998</v>
      </c>
      <c r="L19" s="21">
        <f t="shared" si="8"/>
        <v>0.58320000000000005</v>
      </c>
      <c r="M19" s="160">
        <f t="shared" si="9"/>
        <v>12</v>
      </c>
      <c r="N19" s="22"/>
      <c r="P19" s="37">
        <f t="shared" si="1"/>
        <v>5.0064000000000002</v>
      </c>
      <c r="Q19" s="37">
        <f t="shared" si="2"/>
        <v>2.7995999999999999</v>
      </c>
      <c r="R19" s="37">
        <f t="shared" si="3"/>
        <v>3.6107999999999998</v>
      </c>
      <c r="S19" s="37">
        <f t="shared" si="4"/>
        <v>0.58320000000000005</v>
      </c>
      <c r="T19" s="37">
        <f t="shared" si="10"/>
        <v>12</v>
      </c>
    </row>
    <row r="20" spans="1:20">
      <c r="A20" s="8" t="s">
        <v>62</v>
      </c>
      <c r="B20" s="196">
        <v>12</v>
      </c>
      <c r="C20" s="196">
        <v>12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5.0064000000000002</v>
      </c>
      <c r="J20" s="21">
        <f t="shared" si="6"/>
        <v>2.7995999999999999</v>
      </c>
      <c r="K20" s="21">
        <f t="shared" si="7"/>
        <v>3.6107999999999998</v>
      </c>
      <c r="L20" s="21">
        <f t="shared" si="8"/>
        <v>0.58320000000000005</v>
      </c>
      <c r="M20" s="160">
        <f t="shared" si="9"/>
        <v>12</v>
      </c>
      <c r="N20" s="22"/>
      <c r="P20" s="37">
        <f t="shared" si="1"/>
        <v>5.0064000000000002</v>
      </c>
      <c r="Q20" s="37">
        <f t="shared" si="2"/>
        <v>2.7995999999999999</v>
      </c>
      <c r="R20" s="37">
        <f t="shared" si="3"/>
        <v>3.6107999999999998</v>
      </c>
      <c r="S20" s="37">
        <f t="shared" si="4"/>
        <v>0.58320000000000005</v>
      </c>
      <c r="T20" s="37">
        <f t="shared" si="10"/>
        <v>12</v>
      </c>
    </row>
    <row r="21" spans="1:20">
      <c r="A21" s="8" t="s">
        <v>63</v>
      </c>
      <c r="B21" s="196">
        <v>12</v>
      </c>
      <c r="C21" s="196">
        <v>12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5.0064000000000002</v>
      </c>
      <c r="J21" s="21">
        <f t="shared" si="6"/>
        <v>2.7995999999999999</v>
      </c>
      <c r="K21" s="21">
        <f t="shared" si="7"/>
        <v>3.6107999999999998</v>
      </c>
      <c r="L21" s="21">
        <f t="shared" si="8"/>
        <v>0.58320000000000005</v>
      </c>
      <c r="M21" s="160">
        <f t="shared" si="9"/>
        <v>12</v>
      </c>
      <c r="N21" s="22"/>
      <c r="P21" s="37">
        <f t="shared" si="1"/>
        <v>5.0064000000000002</v>
      </c>
      <c r="Q21" s="37">
        <f t="shared" si="2"/>
        <v>2.7995999999999999</v>
      </c>
      <c r="R21" s="37">
        <f t="shared" si="3"/>
        <v>3.6107999999999998</v>
      </c>
      <c r="S21" s="37">
        <f t="shared" si="4"/>
        <v>0.58320000000000005</v>
      </c>
      <c r="T21" s="37">
        <f t="shared" si="10"/>
        <v>12</v>
      </c>
    </row>
    <row r="22" spans="1:20">
      <c r="A22" s="8" t="s">
        <v>64</v>
      </c>
      <c r="B22" s="196">
        <v>12</v>
      </c>
      <c r="C22" s="196">
        <v>12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5.0064000000000002</v>
      </c>
      <c r="J22" s="21">
        <f t="shared" si="6"/>
        <v>2.7995999999999999</v>
      </c>
      <c r="K22" s="21">
        <f t="shared" si="7"/>
        <v>3.6107999999999998</v>
      </c>
      <c r="L22" s="21">
        <f t="shared" si="8"/>
        <v>0.58320000000000005</v>
      </c>
      <c r="M22" s="160">
        <f t="shared" si="9"/>
        <v>12</v>
      </c>
      <c r="N22" s="22"/>
      <c r="P22" s="37">
        <f t="shared" si="1"/>
        <v>5.0064000000000002</v>
      </c>
      <c r="Q22" s="37">
        <f t="shared" si="2"/>
        <v>2.7995999999999999</v>
      </c>
      <c r="R22" s="37">
        <f t="shared" si="3"/>
        <v>3.6107999999999998</v>
      </c>
      <c r="S22" s="37">
        <f t="shared" si="4"/>
        <v>0.58320000000000005</v>
      </c>
      <c r="T22" s="37">
        <f t="shared" si="10"/>
        <v>12</v>
      </c>
    </row>
    <row r="23" spans="1:20">
      <c r="A23" s="8" t="s">
        <v>65</v>
      </c>
      <c r="B23" s="196">
        <v>12</v>
      </c>
      <c r="C23" s="196">
        <v>12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5.0064000000000002</v>
      </c>
      <c r="J23" s="21">
        <f t="shared" si="6"/>
        <v>2.7995999999999999</v>
      </c>
      <c r="K23" s="21">
        <f t="shared" si="7"/>
        <v>3.6107999999999998</v>
      </c>
      <c r="L23" s="21">
        <f t="shared" si="8"/>
        <v>0.58320000000000005</v>
      </c>
      <c r="M23" s="160">
        <f t="shared" si="9"/>
        <v>12</v>
      </c>
      <c r="N23" s="22"/>
      <c r="P23" s="37">
        <f t="shared" si="1"/>
        <v>5.0064000000000002</v>
      </c>
      <c r="Q23" s="37">
        <f t="shared" si="2"/>
        <v>2.7995999999999999</v>
      </c>
      <c r="R23" s="37">
        <f t="shared" si="3"/>
        <v>3.6107999999999998</v>
      </c>
      <c r="S23" s="37">
        <f t="shared" si="4"/>
        <v>0.58320000000000005</v>
      </c>
      <c r="T23" s="37">
        <f t="shared" si="10"/>
        <v>12</v>
      </c>
    </row>
    <row r="24" spans="1:20">
      <c r="A24" s="8" t="s">
        <v>66</v>
      </c>
      <c r="B24" s="196">
        <v>12</v>
      </c>
      <c r="C24" s="196">
        <v>12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5.0064000000000002</v>
      </c>
      <c r="J24" s="21">
        <f t="shared" si="6"/>
        <v>2.7995999999999999</v>
      </c>
      <c r="K24" s="21">
        <f t="shared" si="7"/>
        <v>3.6107999999999998</v>
      </c>
      <c r="L24" s="21">
        <f t="shared" si="8"/>
        <v>0.58320000000000005</v>
      </c>
      <c r="M24" s="160">
        <f t="shared" si="9"/>
        <v>12</v>
      </c>
      <c r="N24" s="22"/>
      <c r="P24" s="37">
        <f t="shared" si="1"/>
        <v>5.0064000000000002</v>
      </c>
      <c r="Q24" s="37">
        <f t="shared" si="2"/>
        <v>2.7995999999999999</v>
      </c>
      <c r="R24" s="37">
        <f t="shared" si="3"/>
        <v>3.6107999999999998</v>
      </c>
      <c r="S24" s="37">
        <f t="shared" si="4"/>
        <v>0.58320000000000005</v>
      </c>
      <c r="T24" s="37">
        <f t="shared" si="10"/>
        <v>12</v>
      </c>
    </row>
    <row r="25" spans="1:20">
      <c r="A25" s="8" t="s">
        <v>67</v>
      </c>
      <c r="B25" s="196">
        <v>12</v>
      </c>
      <c r="C25" s="196">
        <v>12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5.0064000000000002</v>
      </c>
      <c r="J25" s="21">
        <f t="shared" si="6"/>
        <v>2.7995999999999999</v>
      </c>
      <c r="K25" s="21">
        <f t="shared" si="7"/>
        <v>3.6107999999999998</v>
      </c>
      <c r="L25" s="21">
        <f t="shared" si="8"/>
        <v>0.58320000000000005</v>
      </c>
      <c r="M25" s="160">
        <f t="shared" si="9"/>
        <v>12</v>
      </c>
      <c r="N25" s="22"/>
      <c r="P25" s="37">
        <f t="shared" si="1"/>
        <v>5.0064000000000002</v>
      </c>
      <c r="Q25" s="37">
        <f t="shared" si="2"/>
        <v>2.7995999999999999</v>
      </c>
      <c r="R25" s="37">
        <f t="shared" si="3"/>
        <v>3.6107999999999998</v>
      </c>
      <c r="S25" s="37">
        <f t="shared" si="4"/>
        <v>0.58320000000000005</v>
      </c>
      <c r="T25" s="37">
        <f t="shared" si="10"/>
        <v>12</v>
      </c>
    </row>
    <row r="26" spans="1:20">
      <c r="A26" s="8" t="s">
        <v>68</v>
      </c>
      <c r="B26" s="196">
        <v>12</v>
      </c>
      <c r="C26" s="196">
        <v>12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5.0064000000000002</v>
      </c>
      <c r="J26" s="21">
        <f t="shared" si="6"/>
        <v>2.7995999999999999</v>
      </c>
      <c r="K26" s="21">
        <f t="shared" si="7"/>
        <v>3.6107999999999998</v>
      </c>
      <c r="L26" s="21">
        <f t="shared" si="8"/>
        <v>0.58320000000000005</v>
      </c>
      <c r="M26" s="160">
        <f t="shared" si="9"/>
        <v>12</v>
      </c>
      <c r="N26" s="22"/>
      <c r="P26" s="37">
        <f t="shared" si="1"/>
        <v>5.0064000000000002</v>
      </c>
      <c r="Q26" s="37">
        <f t="shared" si="2"/>
        <v>2.7995999999999999</v>
      </c>
      <c r="R26" s="37">
        <f t="shared" si="3"/>
        <v>3.6107999999999998</v>
      </c>
      <c r="S26" s="37">
        <f t="shared" si="4"/>
        <v>0.58320000000000005</v>
      </c>
      <c r="T26" s="37">
        <f t="shared" si="10"/>
        <v>12</v>
      </c>
    </row>
    <row r="27" spans="1:20">
      <c r="A27" s="8" t="s">
        <v>69</v>
      </c>
      <c r="B27" s="196">
        <v>12</v>
      </c>
      <c r="C27" s="196">
        <v>12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5.0064000000000002</v>
      </c>
      <c r="J27" s="21">
        <f t="shared" si="6"/>
        <v>2.7995999999999999</v>
      </c>
      <c r="K27" s="21">
        <f t="shared" si="7"/>
        <v>3.6107999999999998</v>
      </c>
      <c r="L27" s="21">
        <f t="shared" si="8"/>
        <v>0.58320000000000005</v>
      </c>
      <c r="M27" s="160">
        <f t="shared" si="9"/>
        <v>12</v>
      </c>
      <c r="N27" s="22"/>
      <c r="P27" s="37">
        <f t="shared" si="1"/>
        <v>5.0064000000000002</v>
      </c>
      <c r="Q27" s="37">
        <f t="shared" si="2"/>
        <v>2.7995999999999999</v>
      </c>
      <c r="R27" s="37">
        <f t="shared" si="3"/>
        <v>3.6107999999999998</v>
      </c>
      <c r="S27" s="37">
        <f t="shared" si="4"/>
        <v>0.58320000000000005</v>
      </c>
      <c r="T27" s="37">
        <f t="shared" si="10"/>
        <v>12</v>
      </c>
    </row>
    <row r="28" spans="1:20">
      <c r="A28" s="8" t="s">
        <v>70</v>
      </c>
      <c r="B28" s="196">
        <v>12</v>
      </c>
      <c r="C28" s="196">
        <v>12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5.0064000000000002</v>
      </c>
      <c r="J28" s="21">
        <f t="shared" si="6"/>
        <v>2.7995999999999999</v>
      </c>
      <c r="K28" s="21">
        <f t="shared" si="7"/>
        <v>3.6107999999999998</v>
      </c>
      <c r="L28" s="21">
        <f t="shared" si="8"/>
        <v>0.58320000000000005</v>
      </c>
      <c r="M28" s="160">
        <f t="shared" si="9"/>
        <v>12</v>
      </c>
      <c r="N28" s="22"/>
      <c r="P28" s="37">
        <f t="shared" si="1"/>
        <v>5.0064000000000002</v>
      </c>
      <c r="Q28" s="37">
        <f t="shared" si="2"/>
        <v>2.7995999999999999</v>
      </c>
      <c r="R28" s="37">
        <f t="shared" si="3"/>
        <v>3.6107999999999998</v>
      </c>
      <c r="S28" s="37">
        <f t="shared" si="4"/>
        <v>0.58320000000000005</v>
      </c>
      <c r="T28" s="37">
        <f t="shared" si="10"/>
        <v>12</v>
      </c>
    </row>
    <row r="29" spans="1:20">
      <c r="A29" s="8" t="s">
        <v>71</v>
      </c>
      <c r="B29" s="196">
        <v>12</v>
      </c>
      <c r="C29" s="196">
        <v>12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5.0064000000000002</v>
      </c>
      <c r="J29" s="21">
        <f t="shared" si="6"/>
        <v>2.7995999999999999</v>
      </c>
      <c r="K29" s="21">
        <f t="shared" si="7"/>
        <v>3.6107999999999998</v>
      </c>
      <c r="L29" s="21">
        <f t="shared" si="8"/>
        <v>0.58320000000000005</v>
      </c>
      <c r="M29" s="160">
        <f t="shared" si="9"/>
        <v>12</v>
      </c>
      <c r="N29" s="22"/>
      <c r="P29" s="37">
        <f t="shared" si="1"/>
        <v>5.0064000000000002</v>
      </c>
      <c r="Q29" s="37">
        <f t="shared" si="2"/>
        <v>2.7995999999999999</v>
      </c>
      <c r="R29" s="37">
        <f t="shared" si="3"/>
        <v>3.6107999999999998</v>
      </c>
      <c r="S29" s="37">
        <f t="shared" si="4"/>
        <v>0.58320000000000005</v>
      </c>
      <c r="T29" s="37">
        <f t="shared" si="10"/>
        <v>12</v>
      </c>
    </row>
    <row r="30" spans="1:20">
      <c r="A30" s="8" t="s">
        <v>72</v>
      </c>
      <c r="B30" s="196">
        <v>12</v>
      </c>
      <c r="C30" s="196">
        <v>12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5.0064000000000002</v>
      </c>
      <c r="J30" s="21">
        <f t="shared" si="6"/>
        <v>2.7995999999999999</v>
      </c>
      <c r="K30" s="21">
        <f t="shared" si="7"/>
        <v>3.6107999999999998</v>
      </c>
      <c r="L30" s="21">
        <f t="shared" si="8"/>
        <v>0.58320000000000005</v>
      </c>
      <c r="M30" s="160">
        <f t="shared" si="9"/>
        <v>12</v>
      </c>
      <c r="N30" s="22"/>
      <c r="P30" s="37">
        <f t="shared" si="1"/>
        <v>5.0064000000000002</v>
      </c>
      <c r="Q30" s="37">
        <f t="shared" si="2"/>
        <v>2.7995999999999999</v>
      </c>
      <c r="R30" s="37">
        <f t="shared" si="3"/>
        <v>3.6107999999999998</v>
      </c>
      <c r="S30" s="37">
        <f t="shared" si="4"/>
        <v>0.58320000000000005</v>
      </c>
      <c r="T30" s="37">
        <f t="shared" si="10"/>
        <v>12</v>
      </c>
    </row>
    <row r="31" spans="1:20">
      <c r="A31" s="8" t="s">
        <v>73</v>
      </c>
      <c r="B31" s="196">
        <v>12</v>
      </c>
      <c r="C31" s="196">
        <v>12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5.0064000000000002</v>
      </c>
      <c r="J31" s="21">
        <f t="shared" si="6"/>
        <v>2.7995999999999999</v>
      </c>
      <c r="K31" s="21">
        <f t="shared" si="7"/>
        <v>3.6107999999999998</v>
      </c>
      <c r="L31" s="21">
        <f t="shared" si="8"/>
        <v>0.58320000000000005</v>
      </c>
      <c r="M31" s="160">
        <f t="shared" si="9"/>
        <v>12</v>
      </c>
      <c r="N31" s="22"/>
      <c r="P31" s="37">
        <f t="shared" si="1"/>
        <v>5.0064000000000002</v>
      </c>
      <c r="Q31" s="37">
        <f t="shared" si="2"/>
        <v>2.7995999999999999</v>
      </c>
      <c r="R31" s="37">
        <f t="shared" si="3"/>
        <v>3.6107999999999998</v>
      </c>
      <c r="S31" s="37">
        <f t="shared" si="4"/>
        <v>0.58320000000000005</v>
      </c>
      <c r="T31" s="37">
        <f t="shared" si="10"/>
        <v>12</v>
      </c>
    </row>
    <row r="32" spans="1:20">
      <c r="A32" s="8" t="s">
        <v>74</v>
      </c>
      <c r="B32" s="196">
        <v>12</v>
      </c>
      <c r="C32" s="196">
        <v>12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5.0064000000000002</v>
      </c>
      <c r="J32" s="21">
        <f t="shared" si="6"/>
        <v>2.7995999999999999</v>
      </c>
      <c r="K32" s="21">
        <f t="shared" si="7"/>
        <v>3.6107999999999998</v>
      </c>
      <c r="L32" s="21">
        <f t="shared" si="8"/>
        <v>0.58320000000000005</v>
      </c>
      <c r="M32" s="160">
        <f t="shared" si="9"/>
        <v>12</v>
      </c>
      <c r="N32" s="22"/>
      <c r="P32" s="37">
        <f t="shared" si="1"/>
        <v>5.0064000000000002</v>
      </c>
      <c r="Q32" s="37">
        <f t="shared" si="2"/>
        <v>2.7995999999999999</v>
      </c>
      <c r="R32" s="37">
        <f t="shared" si="3"/>
        <v>3.6107999999999998</v>
      </c>
      <c r="S32" s="37">
        <f t="shared" si="4"/>
        <v>0.58320000000000005</v>
      </c>
      <c r="T32" s="37">
        <f t="shared" si="10"/>
        <v>12</v>
      </c>
    </row>
    <row r="33" spans="1:20">
      <c r="A33" s="8" t="s">
        <v>75</v>
      </c>
      <c r="B33" s="196">
        <v>12</v>
      </c>
      <c r="C33" s="196">
        <v>12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5.0064000000000002</v>
      </c>
      <c r="J33" s="21">
        <f t="shared" si="6"/>
        <v>2.7995999999999999</v>
      </c>
      <c r="K33" s="21">
        <f t="shared" si="7"/>
        <v>3.6107999999999998</v>
      </c>
      <c r="L33" s="21">
        <f t="shared" si="8"/>
        <v>0.58320000000000005</v>
      </c>
      <c r="M33" s="160">
        <f t="shared" si="9"/>
        <v>12</v>
      </c>
      <c r="N33" s="22"/>
      <c r="P33" s="37">
        <f t="shared" si="1"/>
        <v>5.0064000000000002</v>
      </c>
      <c r="Q33" s="37">
        <f t="shared" si="2"/>
        <v>2.7995999999999999</v>
      </c>
      <c r="R33" s="37">
        <f t="shared" si="3"/>
        <v>3.6107999999999998</v>
      </c>
      <c r="S33" s="37">
        <f t="shared" si="4"/>
        <v>0.58320000000000005</v>
      </c>
      <c r="T33" s="37">
        <f t="shared" si="10"/>
        <v>12</v>
      </c>
    </row>
    <row r="34" spans="1:20">
      <c r="A34" s="8" t="s">
        <v>76</v>
      </c>
      <c r="B34" s="196">
        <v>12</v>
      </c>
      <c r="C34" s="196">
        <v>12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5.0064000000000002</v>
      </c>
      <c r="J34" s="21">
        <f t="shared" si="6"/>
        <v>2.7995999999999999</v>
      </c>
      <c r="K34" s="21">
        <f t="shared" si="7"/>
        <v>3.6107999999999998</v>
      </c>
      <c r="L34" s="21">
        <f t="shared" si="8"/>
        <v>0.58320000000000005</v>
      </c>
      <c r="M34" s="160">
        <f t="shared" si="9"/>
        <v>12</v>
      </c>
      <c r="N34" s="22"/>
      <c r="P34" s="37">
        <f t="shared" si="1"/>
        <v>5.0064000000000002</v>
      </c>
      <c r="Q34" s="37">
        <f t="shared" si="2"/>
        <v>2.7995999999999999</v>
      </c>
      <c r="R34" s="37">
        <f t="shared" si="3"/>
        <v>3.6107999999999998</v>
      </c>
      <c r="S34" s="37">
        <f t="shared" si="4"/>
        <v>0.58320000000000005</v>
      </c>
      <c r="T34" s="37">
        <f t="shared" si="10"/>
        <v>12</v>
      </c>
    </row>
    <row r="35" spans="1:20">
      <c r="A35" s="8" t="s">
        <v>77</v>
      </c>
      <c r="B35" s="196">
        <v>12</v>
      </c>
      <c r="C35" s="196">
        <v>12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5.0064000000000002</v>
      </c>
      <c r="J35" s="21">
        <f t="shared" si="6"/>
        <v>2.7995999999999999</v>
      </c>
      <c r="K35" s="21">
        <f t="shared" si="7"/>
        <v>3.6107999999999998</v>
      </c>
      <c r="L35" s="21">
        <f t="shared" si="8"/>
        <v>0.58320000000000005</v>
      </c>
      <c r="M35" s="160">
        <f t="shared" si="9"/>
        <v>12</v>
      </c>
      <c r="N35" s="22"/>
      <c r="P35" s="37">
        <f t="shared" ref="P35:P66" si="12">I35</f>
        <v>5.0064000000000002</v>
      </c>
      <c r="Q35" s="37">
        <f t="shared" ref="Q35:Q66" si="13">J35</f>
        <v>2.7995999999999999</v>
      </c>
      <c r="R35" s="37">
        <f t="shared" ref="R35:R66" si="14">K35</f>
        <v>3.6107999999999998</v>
      </c>
      <c r="S35" s="37">
        <f t="shared" ref="S35:S66" si="15">L35</f>
        <v>0.58320000000000005</v>
      </c>
      <c r="T35" s="37">
        <f t="shared" si="10"/>
        <v>12</v>
      </c>
    </row>
    <row r="36" spans="1:20">
      <c r="A36" s="8" t="s">
        <v>78</v>
      </c>
      <c r="B36" s="196">
        <v>12</v>
      </c>
      <c r="C36" s="196">
        <v>12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5.0064000000000002</v>
      </c>
      <c r="J36" s="21">
        <f t="shared" si="6"/>
        <v>2.7995999999999999</v>
      </c>
      <c r="K36" s="21">
        <f t="shared" si="7"/>
        <v>3.6107999999999998</v>
      </c>
      <c r="L36" s="21">
        <f t="shared" si="8"/>
        <v>0.58320000000000005</v>
      </c>
      <c r="M36" s="160">
        <f t="shared" si="9"/>
        <v>12</v>
      </c>
      <c r="N36" s="22"/>
      <c r="P36" s="37">
        <f t="shared" si="12"/>
        <v>5.0064000000000002</v>
      </c>
      <c r="Q36" s="37">
        <f t="shared" si="13"/>
        <v>2.7995999999999999</v>
      </c>
      <c r="R36" s="37">
        <f t="shared" si="14"/>
        <v>3.6107999999999998</v>
      </c>
      <c r="S36" s="37">
        <f t="shared" si="15"/>
        <v>0.58320000000000005</v>
      </c>
      <c r="T36" s="37">
        <f t="shared" si="10"/>
        <v>12</v>
      </c>
    </row>
    <row r="37" spans="1:20">
      <c r="A37" s="8" t="s">
        <v>79</v>
      </c>
      <c r="B37" s="196">
        <v>12</v>
      </c>
      <c r="C37" s="196">
        <v>12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5.0064000000000002</v>
      </c>
      <c r="J37" s="21">
        <f t="shared" si="6"/>
        <v>2.7995999999999999</v>
      </c>
      <c r="K37" s="21">
        <f t="shared" si="7"/>
        <v>3.6107999999999998</v>
      </c>
      <c r="L37" s="21">
        <f t="shared" si="8"/>
        <v>0.58320000000000005</v>
      </c>
      <c r="M37" s="160">
        <f t="shared" si="9"/>
        <v>12</v>
      </c>
      <c r="N37" s="22"/>
      <c r="P37" s="37">
        <f t="shared" si="12"/>
        <v>5.0064000000000002</v>
      </c>
      <c r="Q37" s="37">
        <f t="shared" si="13"/>
        <v>2.7995999999999999</v>
      </c>
      <c r="R37" s="37">
        <f t="shared" si="14"/>
        <v>3.6107999999999998</v>
      </c>
      <c r="S37" s="37">
        <f t="shared" si="15"/>
        <v>0.58320000000000005</v>
      </c>
      <c r="T37" s="37">
        <f t="shared" si="10"/>
        <v>12</v>
      </c>
    </row>
    <row r="38" spans="1:20">
      <c r="A38" s="8" t="s">
        <v>80</v>
      </c>
      <c r="B38" s="196">
        <v>12</v>
      </c>
      <c r="C38" s="196">
        <v>12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5.0064000000000002</v>
      </c>
      <c r="J38" s="21">
        <f t="shared" si="6"/>
        <v>2.7995999999999999</v>
      </c>
      <c r="K38" s="21">
        <f t="shared" si="7"/>
        <v>3.6107999999999998</v>
      </c>
      <c r="L38" s="21">
        <f t="shared" si="8"/>
        <v>0.58320000000000005</v>
      </c>
      <c r="M38" s="160">
        <f t="shared" si="9"/>
        <v>12</v>
      </c>
      <c r="N38" s="22"/>
      <c r="P38" s="37">
        <f t="shared" si="12"/>
        <v>5.0064000000000002</v>
      </c>
      <c r="Q38" s="37">
        <f t="shared" si="13"/>
        <v>2.7995999999999999</v>
      </c>
      <c r="R38" s="37">
        <f t="shared" si="14"/>
        <v>3.6107999999999998</v>
      </c>
      <c r="S38" s="37">
        <f t="shared" si="15"/>
        <v>0.58320000000000005</v>
      </c>
      <c r="T38" s="37">
        <f t="shared" si="10"/>
        <v>12</v>
      </c>
    </row>
    <row r="39" spans="1:20">
      <c r="A39" s="8" t="s">
        <v>81</v>
      </c>
      <c r="B39" s="196">
        <v>12</v>
      </c>
      <c r="C39" s="196">
        <v>12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5.0064000000000002</v>
      </c>
      <c r="J39" s="21">
        <f t="shared" si="6"/>
        <v>2.7995999999999999</v>
      </c>
      <c r="K39" s="21">
        <f t="shared" si="7"/>
        <v>3.6107999999999998</v>
      </c>
      <c r="L39" s="21">
        <f t="shared" si="8"/>
        <v>0.58320000000000005</v>
      </c>
      <c r="M39" s="160">
        <f t="shared" si="9"/>
        <v>12</v>
      </c>
      <c r="N39" s="22"/>
      <c r="P39" s="37">
        <f t="shared" si="12"/>
        <v>5.0064000000000002</v>
      </c>
      <c r="Q39" s="37">
        <f t="shared" si="13"/>
        <v>2.7995999999999999</v>
      </c>
      <c r="R39" s="37">
        <f t="shared" si="14"/>
        <v>3.6107999999999998</v>
      </c>
      <c r="S39" s="37">
        <f t="shared" si="15"/>
        <v>0.58320000000000005</v>
      </c>
      <c r="T39" s="37">
        <f t="shared" si="10"/>
        <v>12</v>
      </c>
    </row>
    <row r="40" spans="1:20">
      <c r="A40" s="8" t="s">
        <v>82</v>
      </c>
      <c r="B40" s="196">
        <v>12</v>
      </c>
      <c r="C40" s="196">
        <v>12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5.0064000000000002</v>
      </c>
      <c r="J40" s="21">
        <f t="shared" si="6"/>
        <v>2.7995999999999999</v>
      </c>
      <c r="K40" s="21">
        <f t="shared" si="7"/>
        <v>3.6107999999999998</v>
      </c>
      <c r="L40" s="21">
        <f t="shared" si="8"/>
        <v>0.58320000000000005</v>
      </c>
      <c r="M40" s="160">
        <f t="shared" si="9"/>
        <v>12</v>
      </c>
      <c r="N40" s="22"/>
      <c r="P40" s="37">
        <f t="shared" si="12"/>
        <v>5.0064000000000002</v>
      </c>
      <c r="Q40" s="37">
        <f t="shared" si="13"/>
        <v>2.7995999999999999</v>
      </c>
      <c r="R40" s="37">
        <f t="shared" si="14"/>
        <v>3.6107999999999998</v>
      </c>
      <c r="S40" s="37">
        <f t="shared" si="15"/>
        <v>0.58320000000000005</v>
      </c>
      <c r="T40" s="37">
        <f t="shared" si="10"/>
        <v>12</v>
      </c>
    </row>
    <row r="41" spans="1:20">
      <c r="A41" s="8" t="s">
        <v>83</v>
      </c>
      <c r="B41" s="196">
        <v>12</v>
      </c>
      <c r="C41" s="196">
        <v>12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5.0064000000000002</v>
      </c>
      <c r="J41" s="21">
        <f t="shared" si="6"/>
        <v>2.7995999999999999</v>
      </c>
      <c r="K41" s="21">
        <f t="shared" si="7"/>
        <v>3.6107999999999998</v>
      </c>
      <c r="L41" s="21">
        <f t="shared" si="8"/>
        <v>0.58320000000000005</v>
      </c>
      <c r="M41" s="160">
        <f t="shared" si="9"/>
        <v>12</v>
      </c>
      <c r="N41" s="22"/>
      <c r="P41" s="37">
        <f t="shared" si="12"/>
        <v>5.0064000000000002</v>
      </c>
      <c r="Q41" s="37">
        <f t="shared" si="13"/>
        <v>2.7995999999999999</v>
      </c>
      <c r="R41" s="37">
        <f t="shared" si="14"/>
        <v>3.6107999999999998</v>
      </c>
      <c r="S41" s="37">
        <f t="shared" si="15"/>
        <v>0.58320000000000005</v>
      </c>
      <c r="T41" s="37">
        <f t="shared" si="10"/>
        <v>12</v>
      </c>
    </row>
    <row r="42" spans="1:20">
      <c r="A42" s="8" t="s">
        <v>84</v>
      </c>
      <c r="B42" s="196">
        <v>12</v>
      </c>
      <c r="C42" s="196">
        <v>12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5.0064000000000002</v>
      </c>
      <c r="J42" s="21">
        <f t="shared" si="6"/>
        <v>2.7995999999999999</v>
      </c>
      <c r="K42" s="21">
        <f t="shared" si="7"/>
        <v>3.6107999999999998</v>
      </c>
      <c r="L42" s="21">
        <f t="shared" si="8"/>
        <v>0.58320000000000005</v>
      </c>
      <c r="M42" s="160">
        <f t="shared" si="9"/>
        <v>12</v>
      </c>
      <c r="N42" s="22"/>
      <c r="P42" s="37">
        <f t="shared" si="12"/>
        <v>5.0064000000000002</v>
      </c>
      <c r="Q42" s="37">
        <f t="shared" si="13"/>
        <v>2.7995999999999999</v>
      </c>
      <c r="R42" s="37">
        <f t="shared" si="14"/>
        <v>3.6107999999999998</v>
      </c>
      <c r="S42" s="37">
        <f t="shared" si="15"/>
        <v>0.58320000000000005</v>
      </c>
      <c r="T42" s="37">
        <f t="shared" si="10"/>
        <v>12</v>
      </c>
    </row>
    <row r="43" spans="1:20">
      <c r="A43" s="8" t="s">
        <v>85</v>
      </c>
      <c r="B43" s="196">
        <v>12</v>
      </c>
      <c r="C43" s="196">
        <v>12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5.0064000000000002</v>
      </c>
      <c r="J43" s="21">
        <f t="shared" si="6"/>
        <v>2.7995999999999999</v>
      </c>
      <c r="K43" s="21">
        <f t="shared" si="7"/>
        <v>3.6107999999999998</v>
      </c>
      <c r="L43" s="21">
        <f t="shared" si="8"/>
        <v>0.58320000000000005</v>
      </c>
      <c r="M43" s="160">
        <f t="shared" si="9"/>
        <v>12</v>
      </c>
      <c r="N43" s="22"/>
      <c r="P43" s="37">
        <f t="shared" si="12"/>
        <v>5.0064000000000002</v>
      </c>
      <c r="Q43" s="37">
        <f t="shared" si="13"/>
        <v>2.7995999999999999</v>
      </c>
      <c r="R43" s="37">
        <f t="shared" si="14"/>
        <v>3.6107999999999998</v>
      </c>
      <c r="S43" s="37">
        <f t="shared" si="15"/>
        <v>0.58320000000000005</v>
      </c>
      <c r="T43" s="37">
        <f t="shared" si="10"/>
        <v>12</v>
      </c>
    </row>
    <row r="44" spans="1:20">
      <c r="A44" s="8" t="s">
        <v>86</v>
      </c>
      <c r="B44" s="196">
        <v>12</v>
      </c>
      <c r="C44" s="196">
        <v>12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5.0064000000000002</v>
      </c>
      <c r="J44" s="21">
        <f t="shared" si="6"/>
        <v>2.7995999999999999</v>
      </c>
      <c r="K44" s="21">
        <f t="shared" si="7"/>
        <v>3.6107999999999998</v>
      </c>
      <c r="L44" s="21">
        <f t="shared" si="8"/>
        <v>0.58320000000000005</v>
      </c>
      <c r="M44" s="160">
        <f t="shared" si="9"/>
        <v>12</v>
      </c>
      <c r="N44" s="22"/>
      <c r="P44" s="37">
        <f t="shared" si="12"/>
        <v>5.0064000000000002</v>
      </c>
      <c r="Q44" s="37">
        <f t="shared" si="13"/>
        <v>2.7995999999999999</v>
      </c>
      <c r="R44" s="37">
        <f t="shared" si="14"/>
        <v>3.6107999999999998</v>
      </c>
      <c r="S44" s="37">
        <f t="shared" si="15"/>
        <v>0.58320000000000005</v>
      </c>
      <c r="T44" s="37">
        <f t="shared" si="10"/>
        <v>12</v>
      </c>
    </row>
    <row r="45" spans="1:20">
      <c r="A45" s="8" t="s">
        <v>87</v>
      </c>
      <c r="B45" s="196">
        <v>12</v>
      </c>
      <c r="C45" s="196">
        <v>12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5.0064000000000002</v>
      </c>
      <c r="J45" s="21">
        <f t="shared" si="6"/>
        <v>2.7995999999999999</v>
      </c>
      <c r="K45" s="21">
        <f t="shared" si="7"/>
        <v>3.6107999999999998</v>
      </c>
      <c r="L45" s="21">
        <f t="shared" si="8"/>
        <v>0.58320000000000005</v>
      </c>
      <c r="M45" s="160">
        <f t="shared" si="9"/>
        <v>12</v>
      </c>
      <c r="N45" s="22"/>
      <c r="P45" s="37">
        <f t="shared" si="12"/>
        <v>5.0064000000000002</v>
      </c>
      <c r="Q45" s="37">
        <f t="shared" si="13"/>
        <v>2.7995999999999999</v>
      </c>
      <c r="R45" s="37">
        <f t="shared" si="14"/>
        <v>3.6107999999999998</v>
      </c>
      <c r="S45" s="37">
        <f t="shared" si="15"/>
        <v>0.58320000000000005</v>
      </c>
      <c r="T45" s="37">
        <f t="shared" si="10"/>
        <v>12</v>
      </c>
    </row>
    <row r="46" spans="1:20">
      <c r="A46" s="8" t="s">
        <v>88</v>
      </c>
      <c r="B46" s="196">
        <v>12</v>
      </c>
      <c r="C46" s="196">
        <v>12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5.0064000000000002</v>
      </c>
      <c r="J46" s="21">
        <f t="shared" si="6"/>
        <v>2.7995999999999999</v>
      </c>
      <c r="K46" s="21">
        <f t="shared" si="7"/>
        <v>3.6107999999999998</v>
      </c>
      <c r="L46" s="21">
        <f t="shared" si="8"/>
        <v>0.58320000000000005</v>
      </c>
      <c r="M46" s="160">
        <f t="shared" si="9"/>
        <v>12</v>
      </c>
      <c r="N46" s="22"/>
      <c r="P46" s="37">
        <f t="shared" si="12"/>
        <v>5.0064000000000002</v>
      </c>
      <c r="Q46" s="37">
        <f t="shared" si="13"/>
        <v>2.7995999999999999</v>
      </c>
      <c r="R46" s="37">
        <f t="shared" si="14"/>
        <v>3.6107999999999998</v>
      </c>
      <c r="S46" s="37">
        <f t="shared" si="15"/>
        <v>0.58320000000000005</v>
      </c>
      <c r="T46" s="37">
        <f t="shared" si="10"/>
        <v>12</v>
      </c>
    </row>
    <row r="47" spans="1:20">
      <c r="A47" s="8" t="s">
        <v>89</v>
      </c>
      <c r="B47" s="196">
        <v>12</v>
      </c>
      <c r="C47" s="196">
        <v>12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5.0064000000000002</v>
      </c>
      <c r="J47" s="21">
        <f t="shared" si="6"/>
        <v>2.7995999999999999</v>
      </c>
      <c r="K47" s="21">
        <f t="shared" si="7"/>
        <v>3.6107999999999998</v>
      </c>
      <c r="L47" s="21">
        <f t="shared" si="8"/>
        <v>0.58320000000000005</v>
      </c>
      <c r="M47" s="160">
        <f t="shared" si="9"/>
        <v>12</v>
      </c>
      <c r="N47" s="22"/>
      <c r="P47" s="37">
        <f t="shared" si="12"/>
        <v>5.0064000000000002</v>
      </c>
      <c r="Q47" s="37">
        <f t="shared" si="13"/>
        <v>2.7995999999999999</v>
      </c>
      <c r="R47" s="37">
        <f t="shared" si="14"/>
        <v>3.6107999999999998</v>
      </c>
      <c r="S47" s="37">
        <f t="shared" si="15"/>
        <v>0.58320000000000005</v>
      </c>
      <c r="T47" s="37">
        <f t="shared" si="10"/>
        <v>12</v>
      </c>
    </row>
    <row r="48" spans="1:20">
      <c r="A48" s="8" t="s">
        <v>90</v>
      </c>
      <c r="B48" s="196">
        <v>12</v>
      </c>
      <c r="C48" s="196">
        <v>12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5.0064000000000002</v>
      </c>
      <c r="J48" s="21">
        <f t="shared" si="6"/>
        <v>2.7995999999999999</v>
      </c>
      <c r="K48" s="21">
        <f t="shared" si="7"/>
        <v>3.6107999999999998</v>
      </c>
      <c r="L48" s="21">
        <f t="shared" si="8"/>
        <v>0.58320000000000005</v>
      </c>
      <c r="M48" s="160">
        <f t="shared" si="9"/>
        <v>12</v>
      </c>
      <c r="N48" s="22"/>
      <c r="P48" s="37">
        <f t="shared" si="12"/>
        <v>5.0064000000000002</v>
      </c>
      <c r="Q48" s="37">
        <f t="shared" si="13"/>
        <v>2.7995999999999999</v>
      </c>
      <c r="R48" s="37">
        <f t="shared" si="14"/>
        <v>3.6107999999999998</v>
      </c>
      <c r="S48" s="37">
        <f t="shared" si="15"/>
        <v>0.58320000000000005</v>
      </c>
      <c r="T48" s="37">
        <f t="shared" si="10"/>
        <v>12</v>
      </c>
    </row>
    <row r="49" spans="1:20">
      <c r="A49" s="8" t="s">
        <v>91</v>
      </c>
      <c r="B49" s="196">
        <v>12</v>
      </c>
      <c r="C49" s="196">
        <v>12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5.0064000000000002</v>
      </c>
      <c r="J49" s="21">
        <f t="shared" si="6"/>
        <v>2.7995999999999999</v>
      </c>
      <c r="K49" s="21">
        <f t="shared" si="7"/>
        <v>3.6107999999999998</v>
      </c>
      <c r="L49" s="21">
        <f t="shared" si="8"/>
        <v>0.58320000000000005</v>
      </c>
      <c r="M49" s="160">
        <f t="shared" si="9"/>
        <v>12</v>
      </c>
      <c r="N49" s="22"/>
      <c r="P49" s="37">
        <f t="shared" si="12"/>
        <v>5.0064000000000002</v>
      </c>
      <c r="Q49" s="37">
        <f t="shared" si="13"/>
        <v>2.7995999999999999</v>
      </c>
      <c r="R49" s="37">
        <f t="shared" si="14"/>
        <v>3.6107999999999998</v>
      </c>
      <c r="S49" s="37">
        <f t="shared" si="15"/>
        <v>0.58320000000000005</v>
      </c>
      <c r="T49" s="37">
        <f t="shared" si="10"/>
        <v>12</v>
      </c>
    </row>
    <row r="50" spans="1:20">
      <c r="A50" s="8" t="s">
        <v>92</v>
      </c>
      <c r="B50" s="196">
        <v>12</v>
      </c>
      <c r="C50" s="196">
        <v>12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5.0064000000000002</v>
      </c>
      <c r="J50" s="21">
        <f t="shared" si="6"/>
        <v>2.7995999999999999</v>
      </c>
      <c r="K50" s="21">
        <f t="shared" si="7"/>
        <v>3.6107999999999998</v>
      </c>
      <c r="L50" s="21">
        <f t="shared" si="8"/>
        <v>0.58320000000000005</v>
      </c>
      <c r="M50" s="160">
        <f t="shared" si="9"/>
        <v>12</v>
      </c>
      <c r="N50" s="22"/>
      <c r="P50" s="37">
        <f t="shared" si="12"/>
        <v>5.0064000000000002</v>
      </c>
      <c r="Q50" s="37">
        <f t="shared" si="13"/>
        <v>2.7995999999999999</v>
      </c>
      <c r="R50" s="37">
        <f t="shared" si="14"/>
        <v>3.6107999999999998</v>
      </c>
      <c r="S50" s="37">
        <f t="shared" si="15"/>
        <v>0.58320000000000005</v>
      </c>
      <c r="T50" s="37">
        <f t="shared" si="10"/>
        <v>12</v>
      </c>
    </row>
    <row r="51" spans="1:20">
      <c r="A51" s="8" t="s">
        <v>93</v>
      </c>
      <c r="B51" s="196">
        <v>12</v>
      </c>
      <c r="C51" s="196">
        <v>12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5.0064000000000002</v>
      </c>
      <c r="J51" s="21">
        <f t="shared" si="6"/>
        <v>2.7995999999999999</v>
      </c>
      <c r="K51" s="21">
        <f t="shared" si="7"/>
        <v>3.6107999999999998</v>
      </c>
      <c r="L51" s="21">
        <f t="shared" si="8"/>
        <v>0.58320000000000005</v>
      </c>
      <c r="M51" s="160">
        <f t="shared" si="9"/>
        <v>12</v>
      </c>
      <c r="N51" s="22"/>
      <c r="P51" s="37">
        <f t="shared" si="12"/>
        <v>5.0064000000000002</v>
      </c>
      <c r="Q51" s="37">
        <f t="shared" si="13"/>
        <v>2.7995999999999999</v>
      </c>
      <c r="R51" s="37">
        <f t="shared" si="14"/>
        <v>3.6107999999999998</v>
      </c>
      <c r="S51" s="37">
        <f t="shared" si="15"/>
        <v>0.58320000000000005</v>
      </c>
      <c r="T51" s="37">
        <f t="shared" si="10"/>
        <v>12</v>
      </c>
    </row>
    <row r="52" spans="1:20">
      <c r="A52" s="8" t="s">
        <v>94</v>
      </c>
      <c r="B52" s="196">
        <v>11</v>
      </c>
      <c r="C52" s="196">
        <v>11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4.5891999999999999</v>
      </c>
      <c r="J52" s="21">
        <f t="shared" si="6"/>
        <v>2.5663</v>
      </c>
      <c r="K52" s="21">
        <f t="shared" si="7"/>
        <v>3.3099000000000003</v>
      </c>
      <c r="L52" s="21">
        <f t="shared" si="8"/>
        <v>0.53459999999999996</v>
      </c>
      <c r="M52" s="160">
        <f t="shared" si="9"/>
        <v>11</v>
      </c>
      <c r="N52" s="22"/>
      <c r="P52" s="37">
        <f t="shared" si="12"/>
        <v>4.5891999999999999</v>
      </c>
      <c r="Q52" s="37">
        <f t="shared" si="13"/>
        <v>2.5663</v>
      </c>
      <c r="R52" s="37">
        <f t="shared" si="14"/>
        <v>3.3099000000000003</v>
      </c>
      <c r="S52" s="37">
        <f t="shared" si="15"/>
        <v>0.53459999999999996</v>
      </c>
      <c r="T52" s="37">
        <f t="shared" si="10"/>
        <v>11</v>
      </c>
    </row>
    <row r="53" spans="1:20">
      <c r="A53" s="8" t="s">
        <v>95</v>
      </c>
      <c r="B53" s="196">
        <v>11</v>
      </c>
      <c r="C53" s="196">
        <v>11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4.5891999999999999</v>
      </c>
      <c r="J53" s="21">
        <f t="shared" si="6"/>
        <v>2.5663</v>
      </c>
      <c r="K53" s="21">
        <f t="shared" si="7"/>
        <v>3.3099000000000003</v>
      </c>
      <c r="L53" s="21">
        <f t="shared" si="8"/>
        <v>0.53459999999999996</v>
      </c>
      <c r="M53" s="160">
        <f t="shared" si="9"/>
        <v>11</v>
      </c>
      <c r="N53" s="22"/>
      <c r="P53" s="37">
        <f t="shared" si="12"/>
        <v>4.5891999999999999</v>
      </c>
      <c r="Q53" s="37">
        <f t="shared" si="13"/>
        <v>2.5663</v>
      </c>
      <c r="R53" s="37">
        <f t="shared" si="14"/>
        <v>3.3099000000000003</v>
      </c>
      <c r="S53" s="37">
        <f t="shared" si="15"/>
        <v>0.53459999999999996</v>
      </c>
      <c r="T53" s="37">
        <f t="shared" si="10"/>
        <v>11</v>
      </c>
    </row>
    <row r="54" spans="1:20">
      <c r="A54" s="8" t="s">
        <v>96</v>
      </c>
      <c r="B54" s="196">
        <v>11</v>
      </c>
      <c r="C54" s="196">
        <v>11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4.5891999999999999</v>
      </c>
      <c r="J54" s="21">
        <f t="shared" si="6"/>
        <v>2.5663</v>
      </c>
      <c r="K54" s="21">
        <f t="shared" si="7"/>
        <v>3.3099000000000003</v>
      </c>
      <c r="L54" s="21">
        <f t="shared" si="8"/>
        <v>0.53459999999999996</v>
      </c>
      <c r="M54" s="160">
        <f t="shared" si="9"/>
        <v>11</v>
      </c>
      <c r="N54" s="22"/>
      <c r="P54" s="37">
        <f t="shared" si="12"/>
        <v>4.5891999999999999</v>
      </c>
      <c r="Q54" s="37">
        <f t="shared" si="13"/>
        <v>2.5663</v>
      </c>
      <c r="R54" s="37">
        <f t="shared" si="14"/>
        <v>3.3099000000000003</v>
      </c>
      <c r="S54" s="37">
        <f t="shared" si="15"/>
        <v>0.53459999999999996</v>
      </c>
      <c r="T54" s="37">
        <f t="shared" si="10"/>
        <v>11</v>
      </c>
    </row>
    <row r="55" spans="1:20">
      <c r="A55" s="8" t="s">
        <v>97</v>
      </c>
      <c r="B55" s="196">
        <v>11</v>
      </c>
      <c r="C55" s="196">
        <v>11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4.5891999999999999</v>
      </c>
      <c r="J55" s="21">
        <f t="shared" si="6"/>
        <v>2.5663</v>
      </c>
      <c r="K55" s="21">
        <f t="shared" si="7"/>
        <v>3.3099000000000003</v>
      </c>
      <c r="L55" s="21">
        <f t="shared" si="8"/>
        <v>0.53459999999999996</v>
      </c>
      <c r="M55" s="160">
        <f t="shared" si="9"/>
        <v>11</v>
      </c>
      <c r="N55" s="22"/>
      <c r="P55" s="37">
        <f t="shared" si="12"/>
        <v>4.5891999999999999</v>
      </c>
      <c r="Q55" s="37">
        <f t="shared" si="13"/>
        <v>2.5663</v>
      </c>
      <c r="R55" s="37">
        <f t="shared" si="14"/>
        <v>3.3099000000000003</v>
      </c>
      <c r="S55" s="37">
        <f t="shared" si="15"/>
        <v>0.53459999999999996</v>
      </c>
      <c r="T55" s="37">
        <f t="shared" si="10"/>
        <v>11</v>
      </c>
    </row>
    <row r="56" spans="1:20">
      <c r="A56" s="8" t="s">
        <v>98</v>
      </c>
      <c r="B56" s="196">
        <v>11</v>
      </c>
      <c r="C56" s="196">
        <v>11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4.5891999999999999</v>
      </c>
      <c r="J56" s="21">
        <f t="shared" si="6"/>
        <v>2.5663</v>
      </c>
      <c r="K56" s="21">
        <f t="shared" si="7"/>
        <v>3.3099000000000003</v>
      </c>
      <c r="L56" s="21">
        <f t="shared" si="8"/>
        <v>0.53459999999999996</v>
      </c>
      <c r="M56" s="160">
        <f t="shared" si="9"/>
        <v>11</v>
      </c>
      <c r="N56" s="22"/>
      <c r="P56" s="37">
        <f t="shared" si="12"/>
        <v>4.5891999999999999</v>
      </c>
      <c r="Q56" s="37">
        <f t="shared" si="13"/>
        <v>2.5663</v>
      </c>
      <c r="R56" s="37">
        <f t="shared" si="14"/>
        <v>3.3099000000000003</v>
      </c>
      <c r="S56" s="37">
        <f t="shared" si="15"/>
        <v>0.53459999999999996</v>
      </c>
      <c r="T56" s="37">
        <f t="shared" si="10"/>
        <v>11</v>
      </c>
    </row>
    <row r="57" spans="1:20">
      <c r="A57" s="8" t="s">
        <v>99</v>
      </c>
      <c r="B57" s="196">
        <v>11</v>
      </c>
      <c r="C57" s="196">
        <v>11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4.5891999999999999</v>
      </c>
      <c r="J57" s="21">
        <f t="shared" si="6"/>
        <v>2.5663</v>
      </c>
      <c r="K57" s="21">
        <f t="shared" si="7"/>
        <v>3.3099000000000003</v>
      </c>
      <c r="L57" s="21">
        <f t="shared" si="8"/>
        <v>0.53459999999999996</v>
      </c>
      <c r="M57" s="160">
        <f t="shared" si="9"/>
        <v>11</v>
      </c>
      <c r="N57" s="22"/>
      <c r="P57" s="37">
        <f t="shared" si="12"/>
        <v>4.5891999999999999</v>
      </c>
      <c r="Q57" s="37">
        <f t="shared" si="13"/>
        <v>2.5663</v>
      </c>
      <c r="R57" s="37">
        <f t="shared" si="14"/>
        <v>3.3099000000000003</v>
      </c>
      <c r="S57" s="37">
        <f t="shared" si="15"/>
        <v>0.53459999999999996</v>
      </c>
      <c r="T57" s="37">
        <f t="shared" si="10"/>
        <v>11</v>
      </c>
    </row>
    <row r="58" spans="1:20">
      <c r="A58" s="8" t="s">
        <v>100</v>
      </c>
      <c r="B58" s="196">
        <v>11</v>
      </c>
      <c r="C58" s="196">
        <v>11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4.5891999999999999</v>
      </c>
      <c r="J58" s="21">
        <f t="shared" si="6"/>
        <v>2.5663</v>
      </c>
      <c r="K58" s="21">
        <f t="shared" si="7"/>
        <v>3.3099000000000003</v>
      </c>
      <c r="L58" s="21">
        <f t="shared" si="8"/>
        <v>0.53459999999999996</v>
      </c>
      <c r="M58" s="160">
        <f t="shared" si="9"/>
        <v>11</v>
      </c>
      <c r="N58" s="22"/>
      <c r="P58" s="37">
        <f t="shared" si="12"/>
        <v>4.5891999999999999</v>
      </c>
      <c r="Q58" s="37">
        <f t="shared" si="13"/>
        <v>2.5663</v>
      </c>
      <c r="R58" s="37">
        <f t="shared" si="14"/>
        <v>3.3099000000000003</v>
      </c>
      <c r="S58" s="37">
        <f t="shared" si="15"/>
        <v>0.53459999999999996</v>
      </c>
      <c r="T58" s="37">
        <f t="shared" si="10"/>
        <v>11</v>
      </c>
    </row>
    <row r="59" spans="1:20">
      <c r="A59" s="8" t="s">
        <v>101</v>
      </c>
      <c r="B59" s="196">
        <v>11</v>
      </c>
      <c r="C59" s="196">
        <v>11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4.5891999999999999</v>
      </c>
      <c r="J59" s="21">
        <f t="shared" si="6"/>
        <v>2.5663</v>
      </c>
      <c r="K59" s="21">
        <f t="shared" si="7"/>
        <v>3.3099000000000003</v>
      </c>
      <c r="L59" s="21">
        <f t="shared" si="8"/>
        <v>0.53459999999999996</v>
      </c>
      <c r="M59" s="160">
        <f t="shared" si="9"/>
        <v>11</v>
      </c>
      <c r="N59" s="22"/>
      <c r="P59" s="37">
        <f t="shared" si="12"/>
        <v>4.5891999999999999</v>
      </c>
      <c r="Q59" s="37">
        <f t="shared" si="13"/>
        <v>2.5663</v>
      </c>
      <c r="R59" s="37">
        <f t="shared" si="14"/>
        <v>3.3099000000000003</v>
      </c>
      <c r="S59" s="37">
        <f t="shared" si="15"/>
        <v>0.53459999999999996</v>
      </c>
      <c r="T59" s="37">
        <f t="shared" si="10"/>
        <v>11</v>
      </c>
    </row>
    <row r="60" spans="1:20">
      <c r="A60" s="8" t="s">
        <v>102</v>
      </c>
      <c r="B60" s="196">
        <v>11</v>
      </c>
      <c r="C60" s="196">
        <v>11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4.5891999999999999</v>
      </c>
      <c r="J60" s="21">
        <f t="shared" si="6"/>
        <v>2.5663</v>
      </c>
      <c r="K60" s="21">
        <f t="shared" si="7"/>
        <v>3.3099000000000003</v>
      </c>
      <c r="L60" s="21">
        <f t="shared" si="8"/>
        <v>0.53459999999999996</v>
      </c>
      <c r="M60" s="160">
        <f t="shared" si="9"/>
        <v>11</v>
      </c>
      <c r="N60" s="22"/>
      <c r="P60" s="37">
        <f t="shared" si="12"/>
        <v>4.5891999999999999</v>
      </c>
      <c r="Q60" s="37">
        <f t="shared" si="13"/>
        <v>2.5663</v>
      </c>
      <c r="R60" s="37">
        <f t="shared" si="14"/>
        <v>3.3099000000000003</v>
      </c>
      <c r="S60" s="37">
        <f t="shared" si="15"/>
        <v>0.53459999999999996</v>
      </c>
      <c r="T60" s="37">
        <f t="shared" si="10"/>
        <v>11</v>
      </c>
    </row>
    <row r="61" spans="1:20">
      <c r="A61" s="8" t="s">
        <v>103</v>
      </c>
      <c r="B61" s="196">
        <v>11</v>
      </c>
      <c r="C61" s="196">
        <v>11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4.5891999999999999</v>
      </c>
      <c r="J61" s="21">
        <f t="shared" si="6"/>
        <v>2.5663</v>
      </c>
      <c r="K61" s="21">
        <f t="shared" si="7"/>
        <v>3.3099000000000003</v>
      </c>
      <c r="L61" s="21">
        <f t="shared" si="8"/>
        <v>0.53459999999999996</v>
      </c>
      <c r="M61" s="160">
        <f t="shared" si="9"/>
        <v>11</v>
      </c>
      <c r="N61" s="22"/>
      <c r="P61" s="37">
        <f t="shared" si="12"/>
        <v>4.5891999999999999</v>
      </c>
      <c r="Q61" s="37">
        <f t="shared" si="13"/>
        <v>2.5663</v>
      </c>
      <c r="R61" s="37">
        <f t="shared" si="14"/>
        <v>3.3099000000000003</v>
      </c>
      <c r="S61" s="37">
        <f t="shared" si="15"/>
        <v>0.53459999999999996</v>
      </c>
      <c r="T61" s="37">
        <f t="shared" si="10"/>
        <v>11</v>
      </c>
    </row>
    <row r="62" spans="1:20">
      <c r="A62" s="8" t="s">
        <v>104</v>
      </c>
      <c r="B62" s="196">
        <v>11</v>
      </c>
      <c r="C62" s="196">
        <v>11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4.5891999999999999</v>
      </c>
      <c r="J62" s="21">
        <f t="shared" si="6"/>
        <v>2.5663</v>
      </c>
      <c r="K62" s="21">
        <f t="shared" si="7"/>
        <v>3.3099000000000003</v>
      </c>
      <c r="L62" s="21">
        <f t="shared" si="8"/>
        <v>0.53459999999999996</v>
      </c>
      <c r="M62" s="160">
        <f t="shared" si="9"/>
        <v>11</v>
      </c>
      <c r="N62" s="22"/>
      <c r="P62" s="37">
        <f t="shared" si="12"/>
        <v>4.5891999999999999</v>
      </c>
      <c r="Q62" s="37">
        <f t="shared" si="13"/>
        <v>2.5663</v>
      </c>
      <c r="R62" s="37">
        <f t="shared" si="14"/>
        <v>3.3099000000000003</v>
      </c>
      <c r="S62" s="37">
        <f t="shared" si="15"/>
        <v>0.53459999999999996</v>
      </c>
      <c r="T62" s="37">
        <f t="shared" si="10"/>
        <v>11</v>
      </c>
    </row>
    <row r="63" spans="1:20">
      <c r="A63" s="8" t="s">
        <v>105</v>
      </c>
      <c r="B63" s="196">
        <v>11</v>
      </c>
      <c r="C63" s="196">
        <v>11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4.5891999999999999</v>
      </c>
      <c r="J63" s="21">
        <f t="shared" si="6"/>
        <v>2.5663</v>
      </c>
      <c r="K63" s="21">
        <f t="shared" si="7"/>
        <v>3.3099000000000003</v>
      </c>
      <c r="L63" s="21">
        <f t="shared" si="8"/>
        <v>0.53459999999999996</v>
      </c>
      <c r="M63" s="160">
        <f t="shared" si="9"/>
        <v>11</v>
      </c>
      <c r="N63" s="22"/>
      <c r="P63" s="37">
        <f t="shared" si="12"/>
        <v>4.5891999999999999</v>
      </c>
      <c r="Q63" s="37">
        <f t="shared" si="13"/>
        <v>2.5663</v>
      </c>
      <c r="R63" s="37">
        <f t="shared" si="14"/>
        <v>3.3099000000000003</v>
      </c>
      <c r="S63" s="37">
        <f t="shared" si="15"/>
        <v>0.53459999999999996</v>
      </c>
      <c r="T63" s="37">
        <f t="shared" si="10"/>
        <v>11</v>
      </c>
    </row>
    <row r="64" spans="1:20">
      <c r="A64" s="8" t="s">
        <v>106</v>
      </c>
      <c r="B64" s="196">
        <v>11</v>
      </c>
      <c r="C64" s="196">
        <v>11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4.5891999999999999</v>
      </c>
      <c r="J64" s="21">
        <f t="shared" si="6"/>
        <v>2.5663</v>
      </c>
      <c r="K64" s="21">
        <f t="shared" si="7"/>
        <v>3.3099000000000003</v>
      </c>
      <c r="L64" s="21">
        <f t="shared" si="8"/>
        <v>0.53459999999999996</v>
      </c>
      <c r="M64" s="160">
        <f t="shared" si="9"/>
        <v>11</v>
      </c>
      <c r="N64" s="22"/>
      <c r="P64" s="37">
        <f t="shared" si="12"/>
        <v>4.5891999999999999</v>
      </c>
      <c r="Q64" s="37">
        <f t="shared" si="13"/>
        <v>2.5663</v>
      </c>
      <c r="R64" s="37">
        <f t="shared" si="14"/>
        <v>3.3099000000000003</v>
      </c>
      <c r="S64" s="37">
        <f t="shared" si="15"/>
        <v>0.53459999999999996</v>
      </c>
      <c r="T64" s="37">
        <f t="shared" si="10"/>
        <v>11</v>
      </c>
    </row>
    <row r="65" spans="1:20">
      <c r="A65" s="8" t="s">
        <v>107</v>
      </c>
      <c r="B65" s="196">
        <v>11</v>
      </c>
      <c r="C65" s="196">
        <v>11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4.5891999999999999</v>
      </c>
      <c r="J65" s="21">
        <f t="shared" si="6"/>
        <v>2.5663</v>
      </c>
      <c r="K65" s="21">
        <f t="shared" si="7"/>
        <v>3.3099000000000003</v>
      </c>
      <c r="L65" s="21">
        <f t="shared" si="8"/>
        <v>0.53459999999999996</v>
      </c>
      <c r="M65" s="160">
        <f t="shared" si="9"/>
        <v>11</v>
      </c>
      <c r="N65" s="22"/>
      <c r="P65" s="37">
        <f t="shared" si="12"/>
        <v>4.5891999999999999</v>
      </c>
      <c r="Q65" s="37">
        <f t="shared" si="13"/>
        <v>2.5663</v>
      </c>
      <c r="R65" s="37">
        <f t="shared" si="14"/>
        <v>3.3099000000000003</v>
      </c>
      <c r="S65" s="37">
        <f t="shared" si="15"/>
        <v>0.53459999999999996</v>
      </c>
      <c r="T65" s="37">
        <f t="shared" si="10"/>
        <v>11</v>
      </c>
    </row>
    <row r="66" spans="1:20">
      <c r="A66" s="8" t="s">
        <v>108</v>
      </c>
      <c r="B66" s="196">
        <v>11</v>
      </c>
      <c r="C66" s="196">
        <v>11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4.5891999999999999</v>
      </c>
      <c r="J66" s="21">
        <f t="shared" si="6"/>
        <v>2.5663</v>
      </c>
      <c r="K66" s="21">
        <f t="shared" si="7"/>
        <v>3.3099000000000003</v>
      </c>
      <c r="L66" s="21">
        <f t="shared" si="8"/>
        <v>0.53459999999999996</v>
      </c>
      <c r="M66" s="160">
        <f t="shared" si="9"/>
        <v>11</v>
      </c>
      <c r="N66" s="22"/>
      <c r="P66" s="37">
        <f t="shared" si="12"/>
        <v>4.5891999999999999</v>
      </c>
      <c r="Q66" s="37">
        <f t="shared" si="13"/>
        <v>2.5663</v>
      </c>
      <c r="R66" s="37">
        <f t="shared" si="14"/>
        <v>3.3099000000000003</v>
      </c>
      <c r="S66" s="37">
        <f t="shared" si="15"/>
        <v>0.53459999999999996</v>
      </c>
      <c r="T66" s="37">
        <f t="shared" si="10"/>
        <v>11</v>
      </c>
    </row>
    <row r="67" spans="1:20">
      <c r="A67" s="8" t="s">
        <v>109</v>
      </c>
      <c r="B67" s="196">
        <v>11</v>
      </c>
      <c r="C67" s="196">
        <v>11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4.5891999999999999</v>
      </c>
      <c r="J67" s="21">
        <f t="shared" si="6"/>
        <v>2.5663</v>
      </c>
      <c r="K67" s="21">
        <f t="shared" si="7"/>
        <v>3.3099000000000003</v>
      </c>
      <c r="L67" s="21">
        <f t="shared" si="8"/>
        <v>0.53459999999999996</v>
      </c>
      <c r="M67" s="160">
        <f t="shared" si="9"/>
        <v>11</v>
      </c>
      <c r="N67" s="22"/>
      <c r="P67" s="37">
        <f t="shared" ref="P67:P98" si="17">I67</f>
        <v>4.5891999999999999</v>
      </c>
      <c r="Q67" s="37">
        <f t="shared" ref="Q67:Q98" si="18">J67</f>
        <v>2.5663</v>
      </c>
      <c r="R67" s="37">
        <f t="shared" ref="R67:R98" si="19">K67</f>
        <v>3.3099000000000003</v>
      </c>
      <c r="S67" s="37">
        <f t="shared" ref="S67:S98" si="20">L67</f>
        <v>0.53459999999999996</v>
      </c>
      <c r="T67" s="37">
        <f t="shared" si="10"/>
        <v>11</v>
      </c>
    </row>
    <row r="68" spans="1:20">
      <c r="A68" s="8" t="s">
        <v>110</v>
      </c>
      <c r="B68" s="196">
        <v>11</v>
      </c>
      <c r="C68" s="196">
        <v>11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4.5891999999999999</v>
      </c>
      <c r="J68" s="21">
        <f t="shared" ref="J68:J98" si="22">C68*E68/100</f>
        <v>2.5663</v>
      </c>
      <c r="K68" s="21">
        <f t="shared" ref="K68:K98" si="23">C68*F68/100</f>
        <v>3.3099000000000003</v>
      </c>
      <c r="L68" s="21">
        <f t="shared" ref="L68:L98" si="24">C68*G68/100</f>
        <v>0.53459999999999996</v>
      </c>
      <c r="M68" s="160">
        <f t="shared" ref="M68:M98" si="25">SUM(I68:L68)</f>
        <v>11</v>
      </c>
      <c r="N68" s="22"/>
      <c r="P68" s="37">
        <f t="shared" si="17"/>
        <v>4.5891999999999999</v>
      </c>
      <c r="Q68" s="37">
        <f t="shared" si="18"/>
        <v>2.5663</v>
      </c>
      <c r="R68" s="37">
        <f t="shared" si="19"/>
        <v>3.3099000000000003</v>
      </c>
      <c r="S68" s="37">
        <f t="shared" si="20"/>
        <v>0.53459999999999996</v>
      </c>
      <c r="T68" s="37">
        <f t="shared" ref="T68:T99" si="26">SUM(P68:S68)</f>
        <v>11</v>
      </c>
    </row>
    <row r="69" spans="1:20">
      <c r="A69" s="8" t="s">
        <v>111</v>
      </c>
      <c r="B69" s="196">
        <v>11</v>
      </c>
      <c r="C69" s="196">
        <v>11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4.5891999999999999</v>
      </c>
      <c r="J69" s="21">
        <f t="shared" si="22"/>
        <v>2.5663</v>
      </c>
      <c r="K69" s="21">
        <f t="shared" si="23"/>
        <v>3.3099000000000003</v>
      </c>
      <c r="L69" s="21">
        <f t="shared" si="24"/>
        <v>0.53459999999999996</v>
      </c>
      <c r="M69" s="160">
        <f t="shared" si="25"/>
        <v>11</v>
      </c>
      <c r="N69" s="22"/>
      <c r="P69" s="37">
        <f t="shared" si="17"/>
        <v>4.5891999999999999</v>
      </c>
      <c r="Q69" s="37">
        <f t="shared" si="18"/>
        <v>2.5663</v>
      </c>
      <c r="R69" s="37">
        <f t="shared" si="19"/>
        <v>3.3099000000000003</v>
      </c>
      <c r="S69" s="37">
        <f t="shared" si="20"/>
        <v>0.53459999999999996</v>
      </c>
      <c r="T69" s="37">
        <f t="shared" si="26"/>
        <v>11</v>
      </c>
    </row>
    <row r="70" spans="1:20">
      <c r="A70" s="8" t="s">
        <v>112</v>
      </c>
      <c r="B70" s="196">
        <v>10.199999999999999</v>
      </c>
      <c r="C70" s="196">
        <v>10.199999999999999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4.2554400000000001</v>
      </c>
      <c r="J70" s="21">
        <f t="shared" si="22"/>
        <v>2.3796599999999999</v>
      </c>
      <c r="K70" s="21">
        <f t="shared" si="23"/>
        <v>3.0691799999999994</v>
      </c>
      <c r="L70" s="21">
        <f t="shared" si="24"/>
        <v>0.49572000000000005</v>
      </c>
      <c r="M70" s="160">
        <f t="shared" si="25"/>
        <v>10.199999999999999</v>
      </c>
      <c r="N70" s="22"/>
      <c r="P70" s="37">
        <f t="shared" si="17"/>
        <v>4.2554400000000001</v>
      </c>
      <c r="Q70" s="37">
        <f t="shared" si="18"/>
        <v>2.3796599999999999</v>
      </c>
      <c r="R70" s="37">
        <f t="shared" si="19"/>
        <v>3.0691799999999994</v>
      </c>
      <c r="S70" s="37">
        <f t="shared" si="20"/>
        <v>0.49572000000000005</v>
      </c>
      <c r="T70" s="37">
        <f t="shared" si="26"/>
        <v>10.199999999999999</v>
      </c>
    </row>
    <row r="71" spans="1:20">
      <c r="A71" s="8" t="s">
        <v>113</v>
      </c>
      <c r="B71" s="196">
        <v>10.199999999999999</v>
      </c>
      <c r="C71" s="196">
        <v>10.199999999999999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4.2554400000000001</v>
      </c>
      <c r="J71" s="21">
        <f t="shared" si="22"/>
        <v>2.3796599999999999</v>
      </c>
      <c r="K71" s="21">
        <f t="shared" si="23"/>
        <v>3.0691799999999994</v>
      </c>
      <c r="L71" s="21">
        <f t="shared" si="24"/>
        <v>0.49572000000000005</v>
      </c>
      <c r="M71" s="160">
        <f t="shared" si="25"/>
        <v>10.199999999999999</v>
      </c>
      <c r="N71" s="22"/>
      <c r="P71" s="37">
        <f t="shared" si="17"/>
        <v>4.2554400000000001</v>
      </c>
      <c r="Q71" s="37">
        <f t="shared" si="18"/>
        <v>2.3796599999999999</v>
      </c>
      <c r="R71" s="37">
        <f t="shared" si="19"/>
        <v>3.0691799999999994</v>
      </c>
      <c r="S71" s="37">
        <f t="shared" si="20"/>
        <v>0.49572000000000005</v>
      </c>
      <c r="T71" s="37">
        <f t="shared" si="26"/>
        <v>10.199999999999999</v>
      </c>
    </row>
    <row r="72" spans="1:20">
      <c r="A72" s="8" t="s">
        <v>114</v>
      </c>
      <c r="B72" s="196">
        <v>10.199999999999999</v>
      </c>
      <c r="C72" s="196">
        <v>10.199999999999999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4.2554400000000001</v>
      </c>
      <c r="J72" s="21">
        <f t="shared" si="22"/>
        <v>2.3796599999999999</v>
      </c>
      <c r="K72" s="21">
        <f t="shared" si="23"/>
        <v>3.0691799999999994</v>
      </c>
      <c r="L72" s="21">
        <f t="shared" si="24"/>
        <v>0.49572000000000005</v>
      </c>
      <c r="M72" s="160">
        <f t="shared" si="25"/>
        <v>10.199999999999999</v>
      </c>
      <c r="N72" s="22"/>
      <c r="P72" s="37">
        <f t="shared" si="17"/>
        <v>4.2554400000000001</v>
      </c>
      <c r="Q72" s="37">
        <f t="shared" si="18"/>
        <v>2.3796599999999999</v>
      </c>
      <c r="R72" s="37">
        <f t="shared" si="19"/>
        <v>3.0691799999999994</v>
      </c>
      <c r="S72" s="37">
        <f t="shared" si="20"/>
        <v>0.49572000000000005</v>
      </c>
      <c r="T72" s="37">
        <f t="shared" si="26"/>
        <v>10.199999999999999</v>
      </c>
    </row>
    <row r="73" spans="1:20">
      <c r="A73" s="8" t="s">
        <v>115</v>
      </c>
      <c r="B73" s="196">
        <v>10.199999999999999</v>
      </c>
      <c r="C73" s="196">
        <v>10.199999999999999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4.2554400000000001</v>
      </c>
      <c r="J73" s="21">
        <f t="shared" si="22"/>
        <v>2.3796599999999999</v>
      </c>
      <c r="K73" s="21">
        <f t="shared" si="23"/>
        <v>3.0691799999999994</v>
      </c>
      <c r="L73" s="21">
        <f t="shared" si="24"/>
        <v>0.49572000000000005</v>
      </c>
      <c r="M73" s="160">
        <f t="shared" si="25"/>
        <v>10.199999999999999</v>
      </c>
      <c r="N73" s="22"/>
      <c r="P73" s="37">
        <f t="shared" si="17"/>
        <v>4.2554400000000001</v>
      </c>
      <c r="Q73" s="37">
        <f t="shared" si="18"/>
        <v>2.3796599999999999</v>
      </c>
      <c r="R73" s="37">
        <f t="shared" si="19"/>
        <v>3.0691799999999994</v>
      </c>
      <c r="S73" s="37">
        <f t="shared" si="20"/>
        <v>0.49572000000000005</v>
      </c>
      <c r="T73" s="37">
        <f t="shared" si="26"/>
        <v>10.199999999999999</v>
      </c>
    </row>
    <row r="74" spans="1:20">
      <c r="A74" s="8" t="s">
        <v>116</v>
      </c>
      <c r="B74" s="196">
        <v>10.199999999999999</v>
      </c>
      <c r="C74" s="196">
        <v>10.199999999999999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4.2554400000000001</v>
      </c>
      <c r="J74" s="21">
        <f t="shared" si="22"/>
        <v>2.3796599999999999</v>
      </c>
      <c r="K74" s="21">
        <f t="shared" si="23"/>
        <v>3.0691799999999994</v>
      </c>
      <c r="L74" s="21">
        <f t="shared" si="24"/>
        <v>0.49572000000000005</v>
      </c>
      <c r="M74" s="160">
        <f t="shared" si="25"/>
        <v>10.199999999999999</v>
      </c>
      <c r="N74" s="22"/>
      <c r="P74" s="37">
        <f t="shared" si="17"/>
        <v>4.2554400000000001</v>
      </c>
      <c r="Q74" s="37">
        <f t="shared" si="18"/>
        <v>2.3796599999999999</v>
      </c>
      <c r="R74" s="37">
        <f t="shared" si="19"/>
        <v>3.0691799999999994</v>
      </c>
      <c r="S74" s="37">
        <f t="shared" si="20"/>
        <v>0.49572000000000005</v>
      </c>
      <c r="T74" s="37">
        <f t="shared" si="26"/>
        <v>10.199999999999999</v>
      </c>
    </row>
    <row r="75" spans="1:20">
      <c r="A75" s="8" t="s">
        <v>117</v>
      </c>
      <c r="B75" s="196">
        <v>10.199999999999999</v>
      </c>
      <c r="C75" s="196">
        <v>10.199999999999999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4.2554400000000001</v>
      </c>
      <c r="J75" s="21">
        <f t="shared" si="22"/>
        <v>2.3796599999999999</v>
      </c>
      <c r="K75" s="21">
        <f t="shared" si="23"/>
        <v>3.0691799999999994</v>
      </c>
      <c r="L75" s="21">
        <f t="shared" si="24"/>
        <v>0.49572000000000005</v>
      </c>
      <c r="M75" s="160">
        <f t="shared" si="25"/>
        <v>10.199999999999999</v>
      </c>
      <c r="N75" s="22"/>
      <c r="P75" s="37">
        <f t="shared" si="17"/>
        <v>4.2554400000000001</v>
      </c>
      <c r="Q75" s="37">
        <f t="shared" si="18"/>
        <v>2.3796599999999999</v>
      </c>
      <c r="R75" s="37">
        <f t="shared" si="19"/>
        <v>3.0691799999999994</v>
      </c>
      <c r="S75" s="37">
        <f t="shared" si="20"/>
        <v>0.49572000000000005</v>
      </c>
      <c r="T75" s="37">
        <f t="shared" si="26"/>
        <v>10.199999999999999</v>
      </c>
    </row>
    <row r="76" spans="1:20">
      <c r="A76" s="8" t="s">
        <v>118</v>
      </c>
      <c r="B76" s="196">
        <v>10.199999999999999</v>
      </c>
      <c r="C76" s="196">
        <v>10.199999999999999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4.2554400000000001</v>
      </c>
      <c r="J76" s="21">
        <f t="shared" si="22"/>
        <v>2.3796599999999999</v>
      </c>
      <c r="K76" s="21">
        <f t="shared" si="23"/>
        <v>3.0691799999999994</v>
      </c>
      <c r="L76" s="21">
        <f t="shared" si="24"/>
        <v>0.49572000000000005</v>
      </c>
      <c r="M76" s="160">
        <f t="shared" si="25"/>
        <v>10.199999999999999</v>
      </c>
      <c r="N76" s="22"/>
      <c r="P76" s="37">
        <f t="shared" si="17"/>
        <v>4.2554400000000001</v>
      </c>
      <c r="Q76" s="37">
        <f t="shared" si="18"/>
        <v>2.3796599999999999</v>
      </c>
      <c r="R76" s="37">
        <f t="shared" si="19"/>
        <v>3.0691799999999994</v>
      </c>
      <c r="S76" s="37">
        <f t="shared" si="20"/>
        <v>0.49572000000000005</v>
      </c>
      <c r="T76" s="37">
        <f t="shared" si="26"/>
        <v>10.199999999999999</v>
      </c>
    </row>
    <row r="77" spans="1:20">
      <c r="A77" s="8" t="s">
        <v>119</v>
      </c>
      <c r="B77" s="196">
        <v>10.199999999999999</v>
      </c>
      <c r="C77" s="196">
        <v>10.199999999999999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4.2554400000000001</v>
      </c>
      <c r="J77" s="21">
        <f t="shared" si="22"/>
        <v>2.3796599999999999</v>
      </c>
      <c r="K77" s="21">
        <f t="shared" si="23"/>
        <v>3.0691799999999994</v>
      </c>
      <c r="L77" s="21">
        <f t="shared" si="24"/>
        <v>0.49572000000000005</v>
      </c>
      <c r="M77" s="160">
        <f t="shared" si="25"/>
        <v>10.199999999999999</v>
      </c>
      <c r="N77" s="22"/>
      <c r="P77" s="37">
        <f t="shared" si="17"/>
        <v>4.2554400000000001</v>
      </c>
      <c r="Q77" s="37">
        <f t="shared" si="18"/>
        <v>2.3796599999999999</v>
      </c>
      <c r="R77" s="37">
        <f t="shared" si="19"/>
        <v>3.0691799999999994</v>
      </c>
      <c r="S77" s="37">
        <f t="shared" si="20"/>
        <v>0.49572000000000005</v>
      </c>
      <c r="T77" s="37">
        <f t="shared" si="26"/>
        <v>10.199999999999999</v>
      </c>
    </row>
    <row r="78" spans="1:20">
      <c r="A78" s="8" t="s">
        <v>120</v>
      </c>
      <c r="B78" s="196">
        <v>10.199999999999999</v>
      </c>
      <c r="C78" s="196">
        <v>10.199999999999999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4.2554400000000001</v>
      </c>
      <c r="J78" s="21">
        <f t="shared" si="22"/>
        <v>2.3796599999999999</v>
      </c>
      <c r="K78" s="21">
        <f t="shared" si="23"/>
        <v>3.0691799999999994</v>
      </c>
      <c r="L78" s="21">
        <f t="shared" si="24"/>
        <v>0.49572000000000005</v>
      </c>
      <c r="M78" s="160">
        <f t="shared" si="25"/>
        <v>10.199999999999999</v>
      </c>
      <c r="N78" s="22"/>
      <c r="P78" s="37">
        <f t="shared" si="17"/>
        <v>4.2554400000000001</v>
      </c>
      <c r="Q78" s="37">
        <f t="shared" si="18"/>
        <v>2.3796599999999999</v>
      </c>
      <c r="R78" s="37">
        <f t="shared" si="19"/>
        <v>3.0691799999999994</v>
      </c>
      <c r="S78" s="37">
        <f t="shared" si="20"/>
        <v>0.49572000000000005</v>
      </c>
      <c r="T78" s="37">
        <f t="shared" si="26"/>
        <v>10.199999999999999</v>
      </c>
    </row>
    <row r="79" spans="1:20">
      <c r="A79" s="8" t="s">
        <v>121</v>
      </c>
      <c r="B79" s="196">
        <v>10.199999999999999</v>
      </c>
      <c r="C79" s="196">
        <v>10.199999999999999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4.2554400000000001</v>
      </c>
      <c r="J79" s="21">
        <f t="shared" si="22"/>
        <v>2.3796599999999999</v>
      </c>
      <c r="K79" s="21">
        <f t="shared" si="23"/>
        <v>3.0691799999999994</v>
      </c>
      <c r="L79" s="21">
        <f t="shared" si="24"/>
        <v>0.49572000000000005</v>
      </c>
      <c r="M79" s="160">
        <f t="shared" si="25"/>
        <v>10.199999999999999</v>
      </c>
      <c r="N79" s="22"/>
      <c r="P79" s="37">
        <f t="shared" si="17"/>
        <v>4.2554400000000001</v>
      </c>
      <c r="Q79" s="37">
        <f t="shared" si="18"/>
        <v>2.3796599999999999</v>
      </c>
      <c r="R79" s="37">
        <f t="shared" si="19"/>
        <v>3.0691799999999994</v>
      </c>
      <c r="S79" s="37">
        <f t="shared" si="20"/>
        <v>0.49572000000000005</v>
      </c>
      <c r="T79" s="37">
        <f t="shared" si="26"/>
        <v>10.199999999999999</v>
      </c>
    </row>
    <row r="80" spans="1:20">
      <c r="A80" s="8" t="s">
        <v>122</v>
      </c>
      <c r="B80" s="196">
        <v>10.199999999999999</v>
      </c>
      <c r="C80" s="196">
        <v>10.199999999999999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4.2554400000000001</v>
      </c>
      <c r="J80" s="21">
        <f t="shared" si="22"/>
        <v>2.3796599999999999</v>
      </c>
      <c r="K80" s="21">
        <f t="shared" si="23"/>
        <v>3.0691799999999994</v>
      </c>
      <c r="L80" s="21">
        <f t="shared" si="24"/>
        <v>0.49572000000000005</v>
      </c>
      <c r="M80" s="160">
        <f t="shared" si="25"/>
        <v>10.199999999999999</v>
      </c>
      <c r="N80" s="22"/>
      <c r="P80" s="37">
        <f t="shared" si="17"/>
        <v>4.2554400000000001</v>
      </c>
      <c r="Q80" s="37">
        <f t="shared" si="18"/>
        <v>2.3796599999999999</v>
      </c>
      <c r="R80" s="37">
        <f t="shared" si="19"/>
        <v>3.0691799999999994</v>
      </c>
      <c r="S80" s="37">
        <f t="shared" si="20"/>
        <v>0.49572000000000005</v>
      </c>
      <c r="T80" s="37">
        <f t="shared" si="26"/>
        <v>10.199999999999999</v>
      </c>
    </row>
    <row r="81" spans="1:20">
      <c r="A81" s="8" t="s">
        <v>123</v>
      </c>
      <c r="B81" s="196">
        <v>10.199999999999999</v>
      </c>
      <c r="C81" s="196">
        <v>10.199999999999999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4.2554400000000001</v>
      </c>
      <c r="J81" s="21">
        <f t="shared" si="22"/>
        <v>2.3796599999999999</v>
      </c>
      <c r="K81" s="21">
        <f t="shared" si="23"/>
        <v>3.0691799999999994</v>
      </c>
      <c r="L81" s="21">
        <f t="shared" si="24"/>
        <v>0.49572000000000005</v>
      </c>
      <c r="M81" s="160">
        <f t="shared" si="25"/>
        <v>10.199999999999999</v>
      </c>
      <c r="N81" s="22"/>
      <c r="P81" s="37">
        <f t="shared" si="17"/>
        <v>4.2554400000000001</v>
      </c>
      <c r="Q81" s="37">
        <f t="shared" si="18"/>
        <v>2.3796599999999999</v>
      </c>
      <c r="R81" s="37">
        <f t="shared" si="19"/>
        <v>3.0691799999999994</v>
      </c>
      <c r="S81" s="37">
        <f t="shared" si="20"/>
        <v>0.49572000000000005</v>
      </c>
      <c r="T81" s="37">
        <f t="shared" si="26"/>
        <v>10.199999999999999</v>
      </c>
    </row>
    <row r="82" spans="1:20">
      <c r="A82" s="8" t="s">
        <v>124</v>
      </c>
      <c r="B82" s="196">
        <v>10.199999999999999</v>
      </c>
      <c r="C82" s="196">
        <v>10.199999999999999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4.2554400000000001</v>
      </c>
      <c r="J82" s="21">
        <f t="shared" si="22"/>
        <v>2.3796599999999999</v>
      </c>
      <c r="K82" s="21">
        <f t="shared" si="23"/>
        <v>3.0691799999999994</v>
      </c>
      <c r="L82" s="21">
        <f t="shared" si="24"/>
        <v>0.49572000000000005</v>
      </c>
      <c r="M82" s="160">
        <f t="shared" si="25"/>
        <v>10.199999999999999</v>
      </c>
      <c r="N82" s="22"/>
      <c r="P82" s="37">
        <f t="shared" si="17"/>
        <v>4.2554400000000001</v>
      </c>
      <c r="Q82" s="37">
        <f t="shared" si="18"/>
        <v>2.3796599999999999</v>
      </c>
      <c r="R82" s="37">
        <f t="shared" si="19"/>
        <v>3.0691799999999994</v>
      </c>
      <c r="S82" s="37">
        <f t="shared" si="20"/>
        <v>0.49572000000000005</v>
      </c>
      <c r="T82" s="37">
        <f t="shared" si="26"/>
        <v>10.199999999999999</v>
      </c>
    </row>
    <row r="83" spans="1:20">
      <c r="A83" s="8" t="s">
        <v>125</v>
      </c>
      <c r="B83" s="196">
        <v>10.199999999999999</v>
      </c>
      <c r="C83" s="196">
        <v>10.199999999999999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4.2554400000000001</v>
      </c>
      <c r="J83" s="21">
        <f t="shared" si="22"/>
        <v>2.3796599999999999</v>
      </c>
      <c r="K83" s="21">
        <f t="shared" si="23"/>
        <v>3.0691799999999994</v>
      </c>
      <c r="L83" s="21">
        <f t="shared" si="24"/>
        <v>0.49572000000000005</v>
      </c>
      <c r="M83" s="160">
        <f t="shared" si="25"/>
        <v>10.199999999999999</v>
      </c>
      <c r="N83" s="22"/>
      <c r="P83" s="37">
        <f t="shared" si="17"/>
        <v>4.2554400000000001</v>
      </c>
      <c r="Q83" s="37">
        <f t="shared" si="18"/>
        <v>2.3796599999999999</v>
      </c>
      <c r="R83" s="37">
        <f t="shared" si="19"/>
        <v>3.0691799999999994</v>
      </c>
      <c r="S83" s="37">
        <f t="shared" si="20"/>
        <v>0.49572000000000005</v>
      </c>
      <c r="T83" s="37">
        <f t="shared" si="26"/>
        <v>10.199999999999999</v>
      </c>
    </row>
    <row r="84" spans="1:20">
      <c r="A84" s="8" t="s">
        <v>126</v>
      </c>
      <c r="B84" s="196">
        <v>10.199999999999999</v>
      </c>
      <c r="C84" s="196">
        <v>10.199999999999999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4.2554400000000001</v>
      </c>
      <c r="J84" s="21">
        <f t="shared" si="22"/>
        <v>2.3796599999999999</v>
      </c>
      <c r="K84" s="21">
        <f t="shared" si="23"/>
        <v>3.0691799999999994</v>
      </c>
      <c r="L84" s="21">
        <f t="shared" si="24"/>
        <v>0.49572000000000005</v>
      </c>
      <c r="M84" s="160">
        <f t="shared" si="25"/>
        <v>10.199999999999999</v>
      </c>
      <c r="N84" s="22"/>
      <c r="P84" s="37">
        <f t="shared" si="17"/>
        <v>4.2554400000000001</v>
      </c>
      <c r="Q84" s="37">
        <f t="shared" si="18"/>
        <v>2.3796599999999999</v>
      </c>
      <c r="R84" s="37">
        <f t="shared" si="19"/>
        <v>3.0691799999999994</v>
      </c>
      <c r="S84" s="37">
        <f t="shared" si="20"/>
        <v>0.49572000000000005</v>
      </c>
      <c r="T84" s="37">
        <f t="shared" si="26"/>
        <v>10.199999999999999</v>
      </c>
    </row>
    <row r="85" spans="1:20">
      <c r="A85" s="8" t="s">
        <v>127</v>
      </c>
      <c r="B85" s="196">
        <v>10.199999999999999</v>
      </c>
      <c r="C85" s="196">
        <v>10.199999999999999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4.2554400000000001</v>
      </c>
      <c r="J85" s="21">
        <f t="shared" si="22"/>
        <v>2.3796599999999999</v>
      </c>
      <c r="K85" s="21">
        <f t="shared" si="23"/>
        <v>3.0691799999999994</v>
      </c>
      <c r="L85" s="21">
        <f t="shared" si="24"/>
        <v>0.49572000000000005</v>
      </c>
      <c r="M85" s="160">
        <f t="shared" si="25"/>
        <v>10.199999999999999</v>
      </c>
      <c r="N85" s="22"/>
      <c r="P85" s="37">
        <f t="shared" si="17"/>
        <v>4.2554400000000001</v>
      </c>
      <c r="Q85" s="37">
        <f t="shared" si="18"/>
        <v>2.3796599999999999</v>
      </c>
      <c r="R85" s="37">
        <f t="shared" si="19"/>
        <v>3.0691799999999994</v>
      </c>
      <c r="S85" s="37">
        <f t="shared" si="20"/>
        <v>0.49572000000000005</v>
      </c>
      <c r="T85" s="37">
        <f t="shared" si="26"/>
        <v>10.199999999999999</v>
      </c>
    </row>
    <row r="86" spans="1:20">
      <c r="A86" s="8" t="s">
        <v>128</v>
      </c>
      <c r="B86" s="196">
        <v>10.199999999999999</v>
      </c>
      <c r="C86" s="196">
        <v>10.199999999999999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4.2554400000000001</v>
      </c>
      <c r="J86" s="21">
        <f t="shared" si="22"/>
        <v>2.3796599999999999</v>
      </c>
      <c r="K86" s="21">
        <f t="shared" si="23"/>
        <v>3.0691799999999994</v>
      </c>
      <c r="L86" s="21">
        <f t="shared" si="24"/>
        <v>0.49572000000000005</v>
      </c>
      <c r="M86" s="160">
        <f t="shared" si="25"/>
        <v>10.199999999999999</v>
      </c>
      <c r="N86" s="22"/>
      <c r="P86" s="37">
        <f t="shared" si="17"/>
        <v>4.2554400000000001</v>
      </c>
      <c r="Q86" s="37">
        <f t="shared" si="18"/>
        <v>2.3796599999999999</v>
      </c>
      <c r="R86" s="37">
        <f t="shared" si="19"/>
        <v>3.0691799999999994</v>
      </c>
      <c r="S86" s="37">
        <f t="shared" si="20"/>
        <v>0.49572000000000005</v>
      </c>
      <c r="T86" s="37">
        <f t="shared" si="26"/>
        <v>10.199999999999999</v>
      </c>
    </row>
    <row r="87" spans="1:20">
      <c r="A87" s="8" t="s">
        <v>129</v>
      </c>
      <c r="B87" s="196">
        <v>10.199999999999999</v>
      </c>
      <c r="C87" s="196">
        <v>10.199999999999999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4.2554400000000001</v>
      </c>
      <c r="J87" s="21">
        <f t="shared" si="22"/>
        <v>2.3796599999999999</v>
      </c>
      <c r="K87" s="21">
        <f t="shared" si="23"/>
        <v>3.0691799999999994</v>
      </c>
      <c r="L87" s="21">
        <f t="shared" si="24"/>
        <v>0.49572000000000005</v>
      </c>
      <c r="M87" s="160">
        <f t="shared" si="25"/>
        <v>10.199999999999999</v>
      </c>
      <c r="N87" s="22"/>
      <c r="P87" s="37">
        <f t="shared" si="17"/>
        <v>4.2554400000000001</v>
      </c>
      <c r="Q87" s="37">
        <f t="shared" si="18"/>
        <v>2.3796599999999999</v>
      </c>
      <c r="R87" s="37">
        <f t="shared" si="19"/>
        <v>3.0691799999999994</v>
      </c>
      <c r="S87" s="37">
        <f t="shared" si="20"/>
        <v>0.49572000000000005</v>
      </c>
      <c r="T87" s="37">
        <f t="shared" si="26"/>
        <v>10.199999999999999</v>
      </c>
    </row>
    <row r="88" spans="1:20">
      <c r="A88" s="8" t="s">
        <v>130</v>
      </c>
      <c r="B88" s="196">
        <v>10.199999999999999</v>
      </c>
      <c r="C88" s="196">
        <v>10.199999999999999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4.2554400000000001</v>
      </c>
      <c r="J88" s="21">
        <f t="shared" si="22"/>
        <v>2.3796599999999999</v>
      </c>
      <c r="K88" s="21">
        <f t="shared" si="23"/>
        <v>3.0691799999999994</v>
      </c>
      <c r="L88" s="21">
        <f t="shared" si="24"/>
        <v>0.49572000000000005</v>
      </c>
      <c r="M88" s="160">
        <f t="shared" si="25"/>
        <v>10.199999999999999</v>
      </c>
      <c r="N88" s="22"/>
      <c r="P88" s="37">
        <f t="shared" si="17"/>
        <v>4.2554400000000001</v>
      </c>
      <c r="Q88" s="37">
        <f t="shared" si="18"/>
        <v>2.3796599999999999</v>
      </c>
      <c r="R88" s="37">
        <f t="shared" si="19"/>
        <v>3.0691799999999994</v>
      </c>
      <c r="S88" s="37">
        <f t="shared" si="20"/>
        <v>0.49572000000000005</v>
      </c>
      <c r="T88" s="37">
        <f t="shared" si="26"/>
        <v>10.199999999999999</v>
      </c>
    </row>
    <row r="89" spans="1:20">
      <c r="A89" s="8" t="s">
        <v>131</v>
      </c>
      <c r="B89" s="196">
        <v>10.199999999999999</v>
      </c>
      <c r="C89" s="196">
        <v>10.199999999999999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4.2554400000000001</v>
      </c>
      <c r="J89" s="21">
        <f t="shared" si="22"/>
        <v>2.3796599999999999</v>
      </c>
      <c r="K89" s="21">
        <f t="shared" si="23"/>
        <v>3.0691799999999994</v>
      </c>
      <c r="L89" s="21">
        <f t="shared" si="24"/>
        <v>0.49572000000000005</v>
      </c>
      <c r="M89" s="160">
        <f t="shared" si="25"/>
        <v>10.199999999999999</v>
      </c>
      <c r="N89" s="22"/>
      <c r="P89" s="37">
        <f t="shared" si="17"/>
        <v>4.2554400000000001</v>
      </c>
      <c r="Q89" s="37">
        <f t="shared" si="18"/>
        <v>2.3796599999999999</v>
      </c>
      <c r="R89" s="37">
        <f t="shared" si="19"/>
        <v>3.0691799999999994</v>
      </c>
      <c r="S89" s="37">
        <f t="shared" si="20"/>
        <v>0.49572000000000005</v>
      </c>
      <c r="T89" s="37">
        <f t="shared" si="26"/>
        <v>10.199999999999999</v>
      </c>
    </row>
    <row r="90" spans="1:20">
      <c r="A90" s="8" t="s">
        <v>132</v>
      </c>
      <c r="B90" s="196">
        <v>10.199999999999999</v>
      </c>
      <c r="C90" s="196">
        <v>10.199999999999999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4.2554400000000001</v>
      </c>
      <c r="J90" s="21">
        <f t="shared" si="22"/>
        <v>2.3796599999999999</v>
      </c>
      <c r="K90" s="21">
        <f t="shared" si="23"/>
        <v>3.0691799999999994</v>
      </c>
      <c r="L90" s="21">
        <f t="shared" si="24"/>
        <v>0.49572000000000005</v>
      </c>
      <c r="M90" s="160">
        <f t="shared" si="25"/>
        <v>10.199999999999999</v>
      </c>
      <c r="N90" s="22"/>
      <c r="P90" s="37">
        <f t="shared" si="17"/>
        <v>4.2554400000000001</v>
      </c>
      <c r="Q90" s="37">
        <f t="shared" si="18"/>
        <v>2.3796599999999999</v>
      </c>
      <c r="R90" s="37">
        <f t="shared" si="19"/>
        <v>3.0691799999999994</v>
      </c>
      <c r="S90" s="37">
        <f t="shared" si="20"/>
        <v>0.49572000000000005</v>
      </c>
      <c r="T90" s="37">
        <f t="shared" si="26"/>
        <v>10.199999999999999</v>
      </c>
    </row>
    <row r="91" spans="1:20">
      <c r="A91" s="8" t="s">
        <v>133</v>
      </c>
      <c r="B91" s="196">
        <v>10.199999999999999</v>
      </c>
      <c r="C91" s="196">
        <v>10.199999999999999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4.2554400000000001</v>
      </c>
      <c r="J91" s="21">
        <f t="shared" si="22"/>
        <v>2.3796599999999999</v>
      </c>
      <c r="K91" s="21">
        <f t="shared" si="23"/>
        <v>3.0691799999999994</v>
      </c>
      <c r="L91" s="21">
        <f t="shared" si="24"/>
        <v>0.49572000000000005</v>
      </c>
      <c r="M91" s="160">
        <f t="shared" si="25"/>
        <v>10.199999999999999</v>
      </c>
      <c r="N91" s="22"/>
      <c r="P91" s="37">
        <f t="shared" si="17"/>
        <v>4.2554400000000001</v>
      </c>
      <c r="Q91" s="37">
        <f t="shared" si="18"/>
        <v>2.3796599999999999</v>
      </c>
      <c r="R91" s="37">
        <f t="shared" si="19"/>
        <v>3.0691799999999994</v>
      </c>
      <c r="S91" s="37">
        <f t="shared" si="20"/>
        <v>0.49572000000000005</v>
      </c>
      <c r="T91" s="37">
        <f t="shared" si="26"/>
        <v>10.199999999999999</v>
      </c>
    </row>
    <row r="92" spans="1:20">
      <c r="A92" s="8" t="s">
        <v>134</v>
      </c>
      <c r="B92" s="196">
        <v>10.199999999999999</v>
      </c>
      <c r="C92" s="196">
        <v>10.199999999999999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4.2554400000000001</v>
      </c>
      <c r="J92" s="21">
        <f t="shared" si="22"/>
        <v>2.3796599999999999</v>
      </c>
      <c r="K92" s="21">
        <f t="shared" si="23"/>
        <v>3.0691799999999994</v>
      </c>
      <c r="L92" s="21">
        <f t="shared" si="24"/>
        <v>0.49572000000000005</v>
      </c>
      <c r="M92" s="160">
        <f t="shared" si="25"/>
        <v>10.199999999999999</v>
      </c>
      <c r="N92" s="22"/>
      <c r="P92" s="37">
        <f t="shared" si="17"/>
        <v>4.2554400000000001</v>
      </c>
      <c r="Q92" s="37">
        <f t="shared" si="18"/>
        <v>2.3796599999999999</v>
      </c>
      <c r="R92" s="37">
        <f t="shared" si="19"/>
        <v>3.0691799999999994</v>
      </c>
      <c r="S92" s="37">
        <f t="shared" si="20"/>
        <v>0.49572000000000005</v>
      </c>
      <c r="T92" s="37">
        <f t="shared" si="26"/>
        <v>10.199999999999999</v>
      </c>
    </row>
    <row r="93" spans="1:20">
      <c r="A93" s="8" t="s">
        <v>135</v>
      </c>
      <c r="B93" s="196">
        <v>10.199999999999999</v>
      </c>
      <c r="C93" s="196">
        <v>10.199999999999999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4.2554400000000001</v>
      </c>
      <c r="J93" s="21">
        <f t="shared" si="22"/>
        <v>2.3796599999999999</v>
      </c>
      <c r="K93" s="21">
        <f t="shared" si="23"/>
        <v>3.0691799999999994</v>
      </c>
      <c r="L93" s="21">
        <f t="shared" si="24"/>
        <v>0.49572000000000005</v>
      </c>
      <c r="M93" s="160">
        <f t="shared" si="25"/>
        <v>10.199999999999999</v>
      </c>
      <c r="N93" s="22"/>
      <c r="P93" s="37">
        <f t="shared" si="17"/>
        <v>4.2554400000000001</v>
      </c>
      <c r="Q93" s="37">
        <f t="shared" si="18"/>
        <v>2.3796599999999999</v>
      </c>
      <c r="R93" s="37">
        <f t="shared" si="19"/>
        <v>3.0691799999999994</v>
      </c>
      <c r="S93" s="37">
        <f t="shared" si="20"/>
        <v>0.49572000000000005</v>
      </c>
      <c r="T93" s="37">
        <f t="shared" si="26"/>
        <v>10.199999999999999</v>
      </c>
    </row>
    <row r="94" spans="1:20">
      <c r="A94" s="8" t="s">
        <v>136</v>
      </c>
      <c r="B94" s="196">
        <v>10.199999999999999</v>
      </c>
      <c r="C94" s="196">
        <v>10.199999999999999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4.2554400000000001</v>
      </c>
      <c r="J94" s="21">
        <f t="shared" si="22"/>
        <v>2.3796599999999999</v>
      </c>
      <c r="K94" s="21">
        <f t="shared" si="23"/>
        <v>3.0691799999999994</v>
      </c>
      <c r="L94" s="21">
        <f t="shared" si="24"/>
        <v>0.49572000000000005</v>
      </c>
      <c r="M94" s="160">
        <f t="shared" si="25"/>
        <v>10.199999999999999</v>
      </c>
      <c r="N94" s="22"/>
      <c r="P94" s="37">
        <f t="shared" si="17"/>
        <v>4.2554400000000001</v>
      </c>
      <c r="Q94" s="37">
        <f t="shared" si="18"/>
        <v>2.3796599999999999</v>
      </c>
      <c r="R94" s="37">
        <f t="shared" si="19"/>
        <v>3.0691799999999994</v>
      </c>
      <c r="S94" s="37">
        <f t="shared" si="20"/>
        <v>0.49572000000000005</v>
      </c>
      <c r="T94" s="37">
        <f t="shared" si="26"/>
        <v>10.199999999999999</v>
      </c>
    </row>
    <row r="95" spans="1:20">
      <c r="A95" s="8" t="s">
        <v>137</v>
      </c>
      <c r="B95" s="196">
        <v>10.199999999999999</v>
      </c>
      <c r="C95" s="196">
        <v>10.199999999999999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4.2554400000000001</v>
      </c>
      <c r="J95" s="21">
        <f t="shared" si="22"/>
        <v>2.3796599999999999</v>
      </c>
      <c r="K95" s="21">
        <f t="shared" si="23"/>
        <v>3.0691799999999994</v>
      </c>
      <c r="L95" s="21">
        <f t="shared" si="24"/>
        <v>0.49572000000000005</v>
      </c>
      <c r="M95" s="160">
        <f t="shared" si="25"/>
        <v>10.199999999999999</v>
      </c>
      <c r="N95" s="22"/>
      <c r="P95" s="37">
        <f t="shared" si="17"/>
        <v>4.2554400000000001</v>
      </c>
      <c r="Q95" s="37">
        <f t="shared" si="18"/>
        <v>2.3796599999999999</v>
      </c>
      <c r="R95" s="37">
        <f t="shared" si="19"/>
        <v>3.0691799999999994</v>
      </c>
      <c r="S95" s="37">
        <f t="shared" si="20"/>
        <v>0.49572000000000005</v>
      </c>
      <c r="T95" s="37">
        <f t="shared" si="26"/>
        <v>10.199999999999999</v>
      </c>
    </row>
    <row r="96" spans="1:20">
      <c r="A96" s="8" t="s">
        <v>138</v>
      </c>
      <c r="B96" s="196">
        <v>10.199999999999999</v>
      </c>
      <c r="C96" s="196">
        <v>10.199999999999999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4.2554400000000001</v>
      </c>
      <c r="J96" s="21">
        <f t="shared" si="22"/>
        <v>2.3796599999999999</v>
      </c>
      <c r="K96" s="21">
        <f t="shared" si="23"/>
        <v>3.0691799999999994</v>
      </c>
      <c r="L96" s="21">
        <f t="shared" si="24"/>
        <v>0.49572000000000005</v>
      </c>
      <c r="M96" s="160">
        <f t="shared" si="25"/>
        <v>10.199999999999999</v>
      </c>
      <c r="N96" s="22"/>
      <c r="P96" s="37">
        <f t="shared" si="17"/>
        <v>4.2554400000000001</v>
      </c>
      <c r="Q96" s="37">
        <f t="shared" si="18"/>
        <v>2.3796599999999999</v>
      </c>
      <c r="R96" s="37">
        <f t="shared" si="19"/>
        <v>3.0691799999999994</v>
      </c>
      <c r="S96" s="37">
        <f t="shared" si="20"/>
        <v>0.49572000000000005</v>
      </c>
      <c r="T96" s="37">
        <f t="shared" si="26"/>
        <v>10.199999999999999</v>
      </c>
    </row>
    <row r="97" spans="1:23">
      <c r="A97" s="8" t="s">
        <v>139</v>
      </c>
      <c r="B97" s="196">
        <v>10.199999999999999</v>
      </c>
      <c r="C97" s="196">
        <v>10.199999999999999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4.2554400000000001</v>
      </c>
      <c r="J97" s="21">
        <f t="shared" si="22"/>
        <v>2.3796599999999999</v>
      </c>
      <c r="K97" s="21">
        <f t="shared" si="23"/>
        <v>3.0691799999999994</v>
      </c>
      <c r="L97" s="21">
        <f t="shared" si="24"/>
        <v>0.49572000000000005</v>
      </c>
      <c r="M97" s="160">
        <f t="shared" si="25"/>
        <v>10.199999999999999</v>
      </c>
      <c r="N97" s="22"/>
      <c r="P97" s="37">
        <f t="shared" si="17"/>
        <v>4.2554400000000001</v>
      </c>
      <c r="Q97" s="37">
        <f t="shared" si="18"/>
        <v>2.3796599999999999</v>
      </c>
      <c r="R97" s="37">
        <f t="shared" si="19"/>
        <v>3.0691799999999994</v>
      </c>
      <c r="S97" s="37">
        <f t="shared" si="20"/>
        <v>0.49572000000000005</v>
      </c>
      <c r="T97" s="37">
        <f t="shared" si="26"/>
        <v>10.199999999999999</v>
      </c>
    </row>
    <row r="98" spans="1:23" ht="15.75" thickBot="1">
      <c r="A98" s="8" t="s">
        <v>140</v>
      </c>
      <c r="B98" s="196">
        <v>10.199999999999999</v>
      </c>
      <c r="C98" s="196">
        <v>10.199999999999999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4.2554400000000001</v>
      </c>
      <c r="J98" s="21">
        <f t="shared" si="22"/>
        <v>2.3796599999999999</v>
      </c>
      <c r="K98" s="21">
        <f t="shared" si="23"/>
        <v>3.0691799999999994</v>
      </c>
      <c r="L98" s="21">
        <f t="shared" si="24"/>
        <v>0.49572000000000005</v>
      </c>
      <c r="M98" s="160">
        <f t="shared" si="25"/>
        <v>10.199999999999999</v>
      </c>
      <c r="N98" s="22"/>
      <c r="P98" s="37">
        <f t="shared" si="17"/>
        <v>4.2554400000000001</v>
      </c>
      <c r="Q98" s="37">
        <f t="shared" si="18"/>
        <v>2.3796599999999999</v>
      </c>
      <c r="R98" s="37">
        <f t="shared" si="19"/>
        <v>3.0691799999999994</v>
      </c>
      <c r="S98" s="37">
        <f t="shared" si="20"/>
        <v>0.49572000000000005</v>
      </c>
      <c r="T98" s="37">
        <f t="shared" si="26"/>
        <v>10.199999999999999</v>
      </c>
    </row>
    <row r="99" spans="1:23" ht="15.75" thickBot="1">
      <c r="A99" s="8" t="s">
        <v>175</v>
      </c>
      <c r="B99" s="20">
        <f t="shared" ref="B99:H99" si="27">SUM(B3:B98)/4000</f>
        <v>0.27045000000000036</v>
      </c>
      <c r="C99" s="20">
        <f t="shared" si="27"/>
        <v>0.27045000000000036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1">
        <f>SUM(I3:I98)/4000</f>
        <v>0.11283174000000025</v>
      </c>
      <c r="J99" s="161">
        <f t="shared" ref="J99:L99" si="28">SUM(J3:J98)/4000</f>
        <v>6.3095985000000049E-2</v>
      </c>
      <c r="K99" s="161">
        <f t="shared" si="28"/>
        <v>8.1378405000000098E-2</v>
      </c>
      <c r="L99" s="161">
        <f t="shared" si="28"/>
        <v>1.3143869999999992E-2</v>
      </c>
      <c r="M99" s="162">
        <f>SUM(M3:M98)/4000</f>
        <v>0.27045000000000036</v>
      </c>
      <c r="N99" s="23"/>
      <c r="P99" s="37">
        <f>SUM(P3:P98)/4000</f>
        <v>0.11283174000000025</v>
      </c>
      <c r="Q99" s="37">
        <f t="shared" ref="Q99:S99" si="29">SUM(Q3:Q98)/4000</f>
        <v>6.3095985000000049E-2</v>
      </c>
      <c r="R99" s="37">
        <f t="shared" si="29"/>
        <v>8.1378405000000098E-2</v>
      </c>
      <c r="S99" s="37">
        <f t="shared" si="29"/>
        <v>1.3143869999999992E-2</v>
      </c>
      <c r="T99" s="37">
        <f t="shared" si="26"/>
        <v>0.27045000000000041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227</v>
      </c>
      <c r="B1" s="215"/>
      <c r="C1" s="215"/>
      <c r="D1" s="215"/>
      <c r="E1" s="67"/>
      <c r="F1" s="67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U1" s="219" t="s">
        <v>326</v>
      </c>
      <c r="V1" s="220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-265</v>
      </c>
      <c r="P3" s="53">
        <v>-20</v>
      </c>
      <c r="Q3" s="53">
        <v>0</v>
      </c>
      <c r="R3" s="53">
        <v>0</v>
      </c>
      <c r="S3" s="72">
        <v>0</v>
      </c>
      <c r="U3" s="73">
        <v>0</v>
      </c>
      <c r="V3" s="74">
        <v>-285</v>
      </c>
      <c r="W3">
        <v>0</v>
      </c>
      <c r="X3">
        <v>-265</v>
      </c>
      <c r="Y3">
        <v>0</v>
      </c>
      <c r="Z3">
        <v>-20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-295</v>
      </c>
      <c r="P4" s="46">
        <v>-54</v>
      </c>
      <c r="Q4" s="46">
        <v>0</v>
      </c>
      <c r="R4" s="46">
        <v>0</v>
      </c>
      <c r="S4" s="74">
        <v>0</v>
      </c>
      <c r="U4" s="73">
        <v>0</v>
      </c>
      <c r="V4" s="74">
        <v>-349</v>
      </c>
      <c r="W4">
        <v>0</v>
      </c>
      <c r="X4">
        <v>-295</v>
      </c>
      <c r="Y4">
        <v>0</v>
      </c>
      <c r="Z4">
        <v>-54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-315</v>
      </c>
      <c r="P5" s="46">
        <v>-80</v>
      </c>
      <c r="Q5" s="46">
        <v>0</v>
      </c>
      <c r="R5" s="46">
        <v>0</v>
      </c>
      <c r="S5" s="74">
        <v>0</v>
      </c>
      <c r="U5" s="73">
        <v>0</v>
      </c>
      <c r="V5" s="74">
        <v>-395</v>
      </c>
      <c r="W5">
        <v>0</v>
      </c>
      <c r="X5">
        <v>-315</v>
      </c>
      <c r="Y5">
        <v>0</v>
      </c>
      <c r="Z5">
        <v>-80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-345</v>
      </c>
      <c r="P6" s="46">
        <v>-116</v>
      </c>
      <c r="Q6" s="46">
        <v>0</v>
      </c>
      <c r="R6" s="46">
        <v>0</v>
      </c>
      <c r="S6" s="74">
        <v>0</v>
      </c>
      <c r="U6" s="73">
        <v>0</v>
      </c>
      <c r="V6" s="74">
        <v>-461</v>
      </c>
      <c r="W6">
        <v>0</v>
      </c>
      <c r="X6">
        <v>-345</v>
      </c>
      <c r="Y6">
        <v>0</v>
      </c>
      <c r="Z6">
        <v>-116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-414.22</v>
      </c>
      <c r="P7" s="46">
        <v>-55.07</v>
      </c>
      <c r="Q7" s="46">
        <v>0</v>
      </c>
      <c r="R7" s="46">
        <v>0</v>
      </c>
      <c r="S7" s="74">
        <v>0</v>
      </c>
      <c r="U7" s="73">
        <v>0</v>
      </c>
      <c r="V7" s="74">
        <v>-469.29</v>
      </c>
      <c r="W7">
        <v>0</v>
      </c>
      <c r="X7">
        <v>-414.22</v>
      </c>
      <c r="Y7">
        <v>0</v>
      </c>
      <c r="Z7">
        <v>-55.07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-385</v>
      </c>
      <c r="P8" s="46">
        <v>-12</v>
      </c>
      <c r="Q8" s="46">
        <v>0</v>
      </c>
      <c r="R8" s="46">
        <v>0</v>
      </c>
      <c r="S8" s="74">
        <v>0</v>
      </c>
      <c r="U8" s="73">
        <v>0</v>
      </c>
      <c r="V8" s="74">
        <v>-397</v>
      </c>
      <c r="W8">
        <v>0</v>
      </c>
      <c r="X8">
        <v>-385</v>
      </c>
      <c r="Y8">
        <v>0</v>
      </c>
      <c r="Z8">
        <v>-12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-410</v>
      </c>
      <c r="P9" s="46">
        <v>-34</v>
      </c>
      <c r="Q9" s="46">
        <v>0</v>
      </c>
      <c r="R9" s="46">
        <v>0</v>
      </c>
      <c r="S9" s="74">
        <v>0</v>
      </c>
      <c r="U9" s="73">
        <v>0</v>
      </c>
      <c r="V9" s="74">
        <v>-444</v>
      </c>
      <c r="W9">
        <v>0</v>
      </c>
      <c r="X9">
        <v>-410</v>
      </c>
      <c r="Y9">
        <v>0</v>
      </c>
      <c r="Z9">
        <v>-34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-425</v>
      </c>
      <c r="P10" s="46">
        <v>-6</v>
      </c>
      <c r="Q10" s="46">
        <v>0</v>
      </c>
      <c r="R10" s="46">
        <v>0</v>
      </c>
      <c r="S10" s="74">
        <v>0</v>
      </c>
      <c r="U10" s="73">
        <v>0</v>
      </c>
      <c r="V10" s="74">
        <v>-431</v>
      </c>
      <c r="W10">
        <v>0</v>
      </c>
      <c r="X10">
        <v>-425</v>
      </c>
      <c r="Y10">
        <v>0</v>
      </c>
      <c r="Z10">
        <v>-6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-435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-435</v>
      </c>
      <c r="W11">
        <v>0</v>
      </c>
      <c r="X11">
        <v>-435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-435</v>
      </c>
      <c r="P12" s="46">
        <v>-6</v>
      </c>
      <c r="Q12" s="46">
        <v>0</v>
      </c>
      <c r="R12" s="46">
        <v>0</v>
      </c>
      <c r="S12" s="74">
        <v>0</v>
      </c>
      <c r="U12" s="73">
        <v>0</v>
      </c>
      <c r="V12" s="74">
        <v>-441</v>
      </c>
      <c r="W12">
        <v>0</v>
      </c>
      <c r="X12">
        <v>-435</v>
      </c>
      <c r="Y12">
        <v>0</v>
      </c>
      <c r="Z12">
        <v>-6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-450</v>
      </c>
      <c r="P13" s="46">
        <v>-26</v>
      </c>
      <c r="Q13" s="46">
        <v>0</v>
      </c>
      <c r="R13" s="46">
        <v>0</v>
      </c>
      <c r="S13" s="74">
        <v>0</v>
      </c>
      <c r="U13" s="73">
        <v>0</v>
      </c>
      <c r="V13" s="74">
        <v>-476</v>
      </c>
      <c r="W13">
        <v>0</v>
      </c>
      <c r="X13">
        <v>-450</v>
      </c>
      <c r="Y13">
        <v>0</v>
      </c>
      <c r="Z13">
        <v>-26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-455</v>
      </c>
      <c r="P14" s="46">
        <v>-3</v>
      </c>
      <c r="Q14" s="46">
        <v>0</v>
      </c>
      <c r="R14" s="46">
        <v>0</v>
      </c>
      <c r="S14" s="74">
        <v>0</v>
      </c>
      <c r="U14" s="73">
        <v>0</v>
      </c>
      <c r="V14" s="74">
        <v>-458</v>
      </c>
      <c r="W14">
        <v>0</v>
      </c>
      <c r="X14">
        <v>-455</v>
      </c>
      <c r="Y14">
        <v>0</v>
      </c>
      <c r="Z14">
        <v>-3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-320</v>
      </c>
      <c r="P15" s="46">
        <v>-22</v>
      </c>
      <c r="Q15" s="46">
        <v>0</v>
      </c>
      <c r="R15" s="46">
        <v>0</v>
      </c>
      <c r="S15" s="74">
        <v>0</v>
      </c>
      <c r="U15" s="73">
        <v>0</v>
      </c>
      <c r="V15" s="74">
        <v>-342</v>
      </c>
      <c r="W15">
        <v>0</v>
      </c>
      <c r="X15">
        <v>-320</v>
      </c>
      <c r="Y15">
        <v>0</v>
      </c>
      <c r="Z15">
        <v>-22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-335</v>
      </c>
      <c r="P16" s="46">
        <v>-41</v>
      </c>
      <c r="Q16" s="46">
        <v>0</v>
      </c>
      <c r="R16" s="46">
        <v>0</v>
      </c>
      <c r="S16" s="74">
        <v>0</v>
      </c>
      <c r="U16" s="73">
        <v>0</v>
      </c>
      <c r="V16" s="74">
        <v>-376</v>
      </c>
      <c r="W16">
        <v>0</v>
      </c>
      <c r="X16">
        <v>-335</v>
      </c>
      <c r="Y16">
        <v>0</v>
      </c>
      <c r="Z16">
        <v>-41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-350</v>
      </c>
      <c r="P17" s="46">
        <v>-109.33</v>
      </c>
      <c r="Q17" s="46">
        <v>0</v>
      </c>
      <c r="R17" s="46">
        <v>0</v>
      </c>
      <c r="S17" s="74">
        <v>0</v>
      </c>
      <c r="U17" s="73">
        <v>0</v>
      </c>
      <c r="V17" s="74">
        <v>-459.33</v>
      </c>
      <c r="W17">
        <v>0</v>
      </c>
      <c r="X17">
        <v>-350</v>
      </c>
      <c r="Y17">
        <v>0</v>
      </c>
      <c r="Z17">
        <v>-109.33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-360</v>
      </c>
      <c r="P18" s="46">
        <v>-26</v>
      </c>
      <c r="Q18" s="46">
        <v>0</v>
      </c>
      <c r="R18" s="46">
        <v>0</v>
      </c>
      <c r="S18" s="74">
        <v>0</v>
      </c>
      <c r="U18" s="73">
        <v>0</v>
      </c>
      <c r="V18" s="74">
        <v>-386</v>
      </c>
      <c r="W18">
        <v>0</v>
      </c>
      <c r="X18">
        <v>-360</v>
      </c>
      <c r="Y18">
        <v>0</v>
      </c>
      <c r="Z18">
        <v>-26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-365</v>
      </c>
      <c r="P19" s="46">
        <v>-38</v>
      </c>
      <c r="Q19" s="46">
        <v>0</v>
      </c>
      <c r="R19" s="46">
        <v>0</v>
      </c>
      <c r="S19" s="74">
        <v>0</v>
      </c>
      <c r="U19" s="73">
        <v>0</v>
      </c>
      <c r="V19" s="74">
        <v>-403</v>
      </c>
      <c r="W19">
        <v>0</v>
      </c>
      <c r="X19">
        <v>-365</v>
      </c>
      <c r="Y19">
        <v>0</v>
      </c>
      <c r="Z19">
        <v>-38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-365</v>
      </c>
      <c r="P20" s="46">
        <v>-52</v>
      </c>
      <c r="Q20" s="46">
        <v>0</v>
      </c>
      <c r="R20" s="46">
        <v>0</v>
      </c>
      <c r="S20" s="74">
        <v>0</v>
      </c>
      <c r="U20" s="73">
        <v>0</v>
      </c>
      <c r="V20" s="74">
        <v>-417</v>
      </c>
      <c r="W20">
        <v>0</v>
      </c>
      <c r="X20">
        <v>-365</v>
      </c>
      <c r="Y20">
        <v>0</v>
      </c>
      <c r="Z20">
        <v>-52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0.39</v>
      </c>
      <c r="N21" s="73">
        <v>0</v>
      </c>
      <c r="O21" s="46">
        <v>-370</v>
      </c>
      <c r="P21" s="46">
        <v>-66</v>
      </c>
      <c r="Q21" s="46">
        <v>0</v>
      </c>
      <c r="R21" s="46">
        <v>0</v>
      </c>
      <c r="S21" s="74">
        <v>0</v>
      </c>
      <c r="U21" s="73">
        <v>0.39</v>
      </c>
      <c r="V21" s="74">
        <v>-436</v>
      </c>
      <c r="W21">
        <v>0</v>
      </c>
      <c r="X21">
        <v>-370</v>
      </c>
      <c r="Y21">
        <v>0.39</v>
      </c>
      <c r="Z21">
        <v>-66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-375</v>
      </c>
      <c r="P22" s="46">
        <v>-79</v>
      </c>
      <c r="Q22" s="46">
        <v>0</v>
      </c>
      <c r="R22" s="46">
        <v>0</v>
      </c>
      <c r="S22" s="74">
        <v>0</v>
      </c>
      <c r="U22" s="73">
        <v>0</v>
      </c>
      <c r="V22" s="74">
        <v>-454</v>
      </c>
      <c r="W22">
        <v>0</v>
      </c>
      <c r="X22">
        <v>-375</v>
      </c>
      <c r="Y22">
        <v>0</v>
      </c>
      <c r="Z22">
        <v>-79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2.5099999999999998</v>
      </c>
      <c r="N23" s="73">
        <v>0</v>
      </c>
      <c r="O23" s="46">
        <v>-280</v>
      </c>
      <c r="P23" s="46">
        <v>-99</v>
      </c>
      <c r="Q23" s="46">
        <v>0</v>
      </c>
      <c r="R23" s="46">
        <v>0</v>
      </c>
      <c r="S23" s="74">
        <v>0</v>
      </c>
      <c r="U23" s="73">
        <v>2.5099999999999998</v>
      </c>
      <c r="V23" s="74">
        <v>-379</v>
      </c>
      <c r="W23">
        <v>0</v>
      </c>
      <c r="X23">
        <v>-280</v>
      </c>
      <c r="Y23">
        <v>2.5099999999999998</v>
      </c>
      <c r="Z23">
        <v>-99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4.54</v>
      </c>
      <c r="N24" s="73">
        <v>0</v>
      </c>
      <c r="O24" s="46">
        <v>-295</v>
      </c>
      <c r="P24" s="46">
        <v>-260</v>
      </c>
      <c r="Q24" s="46">
        <v>0</v>
      </c>
      <c r="R24" s="46">
        <v>0</v>
      </c>
      <c r="S24" s="74">
        <v>0</v>
      </c>
      <c r="U24" s="73">
        <v>4.54</v>
      </c>
      <c r="V24" s="74">
        <v>-555</v>
      </c>
      <c r="W24">
        <v>0</v>
      </c>
      <c r="X24">
        <v>-295</v>
      </c>
      <c r="Y24">
        <v>4.54</v>
      </c>
      <c r="Z24">
        <v>-260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2.3199999999999998</v>
      </c>
      <c r="N25" s="73">
        <v>-28</v>
      </c>
      <c r="O25" s="46">
        <v>-310</v>
      </c>
      <c r="P25" s="46">
        <v>-280</v>
      </c>
      <c r="Q25" s="46">
        <v>0</v>
      </c>
      <c r="R25" s="46">
        <v>0</v>
      </c>
      <c r="S25" s="74">
        <v>0</v>
      </c>
      <c r="U25" s="73">
        <v>2.3199999999999998</v>
      </c>
      <c r="V25" s="74">
        <v>-618</v>
      </c>
      <c r="W25">
        <v>-28</v>
      </c>
      <c r="X25">
        <v>-310</v>
      </c>
      <c r="Y25">
        <v>2.3199999999999998</v>
      </c>
      <c r="Z25">
        <v>-280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-47</v>
      </c>
      <c r="O26" s="46">
        <v>-320</v>
      </c>
      <c r="P26" s="46">
        <v>-301</v>
      </c>
      <c r="Q26" s="46">
        <v>0</v>
      </c>
      <c r="R26" s="46">
        <v>0</v>
      </c>
      <c r="S26" s="74">
        <v>0</v>
      </c>
      <c r="U26" s="73">
        <v>0</v>
      </c>
      <c r="V26" s="74">
        <v>-668</v>
      </c>
      <c r="W26">
        <v>-47</v>
      </c>
      <c r="X26">
        <v>-320</v>
      </c>
      <c r="Y26">
        <v>0</v>
      </c>
      <c r="Z26">
        <v>-301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-245</v>
      </c>
      <c r="P27" s="46">
        <v>-317</v>
      </c>
      <c r="Q27" s="46">
        <v>0</v>
      </c>
      <c r="R27" s="46">
        <v>0</v>
      </c>
      <c r="S27" s="74">
        <v>0</v>
      </c>
      <c r="U27" s="73">
        <v>0</v>
      </c>
      <c r="V27" s="74">
        <v>-562</v>
      </c>
      <c r="W27">
        <v>0</v>
      </c>
      <c r="X27">
        <v>-245</v>
      </c>
      <c r="Y27">
        <v>0</v>
      </c>
      <c r="Z27">
        <v>-317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6.76</v>
      </c>
      <c r="N28" s="73">
        <v>0</v>
      </c>
      <c r="O28" s="46">
        <v>-245</v>
      </c>
      <c r="P28" s="46">
        <v>-335</v>
      </c>
      <c r="Q28" s="46">
        <v>0</v>
      </c>
      <c r="R28" s="46">
        <v>0</v>
      </c>
      <c r="S28" s="74">
        <v>0</v>
      </c>
      <c r="U28" s="73">
        <v>6.76</v>
      </c>
      <c r="V28" s="74">
        <v>-580</v>
      </c>
      <c r="W28">
        <v>0</v>
      </c>
      <c r="X28">
        <v>-245</v>
      </c>
      <c r="Y28">
        <v>6.76</v>
      </c>
      <c r="Z28">
        <v>-335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6.28</v>
      </c>
      <c r="N29" s="73">
        <v>0</v>
      </c>
      <c r="O29" s="46">
        <v>-255</v>
      </c>
      <c r="P29" s="46">
        <v>-352</v>
      </c>
      <c r="Q29" s="46">
        <v>0</v>
      </c>
      <c r="R29" s="46">
        <v>0</v>
      </c>
      <c r="S29" s="74">
        <v>0</v>
      </c>
      <c r="U29" s="73">
        <v>6.28</v>
      </c>
      <c r="V29" s="74">
        <v>-607</v>
      </c>
      <c r="W29">
        <v>0</v>
      </c>
      <c r="X29">
        <v>-255</v>
      </c>
      <c r="Y29">
        <v>6.28</v>
      </c>
      <c r="Z29">
        <v>-352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4.1500000000000004</v>
      </c>
      <c r="N30" s="73">
        <v>0</v>
      </c>
      <c r="O30" s="46">
        <v>-245</v>
      </c>
      <c r="P30" s="46">
        <v>-363</v>
      </c>
      <c r="Q30" s="46">
        <v>0</v>
      </c>
      <c r="R30" s="46">
        <v>0</v>
      </c>
      <c r="S30" s="74">
        <v>0</v>
      </c>
      <c r="U30" s="73">
        <v>4.1500000000000004</v>
      </c>
      <c r="V30" s="74">
        <v>-608</v>
      </c>
      <c r="W30">
        <v>0</v>
      </c>
      <c r="X30">
        <v>-245</v>
      </c>
      <c r="Y30">
        <v>4.1500000000000004</v>
      </c>
      <c r="Z30">
        <v>-363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3.09</v>
      </c>
      <c r="N31" s="73">
        <v>0</v>
      </c>
      <c r="O31" s="46">
        <v>-205</v>
      </c>
      <c r="P31" s="46">
        <v>-249</v>
      </c>
      <c r="Q31" s="46">
        <v>0</v>
      </c>
      <c r="R31" s="46">
        <v>0</v>
      </c>
      <c r="S31" s="74">
        <v>0</v>
      </c>
      <c r="U31" s="73">
        <v>3.09</v>
      </c>
      <c r="V31" s="74">
        <v>-454</v>
      </c>
      <c r="W31">
        <v>0</v>
      </c>
      <c r="X31">
        <v>-205</v>
      </c>
      <c r="Y31">
        <v>3.09</v>
      </c>
      <c r="Z31">
        <v>-249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0.87</v>
      </c>
      <c r="N32" s="73">
        <v>0</v>
      </c>
      <c r="O32" s="46">
        <v>-218</v>
      </c>
      <c r="P32" s="46">
        <v>-264</v>
      </c>
      <c r="Q32" s="46">
        <v>0</v>
      </c>
      <c r="R32" s="46">
        <v>0</v>
      </c>
      <c r="S32" s="74">
        <v>0</v>
      </c>
      <c r="U32" s="73">
        <v>0.87</v>
      </c>
      <c r="V32" s="74">
        <v>-482</v>
      </c>
      <c r="W32">
        <v>0</v>
      </c>
      <c r="X32">
        <v>-218</v>
      </c>
      <c r="Y32">
        <v>0.87</v>
      </c>
      <c r="Z32">
        <v>-264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1.06</v>
      </c>
      <c r="N33" s="73">
        <v>0</v>
      </c>
      <c r="O33" s="46">
        <v>-197</v>
      </c>
      <c r="P33" s="46">
        <v>-276</v>
      </c>
      <c r="Q33" s="46">
        <v>0</v>
      </c>
      <c r="R33" s="46">
        <v>0</v>
      </c>
      <c r="S33" s="74">
        <v>0</v>
      </c>
      <c r="U33" s="73">
        <v>1.06</v>
      </c>
      <c r="V33" s="74">
        <v>-473</v>
      </c>
      <c r="W33">
        <v>0</v>
      </c>
      <c r="X33">
        <v>-197</v>
      </c>
      <c r="Y33">
        <v>1.06</v>
      </c>
      <c r="Z33">
        <v>-276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0.97</v>
      </c>
      <c r="N34" s="73">
        <v>-9</v>
      </c>
      <c r="O34" s="46">
        <v>-156</v>
      </c>
      <c r="P34" s="46">
        <v>-287</v>
      </c>
      <c r="Q34" s="46">
        <v>0</v>
      </c>
      <c r="R34" s="46">
        <v>0</v>
      </c>
      <c r="S34" s="74">
        <v>0</v>
      </c>
      <c r="U34" s="73">
        <v>0.97</v>
      </c>
      <c r="V34" s="74">
        <v>-452</v>
      </c>
      <c r="W34">
        <v>-9</v>
      </c>
      <c r="X34">
        <v>-156</v>
      </c>
      <c r="Y34">
        <v>0.97</v>
      </c>
      <c r="Z34">
        <v>-287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1.45</v>
      </c>
      <c r="N35" s="73">
        <v>-40</v>
      </c>
      <c r="O35" s="46">
        <v>-151</v>
      </c>
      <c r="P35" s="46">
        <v>-172</v>
      </c>
      <c r="Q35" s="46">
        <v>0</v>
      </c>
      <c r="R35" s="46">
        <v>0</v>
      </c>
      <c r="S35" s="74">
        <v>0</v>
      </c>
      <c r="U35" s="73">
        <v>1.45</v>
      </c>
      <c r="V35" s="74">
        <v>-363</v>
      </c>
      <c r="W35">
        <v>-40</v>
      </c>
      <c r="X35">
        <v>-151</v>
      </c>
      <c r="Y35">
        <v>1.45</v>
      </c>
      <c r="Z35">
        <v>-172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1.45</v>
      </c>
      <c r="N36" s="73">
        <v>-61</v>
      </c>
      <c r="O36" s="46">
        <v>-181</v>
      </c>
      <c r="P36" s="46">
        <v>-179</v>
      </c>
      <c r="Q36" s="46">
        <v>0</v>
      </c>
      <c r="R36" s="46">
        <v>0</v>
      </c>
      <c r="S36" s="74">
        <v>0</v>
      </c>
      <c r="U36" s="73">
        <v>1.45</v>
      </c>
      <c r="V36" s="74">
        <v>-421</v>
      </c>
      <c r="W36">
        <v>-61</v>
      </c>
      <c r="X36">
        <v>-181</v>
      </c>
      <c r="Y36">
        <v>1.45</v>
      </c>
      <c r="Z36">
        <v>-179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1.26</v>
      </c>
      <c r="N37" s="73">
        <v>-86</v>
      </c>
      <c r="O37" s="46">
        <v>-201</v>
      </c>
      <c r="P37" s="46">
        <v>-180</v>
      </c>
      <c r="Q37" s="46">
        <v>0</v>
      </c>
      <c r="R37" s="46">
        <v>0</v>
      </c>
      <c r="S37" s="74">
        <v>0</v>
      </c>
      <c r="U37" s="73">
        <v>1.26</v>
      </c>
      <c r="V37" s="74">
        <v>-467</v>
      </c>
      <c r="W37">
        <v>-86</v>
      </c>
      <c r="X37">
        <v>-201</v>
      </c>
      <c r="Y37">
        <v>1.26</v>
      </c>
      <c r="Z37">
        <v>-180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0.57999999999999996</v>
      </c>
      <c r="N38" s="73">
        <v>-81</v>
      </c>
      <c r="O38" s="46">
        <v>-221</v>
      </c>
      <c r="P38" s="46">
        <v>-168</v>
      </c>
      <c r="Q38" s="46">
        <v>0</v>
      </c>
      <c r="R38" s="46">
        <v>0</v>
      </c>
      <c r="S38" s="74">
        <v>0</v>
      </c>
      <c r="U38" s="73">
        <v>0.57999999999999996</v>
      </c>
      <c r="V38" s="74">
        <v>-470</v>
      </c>
      <c r="W38">
        <v>-81</v>
      </c>
      <c r="X38">
        <v>-221</v>
      </c>
      <c r="Y38">
        <v>0.57999999999999996</v>
      </c>
      <c r="Z38">
        <v>-168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0.57999999999999996</v>
      </c>
      <c r="N39" s="73">
        <v>-83</v>
      </c>
      <c r="O39" s="46">
        <v>-226</v>
      </c>
      <c r="P39" s="46">
        <v>-137</v>
      </c>
      <c r="Q39" s="46">
        <v>0</v>
      </c>
      <c r="R39" s="46">
        <v>0</v>
      </c>
      <c r="S39" s="74">
        <v>0</v>
      </c>
      <c r="U39" s="73">
        <v>0.57999999999999996</v>
      </c>
      <c r="V39" s="74">
        <v>-446</v>
      </c>
      <c r="W39">
        <v>-83</v>
      </c>
      <c r="X39">
        <v>-226</v>
      </c>
      <c r="Y39">
        <v>0.57999999999999996</v>
      </c>
      <c r="Z39">
        <v>-137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-61</v>
      </c>
      <c r="O40" s="46">
        <v>-216</v>
      </c>
      <c r="P40" s="46">
        <v>-79</v>
      </c>
      <c r="Q40" s="46">
        <v>0</v>
      </c>
      <c r="R40" s="46">
        <v>0</v>
      </c>
      <c r="S40" s="74">
        <v>0</v>
      </c>
      <c r="U40" s="73">
        <v>0</v>
      </c>
      <c r="V40" s="74">
        <v>-356</v>
      </c>
      <c r="W40">
        <v>-61</v>
      </c>
      <c r="X40">
        <v>-216</v>
      </c>
      <c r="Y40">
        <v>0</v>
      </c>
      <c r="Z40">
        <v>-79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-53</v>
      </c>
      <c r="O41" s="46">
        <v>-201</v>
      </c>
      <c r="P41" s="46">
        <v>-20</v>
      </c>
      <c r="Q41" s="46">
        <v>0</v>
      </c>
      <c r="R41" s="46">
        <v>0</v>
      </c>
      <c r="S41" s="74">
        <v>0</v>
      </c>
      <c r="U41" s="73">
        <v>0</v>
      </c>
      <c r="V41" s="74">
        <v>-274</v>
      </c>
      <c r="W41">
        <v>-53</v>
      </c>
      <c r="X41">
        <v>-201</v>
      </c>
      <c r="Y41">
        <v>0</v>
      </c>
      <c r="Z41">
        <v>-20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</v>
      </c>
      <c r="O42" s="46">
        <v>-181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-203</v>
      </c>
      <c r="W42">
        <v>-22</v>
      </c>
      <c r="X42">
        <v>-181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-11</v>
      </c>
      <c r="O43" s="46">
        <v>-261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-272</v>
      </c>
      <c r="W43">
        <v>-11</v>
      </c>
      <c r="X43">
        <v>-261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-241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-241</v>
      </c>
      <c r="W44">
        <v>0</v>
      </c>
      <c r="X44">
        <v>-241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-221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-221</v>
      </c>
      <c r="W45">
        <v>0</v>
      </c>
      <c r="X45">
        <v>-221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-211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-211</v>
      </c>
      <c r="W46">
        <v>0</v>
      </c>
      <c r="X46">
        <v>-211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-191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-191</v>
      </c>
      <c r="W47">
        <v>0</v>
      </c>
      <c r="X47">
        <v>-191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-171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-171</v>
      </c>
      <c r="W48">
        <v>0</v>
      </c>
      <c r="X48">
        <v>-171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-156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-156</v>
      </c>
      <c r="W49">
        <v>0</v>
      </c>
      <c r="X49">
        <v>-156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-141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-141</v>
      </c>
      <c r="W50">
        <v>0</v>
      </c>
      <c r="X50">
        <v>-141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-126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-126</v>
      </c>
      <c r="W51">
        <v>0</v>
      </c>
      <c r="X51">
        <v>-126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-111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-111</v>
      </c>
      <c r="W52">
        <v>0</v>
      </c>
      <c r="X52">
        <v>-111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-106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-106</v>
      </c>
      <c r="W53">
        <v>0</v>
      </c>
      <c r="X53">
        <v>-106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-96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-96</v>
      </c>
      <c r="W54">
        <v>0</v>
      </c>
      <c r="X54">
        <v>-96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-111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-111</v>
      </c>
      <c r="W55">
        <v>0</v>
      </c>
      <c r="X55">
        <v>-111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-111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-111</v>
      </c>
      <c r="W56">
        <v>0</v>
      </c>
      <c r="X56">
        <v>-111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-96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-96</v>
      </c>
      <c r="W57">
        <v>0</v>
      </c>
      <c r="X57">
        <v>-96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-81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-81</v>
      </c>
      <c r="W58">
        <v>0</v>
      </c>
      <c r="X58">
        <v>-81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-71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-71</v>
      </c>
      <c r="W59">
        <v>0</v>
      </c>
      <c r="X59">
        <v>-71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-31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-31</v>
      </c>
      <c r="W60">
        <v>0</v>
      </c>
      <c r="X60">
        <v>-31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-7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-7</v>
      </c>
      <c r="W61">
        <v>0</v>
      </c>
      <c r="X61">
        <v>-7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-52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-52</v>
      </c>
      <c r="W62">
        <v>0</v>
      </c>
      <c r="X62">
        <v>-52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-92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-92</v>
      </c>
      <c r="W63">
        <v>0</v>
      </c>
      <c r="X63">
        <v>-92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-92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-92</v>
      </c>
      <c r="W64">
        <v>0</v>
      </c>
      <c r="X64">
        <v>-92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-130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-130</v>
      </c>
      <c r="W65">
        <v>0</v>
      </c>
      <c r="X65">
        <v>-130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-125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-125</v>
      </c>
      <c r="W66">
        <v>0</v>
      </c>
      <c r="X66">
        <v>-125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-150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-150</v>
      </c>
      <c r="W67">
        <v>0</v>
      </c>
      <c r="X67">
        <v>-150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-150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-150</v>
      </c>
      <c r="W68">
        <v>0</v>
      </c>
      <c r="X68">
        <v>-150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-145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-145</v>
      </c>
      <c r="W69">
        <v>0</v>
      </c>
      <c r="X69">
        <v>-145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0.48</v>
      </c>
      <c r="N70" s="73">
        <v>0</v>
      </c>
      <c r="O70" s="46">
        <v>-145</v>
      </c>
      <c r="P70" s="46">
        <v>0</v>
      </c>
      <c r="Q70" s="46">
        <v>0</v>
      </c>
      <c r="R70" s="46">
        <v>0</v>
      </c>
      <c r="S70" s="74">
        <v>0</v>
      </c>
      <c r="U70" s="73">
        <v>0.48</v>
      </c>
      <c r="V70" s="74">
        <v>-145</v>
      </c>
      <c r="W70">
        <v>0</v>
      </c>
      <c r="X70">
        <v>-145</v>
      </c>
      <c r="Y70">
        <v>0.48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2.8</v>
      </c>
      <c r="N71" s="73">
        <v>0</v>
      </c>
      <c r="O71" s="46">
        <v>-85</v>
      </c>
      <c r="P71" s="46">
        <v>0</v>
      </c>
      <c r="Q71" s="46">
        <v>0</v>
      </c>
      <c r="R71" s="46">
        <v>0</v>
      </c>
      <c r="S71" s="74">
        <v>0</v>
      </c>
      <c r="U71" s="73">
        <v>2.8</v>
      </c>
      <c r="V71" s="74">
        <v>-85</v>
      </c>
      <c r="W71">
        <v>0</v>
      </c>
      <c r="X71">
        <v>-85</v>
      </c>
      <c r="Y71">
        <v>2.8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2.8</v>
      </c>
      <c r="N72" s="73">
        <v>0</v>
      </c>
      <c r="O72" s="46">
        <v>-85</v>
      </c>
      <c r="P72" s="46">
        <v>0</v>
      </c>
      <c r="Q72" s="46">
        <v>0</v>
      </c>
      <c r="R72" s="46">
        <v>0</v>
      </c>
      <c r="S72" s="74">
        <v>0</v>
      </c>
      <c r="U72" s="73">
        <v>2.8</v>
      </c>
      <c r="V72" s="74">
        <v>-85</v>
      </c>
      <c r="W72">
        <v>0</v>
      </c>
      <c r="X72">
        <v>-85</v>
      </c>
      <c r="Y72">
        <v>2.8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2.2200000000000002</v>
      </c>
      <c r="N73" s="73">
        <v>0</v>
      </c>
      <c r="O73" s="46">
        <v>-75</v>
      </c>
      <c r="P73" s="46">
        <v>0</v>
      </c>
      <c r="Q73" s="46">
        <v>0</v>
      </c>
      <c r="R73" s="46">
        <v>0</v>
      </c>
      <c r="S73" s="74">
        <v>0</v>
      </c>
      <c r="U73" s="73">
        <v>2.2200000000000002</v>
      </c>
      <c r="V73" s="74">
        <v>-75</v>
      </c>
      <c r="W73">
        <v>0</v>
      </c>
      <c r="X73">
        <v>-75</v>
      </c>
      <c r="Y73">
        <v>2.2200000000000002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3.38</v>
      </c>
      <c r="N74" s="73">
        <v>0</v>
      </c>
      <c r="O74" s="46">
        <v>-75</v>
      </c>
      <c r="P74" s="46">
        <v>0</v>
      </c>
      <c r="Q74" s="46">
        <v>0</v>
      </c>
      <c r="R74" s="46">
        <v>0</v>
      </c>
      <c r="S74" s="74">
        <v>0</v>
      </c>
      <c r="U74" s="73">
        <v>3.38</v>
      </c>
      <c r="V74" s="74">
        <v>-75</v>
      </c>
      <c r="W74">
        <v>0</v>
      </c>
      <c r="X74">
        <v>-75</v>
      </c>
      <c r="Y74">
        <v>3.38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6.37</v>
      </c>
      <c r="N75" s="73">
        <v>0</v>
      </c>
      <c r="O75" s="46">
        <v>-160</v>
      </c>
      <c r="P75" s="46">
        <v>0</v>
      </c>
      <c r="Q75" s="46">
        <v>0</v>
      </c>
      <c r="R75" s="46">
        <v>0</v>
      </c>
      <c r="S75" s="74">
        <v>0</v>
      </c>
      <c r="U75" s="73">
        <v>6.37</v>
      </c>
      <c r="V75" s="74">
        <v>-160</v>
      </c>
      <c r="W75">
        <v>0</v>
      </c>
      <c r="X75">
        <v>-160</v>
      </c>
      <c r="Y75">
        <v>6.37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3.67</v>
      </c>
      <c r="N76" s="73">
        <v>0</v>
      </c>
      <c r="O76" s="46">
        <v>-160</v>
      </c>
      <c r="P76" s="46">
        <v>0</v>
      </c>
      <c r="Q76" s="46">
        <v>0</v>
      </c>
      <c r="R76" s="46">
        <v>0</v>
      </c>
      <c r="S76" s="74">
        <v>0</v>
      </c>
      <c r="U76" s="73">
        <v>3.67</v>
      </c>
      <c r="V76" s="74">
        <v>-160</v>
      </c>
      <c r="W76">
        <v>0</v>
      </c>
      <c r="X76">
        <v>-160</v>
      </c>
      <c r="Y76">
        <v>3.67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2.2200000000000002</v>
      </c>
      <c r="N77" s="73">
        <v>0</v>
      </c>
      <c r="O77" s="46">
        <v>-150</v>
      </c>
      <c r="P77" s="46">
        <v>0</v>
      </c>
      <c r="Q77" s="46">
        <v>0</v>
      </c>
      <c r="R77" s="46">
        <v>0</v>
      </c>
      <c r="S77" s="74">
        <v>0</v>
      </c>
      <c r="U77" s="73">
        <v>2.2200000000000002</v>
      </c>
      <c r="V77" s="74">
        <v>-150</v>
      </c>
      <c r="W77">
        <v>0</v>
      </c>
      <c r="X77">
        <v>-150</v>
      </c>
      <c r="Y77">
        <v>2.2200000000000002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-160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-160</v>
      </c>
      <c r="W78">
        <v>0</v>
      </c>
      <c r="X78">
        <v>-160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4.83</v>
      </c>
      <c r="N79" s="73">
        <v>0</v>
      </c>
      <c r="O79" s="46">
        <v>-240</v>
      </c>
      <c r="P79" s="46">
        <v>-189</v>
      </c>
      <c r="Q79" s="46">
        <v>0</v>
      </c>
      <c r="R79" s="46">
        <v>0</v>
      </c>
      <c r="S79" s="74">
        <v>0</v>
      </c>
      <c r="U79" s="73">
        <v>4.83</v>
      </c>
      <c r="V79" s="74">
        <v>-429</v>
      </c>
      <c r="W79">
        <v>0</v>
      </c>
      <c r="X79">
        <v>-240</v>
      </c>
      <c r="Y79">
        <v>4.83</v>
      </c>
      <c r="Z79">
        <v>-189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5.41</v>
      </c>
      <c r="N80" s="73">
        <v>0</v>
      </c>
      <c r="O80" s="46">
        <v>-175</v>
      </c>
      <c r="P80" s="46">
        <v>-188</v>
      </c>
      <c r="Q80" s="46">
        <v>0</v>
      </c>
      <c r="R80" s="46">
        <v>0</v>
      </c>
      <c r="S80" s="74">
        <v>0</v>
      </c>
      <c r="U80" s="73">
        <v>5.41</v>
      </c>
      <c r="V80" s="74">
        <v>-363</v>
      </c>
      <c r="W80">
        <v>0</v>
      </c>
      <c r="X80">
        <v>-175</v>
      </c>
      <c r="Y80">
        <v>5.41</v>
      </c>
      <c r="Z80">
        <v>-188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4.92</v>
      </c>
      <c r="N81" s="73">
        <v>0</v>
      </c>
      <c r="O81" s="46">
        <v>-140</v>
      </c>
      <c r="P81" s="46">
        <v>-176</v>
      </c>
      <c r="Q81" s="46">
        <v>0</v>
      </c>
      <c r="R81" s="46">
        <v>0</v>
      </c>
      <c r="S81" s="74">
        <v>0</v>
      </c>
      <c r="U81" s="73">
        <v>4.92</v>
      </c>
      <c r="V81" s="74">
        <v>-316</v>
      </c>
      <c r="W81">
        <v>0</v>
      </c>
      <c r="X81">
        <v>-140</v>
      </c>
      <c r="Y81">
        <v>4.92</v>
      </c>
      <c r="Z81">
        <v>-176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6.08</v>
      </c>
      <c r="N82" s="73">
        <v>0</v>
      </c>
      <c r="O82" s="46">
        <v>-95</v>
      </c>
      <c r="P82" s="46">
        <v>-175</v>
      </c>
      <c r="Q82" s="46">
        <v>0</v>
      </c>
      <c r="R82" s="46">
        <v>0</v>
      </c>
      <c r="S82" s="74">
        <v>0</v>
      </c>
      <c r="U82" s="73">
        <v>6.08</v>
      </c>
      <c r="V82" s="74">
        <v>-270</v>
      </c>
      <c r="W82">
        <v>0</v>
      </c>
      <c r="X82">
        <v>-95</v>
      </c>
      <c r="Y82">
        <v>6.08</v>
      </c>
      <c r="Z82">
        <v>-175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-55</v>
      </c>
      <c r="P83" s="46">
        <v>-175</v>
      </c>
      <c r="Q83" s="46">
        <v>0</v>
      </c>
      <c r="R83" s="46">
        <v>0</v>
      </c>
      <c r="S83" s="74">
        <v>0</v>
      </c>
      <c r="U83" s="73">
        <v>0</v>
      </c>
      <c r="V83" s="74">
        <v>-230</v>
      </c>
      <c r="W83">
        <v>0</v>
      </c>
      <c r="X83">
        <v>-55</v>
      </c>
      <c r="Y83">
        <v>0</v>
      </c>
      <c r="Z83">
        <v>-175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-55</v>
      </c>
      <c r="P84" s="46">
        <v>-165</v>
      </c>
      <c r="Q84" s="46">
        <v>0</v>
      </c>
      <c r="R84" s="46">
        <v>0</v>
      </c>
      <c r="S84" s="74">
        <v>0</v>
      </c>
      <c r="U84" s="73">
        <v>0</v>
      </c>
      <c r="V84" s="74">
        <v>-220</v>
      </c>
      <c r="W84">
        <v>0</v>
      </c>
      <c r="X84">
        <v>-55</v>
      </c>
      <c r="Y84">
        <v>0</v>
      </c>
      <c r="Z84">
        <v>-165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-25</v>
      </c>
      <c r="P85" s="46">
        <v>-154</v>
      </c>
      <c r="Q85" s="46">
        <v>0</v>
      </c>
      <c r="R85" s="46">
        <v>0</v>
      </c>
      <c r="S85" s="74">
        <v>0</v>
      </c>
      <c r="U85" s="73">
        <v>0</v>
      </c>
      <c r="V85" s="74">
        <v>-179</v>
      </c>
      <c r="W85">
        <v>0</v>
      </c>
      <c r="X85">
        <v>-25</v>
      </c>
      <c r="Y85">
        <v>0</v>
      </c>
      <c r="Z85">
        <v>-154</v>
      </c>
    </row>
    <row r="86" spans="7:26">
      <c r="G86" t="s">
        <v>128</v>
      </c>
      <c r="H86" s="73">
        <v>40.770000000000003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-20</v>
      </c>
      <c r="P86" s="46">
        <v>-150</v>
      </c>
      <c r="Q86" s="46">
        <v>0</v>
      </c>
      <c r="R86" s="46">
        <v>0</v>
      </c>
      <c r="S86" s="74">
        <v>0</v>
      </c>
      <c r="U86" s="73">
        <v>40.770000000000003</v>
      </c>
      <c r="V86" s="74">
        <v>-170</v>
      </c>
      <c r="W86">
        <v>40.770000000000003</v>
      </c>
      <c r="X86">
        <v>-20</v>
      </c>
      <c r="Y86">
        <v>0</v>
      </c>
      <c r="Z86">
        <v>-150</v>
      </c>
    </row>
    <row r="87" spans="7:26">
      <c r="G87" t="s">
        <v>129</v>
      </c>
      <c r="H87" s="73">
        <v>58.16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-20</v>
      </c>
      <c r="P87" s="46">
        <v>-150</v>
      </c>
      <c r="Q87" s="46">
        <v>0</v>
      </c>
      <c r="R87" s="46">
        <v>0</v>
      </c>
      <c r="S87" s="74">
        <v>0</v>
      </c>
      <c r="U87" s="73">
        <v>58.16</v>
      </c>
      <c r="V87" s="74">
        <v>-170</v>
      </c>
      <c r="W87">
        <v>58.16</v>
      </c>
      <c r="X87">
        <v>-20</v>
      </c>
      <c r="Y87">
        <v>0</v>
      </c>
      <c r="Z87">
        <v>-150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3.14</v>
      </c>
      <c r="N88" s="73">
        <v>0</v>
      </c>
      <c r="O88" s="46">
        <v>-30</v>
      </c>
      <c r="P88" s="46">
        <v>0</v>
      </c>
      <c r="Q88" s="46">
        <v>0</v>
      </c>
      <c r="R88" s="46">
        <v>0</v>
      </c>
      <c r="S88" s="74">
        <v>0</v>
      </c>
      <c r="U88" s="73">
        <v>3.14</v>
      </c>
      <c r="V88" s="74">
        <v>-30</v>
      </c>
      <c r="W88">
        <v>0</v>
      </c>
      <c r="X88">
        <v>-30</v>
      </c>
      <c r="Y88">
        <v>3.14</v>
      </c>
      <c r="Z88">
        <v>0</v>
      </c>
    </row>
    <row r="89" spans="7:26">
      <c r="G89" t="s">
        <v>131</v>
      </c>
      <c r="H89" s="73">
        <v>73.83</v>
      </c>
      <c r="I89" s="46">
        <v>0</v>
      </c>
      <c r="J89" s="46">
        <v>0</v>
      </c>
      <c r="K89" s="46">
        <v>0</v>
      </c>
      <c r="L89" s="46">
        <v>0</v>
      </c>
      <c r="M89" s="74">
        <v>2.46</v>
      </c>
      <c r="N89" s="73">
        <v>0</v>
      </c>
      <c r="O89" s="46">
        <v>-20</v>
      </c>
      <c r="P89" s="46">
        <v>0</v>
      </c>
      <c r="Q89" s="46">
        <v>0</v>
      </c>
      <c r="R89" s="46">
        <v>0</v>
      </c>
      <c r="S89" s="74">
        <v>0</v>
      </c>
      <c r="U89" s="73">
        <v>76.290000000000006</v>
      </c>
      <c r="V89" s="74">
        <v>-20</v>
      </c>
      <c r="W89">
        <v>73.83</v>
      </c>
      <c r="X89">
        <v>-20</v>
      </c>
      <c r="Y89">
        <v>2.46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1.21</v>
      </c>
      <c r="N90" s="73">
        <v>0</v>
      </c>
      <c r="O90" s="46">
        <v>-20</v>
      </c>
      <c r="P90" s="46">
        <v>0</v>
      </c>
      <c r="Q90" s="46">
        <v>0</v>
      </c>
      <c r="R90" s="46">
        <v>0</v>
      </c>
      <c r="S90" s="74">
        <v>0</v>
      </c>
      <c r="U90" s="73">
        <v>1.21</v>
      </c>
      <c r="V90" s="74">
        <v>-20</v>
      </c>
      <c r="W90">
        <v>0</v>
      </c>
      <c r="X90">
        <v>-20</v>
      </c>
      <c r="Y90">
        <v>1.21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1.48</v>
      </c>
      <c r="N91" s="73">
        <v>0</v>
      </c>
      <c r="O91" s="46">
        <v>-135</v>
      </c>
      <c r="P91" s="46">
        <v>0</v>
      </c>
      <c r="Q91" s="46">
        <v>0</v>
      </c>
      <c r="R91" s="46">
        <v>0</v>
      </c>
      <c r="S91" s="74">
        <v>0</v>
      </c>
      <c r="U91" s="73">
        <v>1.48</v>
      </c>
      <c r="V91" s="74">
        <v>-135</v>
      </c>
      <c r="W91">
        <v>0</v>
      </c>
      <c r="X91">
        <v>-135</v>
      </c>
      <c r="Y91">
        <v>1.48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0.3</v>
      </c>
      <c r="N92" s="73">
        <v>0</v>
      </c>
      <c r="O92" s="46">
        <v>-30</v>
      </c>
      <c r="P92" s="46">
        <v>0</v>
      </c>
      <c r="Q92" s="46">
        <v>0</v>
      </c>
      <c r="R92" s="46">
        <v>0</v>
      </c>
      <c r="S92" s="74">
        <v>0</v>
      </c>
      <c r="U92" s="73">
        <v>0.3</v>
      </c>
      <c r="V92" s="74">
        <v>-30</v>
      </c>
      <c r="W92">
        <v>0</v>
      </c>
      <c r="X92">
        <v>-30</v>
      </c>
      <c r="Y92">
        <v>0.3</v>
      </c>
      <c r="Z92">
        <v>0</v>
      </c>
    </row>
    <row r="93" spans="7:26">
      <c r="G93" t="s">
        <v>135</v>
      </c>
      <c r="H93" s="73">
        <v>51.36</v>
      </c>
      <c r="I93" s="46">
        <v>0</v>
      </c>
      <c r="J93" s="46">
        <v>0</v>
      </c>
      <c r="K93" s="46">
        <v>0</v>
      </c>
      <c r="L93" s="46">
        <v>0</v>
      </c>
      <c r="M93" s="74">
        <v>0.28000000000000003</v>
      </c>
      <c r="N93" s="73">
        <v>0</v>
      </c>
      <c r="O93" s="46">
        <v>-20</v>
      </c>
      <c r="P93" s="46">
        <v>0</v>
      </c>
      <c r="Q93" s="46">
        <v>0</v>
      </c>
      <c r="R93" s="46">
        <v>0</v>
      </c>
      <c r="S93" s="74">
        <v>0</v>
      </c>
      <c r="U93" s="73">
        <v>51.64</v>
      </c>
      <c r="V93" s="74">
        <v>-20</v>
      </c>
      <c r="W93">
        <v>51.36</v>
      </c>
      <c r="X93">
        <v>-20</v>
      </c>
      <c r="Y93">
        <v>0.28000000000000003</v>
      </c>
      <c r="Z93">
        <v>0</v>
      </c>
    </row>
    <row r="94" spans="7:26">
      <c r="G94" t="s">
        <v>136</v>
      </c>
      <c r="H94" s="73">
        <v>79.900000000000006</v>
      </c>
      <c r="I94" s="46">
        <v>0</v>
      </c>
      <c r="J94" s="46">
        <v>11.33</v>
      </c>
      <c r="K94" s="46">
        <v>0</v>
      </c>
      <c r="L94" s="46">
        <v>0</v>
      </c>
      <c r="M94" s="74">
        <v>0.21</v>
      </c>
      <c r="N94" s="73">
        <v>0</v>
      </c>
      <c r="O94" s="46">
        <v>-20</v>
      </c>
      <c r="P94" s="46">
        <v>0</v>
      </c>
      <c r="Q94" s="46">
        <v>0</v>
      </c>
      <c r="R94" s="46">
        <v>0</v>
      </c>
      <c r="S94" s="74">
        <v>0</v>
      </c>
      <c r="U94" s="73">
        <v>91.44</v>
      </c>
      <c r="V94" s="74">
        <v>-20</v>
      </c>
      <c r="W94">
        <v>79.900000000000006</v>
      </c>
      <c r="X94">
        <v>-20</v>
      </c>
      <c r="Y94">
        <v>0.21</v>
      </c>
      <c r="Z94">
        <v>11.33</v>
      </c>
    </row>
    <row r="95" spans="7:26">
      <c r="G95" t="s">
        <v>137</v>
      </c>
      <c r="H95" s="73">
        <v>105.03</v>
      </c>
      <c r="I95" s="46">
        <v>0</v>
      </c>
      <c r="J95" s="46">
        <v>23.64</v>
      </c>
      <c r="K95" s="46">
        <v>0</v>
      </c>
      <c r="L95" s="46">
        <v>0</v>
      </c>
      <c r="M95" s="74">
        <v>1.1599999999999999</v>
      </c>
      <c r="N95" s="73">
        <v>0</v>
      </c>
      <c r="O95" s="46">
        <v>-20</v>
      </c>
      <c r="P95" s="46">
        <v>0</v>
      </c>
      <c r="Q95" s="46">
        <v>0</v>
      </c>
      <c r="R95" s="46">
        <v>0</v>
      </c>
      <c r="S95" s="74">
        <v>0</v>
      </c>
      <c r="U95" s="73">
        <v>129.83000000000001</v>
      </c>
      <c r="V95" s="74">
        <v>-20</v>
      </c>
      <c r="W95">
        <v>105.03</v>
      </c>
      <c r="X95">
        <v>-20</v>
      </c>
      <c r="Y95">
        <v>1.1599999999999999</v>
      </c>
      <c r="Z95">
        <v>23.64</v>
      </c>
    </row>
    <row r="96" spans="7:26">
      <c r="G96" t="s">
        <v>138</v>
      </c>
      <c r="H96" s="73">
        <v>128.51</v>
      </c>
      <c r="I96" s="46">
        <v>0</v>
      </c>
      <c r="J96" s="46">
        <v>30.52</v>
      </c>
      <c r="K96" s="46">
        <v>0</v>
      </c>
      <c r="L96" s="46">
        <v>0</v>
      </c>
      <c r="M96" s="74">
        <v>0.99</v>
      </c>
      <c r="N96" s="73">
        <v>0</v>
      </c>
      <c r="O96" s="46">
        <v>-20</v>
      </c>
      <c r="P96" s="46">
        <v>0</v>
      </c>
      <c r="Q96" s="46">
        <v>0</v>
      </c>
      <c r="R96" s="46">
        <v>0</v>
      </c>
      <c r="S96" s="74">
        <v>0</v>
      </c>
      <c r="U96" s="73">
        <v>160.02000000000001</v>
      </c>
      <c r="V96" s="74">
        <v>-20</v>
      </c>
      <c r="W96">
        <v>128.51</v>
      </c>
      <c r="X96">
        <v>-20</v>
      </c>
      <c r="Y96">
        <v>0.99</v>
      </c>
      <c r="Z96">
        <v>30.52</v>
      </c>
    </row>
    <row r="97" spans="1:83">
      <c r="G97" t="s">
        <v>139</v>
      </c>
      <c r="H97" s="73">
        <v>153.07</v>
      </c>
      <c r="I97" s="46">
        <v>0</v>
      </c>
      <c r="J97" s="46">
        <v>39.93</v>
      </c>
      <c r="K97" s="46">
        <v>0</v>
      </c>
      <c r="L97" s="46">
        <v>0</v>
      </c>
      <c r="M97" s="74">
        <v>0.6</v>
      </c>
      <c r="N97" s="73">
        <v>0</v>
      </c>
      <c r="O97" s="46">
        <v>-20</v>
      </c>
      <c r="P97" s="46">
        <v>0</v>
      </c>
      <c r="Q97" s="46">
        <v>0</v>
      </c>
      <c r="R97" s="46">
        <v>0</v>
      </c>
      <c r="S97" s="74">
        <v>0</v>
      </c>
      <c r="U97" s="73">
        <v>193.6</v>
      </c>
      <c r="V97" s="74">
        <v>-20</v>
      </c>
      <c r="W97">
        <v>153.07</v>
      </c>
      <c r="X97">
        <v>-20</v>
      </c>
      <c r="Y97">
        <v>0.6</v>
      </c>
      <c r="Z97">
        <v>39.93</v>
      </c>
    </row>
    <row r="98" spans="1:83">
      <c r="G98" t="s">
        <v>140</v>
      </c>
      <c r="H98" s="73">
        <v>165.6</v>
      </c>
      <c r="I98" s="46">
        <v>0</v>
      </c>
      <c r="J98" s="46">
        <v>46.17</v>
      </c>
      <c r="K98" s="46">
        <v>0</v>
      </c>
      <c r="L98" s="46">
        <v>0</v>
      </c>
      <c r="M98" s="74">
        <v>0.59</v>
      </c>
      <c r="N98" s="73">
        <v>0</v>
      </c>
      <c r="O98" s="46">
        <v>-20</v>
      </c>
      <c r="P98" s="46">
        <v>0</v>
      </c>
      <c r="Q98" s="46">
        <v>0</v>
      </c>
      <c r="R98" s="46">
        <v>0</v>
      </c>
      <c r="S98" s="74">
        <v>0</v>
      </c>
      <c r="U98" s="73">
        <v>212.36</v>
      </c>
      <c r="V98" s="74">
        <v>-20</v>
      </c>
      <c r="W98">
        <v>165.6</v>
      </c>
      <c r="X98">
        <v>-20</v>
      </c>
      <c r="Y98">
        <v>0.59</v>
      </c>
      <c r="Z98">
        <v>46.17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0.21405749999999998</v>
      </c>
      <c r="I99" s="69">
        <f t="shared" ref="I99:BQ99" si="1">SUM(I3:I98)/4000</f>
        <v>0</v>
      </c>
      <c r="J99" s="69">
        <f t="shared" si="1"/>
        <v>3.7897499999999994E-2</v>
      </c>
      <c r="K99" s="69">
        <f t="shared" si="1"/>
        <v>0</v>
      </c>
      <c r="L99" s="69">
        <f t="shared" si="1"/>
        <v>0</v>
      </c>
      <c r="M99" s="69">
        <f t="shared" si="1"/>
        <v>2.3964999999999993E-2</v>
      </c>
      <c r="N99" s="68">
        <f t="shared" si="1"/>
        <v>-0.14549999999999999</v>
      </c>
      <c r="O99" s="69">
        <f t="shared" si="1"/>
        <v>-4.4423050000000002</v>
      </c>
      <c r="P99" s="69">
        <f t="shared" si="1"/>
        <v>-1.6713499999999999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0.27592</v>
      </c>
      <c r="V99" s="70">
        <f t="shared" si="1"/>
        <v>-6.2591549999999998</v>
      </c>
      <c r="W99">
        <f t="shared" si="1"/>
        <v>6.8557499999999993E-2</v>
      </c>
      <c r="X99">
        <f t="shared" si="1"/>
        <v>-4.4423050000000002</v>
      </c>
      <c r="Y99">
        <f t="shared" si="1"/>
        <v>2.3964999999999993E-2</v>
      </c>
      <c r="Z99">
        <f t="shared" si="1"/>
        <v>-1.6334524999999998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BS3" activePane="bottomRight" state="frozen"/>
      <selection sqref="A1:D35"/>
      <selection pane="topRight" sqref="A1:D35"/>
      <selection pane="bottomLeft" sqref="A1:D35"/>
      <selection pane="bottomRight" activeCell="CC3" sqref="CC3:C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81" ht="15" customHeight="1">
      <c r="A1" s="215" t="s">
        <v>227</v>
      </c>
      <c r="B1" s="215"/>
      <c r="C1" s="215"/>
      <c r="D1" s="215"/>
      <c r="E1" s="67"/>
      <c r="F1" s="67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W1" t="s">
        <v>548</v>
      </c>
      <c r="X1" t="s">
        <v>545</v>
      </c>
      <c r="Y1" t="s">
        <v>549</v>
      </c>
      <c r="Z1" t="s">
        <v>543</v>
      </c>
      <c r="AA1" t="s">
        <v>541</v>
      </c>
      <c r="AB1" t="s">
        <v>547</v>
      </c>
      <c r="AC1" t="s">
        <v>539</v>
      </c>
      <c r="AD1" t="s">
        <v>525</v>
      </c>
      <c r="AE1" t="s">
        <v>551</v>
      </c>
      <c r="AF1" t="s">
        <v>549</v>
      </c>
      <c r="AG1" t="s">
        <v>552</v>
      </c>
      <c r="AH1" t="s">
        <v>553</v>
      </c>
      <c r="AI1" t="s">
        <v>523</v>
      </c>
      <c r="AJ1" t="s">
        <v>521</v>
      </c>
      <c r="AK1" t="s">
        <v>554</v>
      </c>
      <c r="AL1" t="s">
        <v>550</v>
      </c>
      <c r="AM1" t="s">
        <v>521</v>
      </c>
      <c r="AN1" t="s">
        <v>522</v>
      </c>
      <c r="AO1" t="s">
        <v>523</v>
      </c>
      <c r="AP1" t="s">
        <v>521</v>
      </c>
      <c r="AQ1" t="s">
        <v>522</v>
      </c>
      <c r="AR1" t="s">
        <v>523</v>
      </c>
      <c r="AS1" t="s">
        <v>521</v>
      </c>
      <c r="AT1" t="s">
        <v>524</v>
      </c>
      <c r="AU1" t="s">
        <v>521</v>
      </c>
      <c r="AV1" t="s">
        <v>523</v>
      </c>
      <c r="AW1" t="s">
        <v>521</v>
      </c>
      <c r="AX1" t="s">
        <v>525</v>
      </c>
      <c r="AY1" t="s">
        <v>521</v>
      </c>
      <c r="AZ1" t="s">
        <v>527</v>
      </c>
      <c r="BA1" t="s">
        <v>528</v>
      </c>
      <c r="BB1" t="s">
        <v>521</v>
      </c>
      <c r="BC1" t="s">
        <v>526</v>
      </c>
      <c r="BD1" t="s">
        <v>521</v>
      </c>
      <c r="BE1" t="s">
        <v>529</v>
      </c>
      <c r="BF1" t="s">
        <v>528</v>
      </c>
      <c r="BG1" t="s">
        <v>530</v>
      </c>
      <c r="BH1" t="s">
        <v>529</v>
      </c>
      <c r="BI1" t="s">
        <v>531</v>
      </c>
      <c r="BJ1" t="s">
        <v>534</v>
      </c>
      <c r="BK1" t="s">
        <v>535</v>
      </c>
      <c r="BL1" t="s">
        <v>150</v>
      </c>
      <c r="BM1" t="s">
        <v>533</v>
      </c>
      <c r="BN1" t="s">
        <v>537</v>
      </c>
      <c r="BO1" t="s">
        <v>538</v>
      </c>
      <c r="BP1" t="s">
        <v>539</v>
      </c>
      <c r="BQ1" t="s">
        <v>534</v>
      </c>
      <c r="BR1" t="s">
        <v>540</v>
      </c>
      <c r="BS1" t="s">
        <v>541</v>
      </c>
      <c r="BT1" t="s">
        <v>536</v>
      </c>
      <c r="BU1" t="s">
        <v>520</v>
      </c>
      <c r="BV1" t="s">
        <v>542</v>
      </c>
      <c r="BW1" t="s">
        <v>538</v>
      </c>
      <c r="BX1" t="s">
        <v>543</v>
      </c>
      <c r="BY1" t="s">
        <v>541</v>
      </c>
      <c r="BZ1" t="s">
        <v>544</v>
      </c>
      <c r="CA1" t="s">
        <v>545</v>
      </c>
      <c r="CB1" t="s">
        <v>541</v>
      </c>
      <c r="CC1" t="s">
        <v>546</v>
      </c>
    </row>
    <row r="2" spans="1:8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W2" s="28" t="s">
        <v>149</v>
      </c>
      <c r="X2" t="s">
        <v>150</v>
      </c>
      <c r="Y2" t="s">
        <v>153</v>
      </c>
      <c r="Z2" t="s">
        <v>149</v>
      </c>
      <c r="AA2" t="s">
        <v>150</v>
      </c>
      <c r="AB2" t="s">
        <v>149</v>
      </c>
      <c r="AC2" t="s">
        <v>153</v>
      </c>
      <c r="AD2" t="s">
        <v>150</v>
      </c>
      <c r="AE2" t="s">
        <v>149</v>
      </c>
      <c r="AF2" t="s">
        <v>149</v>
      </c>
      <c r="AG2" t="s">
        <v>388</v>
      </c>
      <c r="AH2" t="s">
        <v>149</v>
      </c>
      <c r="AI2" t="s">
        <v>149</v>
      </c>
      <c r="AJ2" t="s">
        <v>235</v>
      </c>
      <c r="AK2" t="s">
        <v>244</v>
      </c>
      <c r="AL2" t="s">
        <v>150</v>
      </c>
      <c r="AM2" t="s">
        <v>279</v>
      </c>
      <c r="AN2" t="s">
        <v>373</v>
      </c>
      <c r="AO2" t="s">
        <v>149</v>
      </c>
      <c r="AP2" t="s">
        <v>280</v>
      </c>
      <c r="AQ2" t="s">
        <v>373</v>
      </c>
      <c r="AR2" t="s">
        <v>149</v>
      </c>
      <c r="AS2" t="s">
        <v>238</v>
      </c>
      <c r="AT2" t="s">
        <v>150</v>
      </c>
      <c r="AU2" t="s">
        <v>281</v>
      </c>
      <c r="AV2" t="s">
        <v>150</v>
      </c>
      <c r="AW2" t="s">
        <v>230</v>
      </c>
      <c r="AX2" t="s">
        <v>149</v>
      </c>
      <c r="AY2" t="s">
        <v>267</v>
      </c>
      <c r="AZ2" t="s">
        <v>150</v>
      </c>
      <c r="BA2" t="s">
        <v>149</v>
      </c>
      <c r="BB2" t="s">
        <v>266</v>
      </c>
      <c r="BC2" t="s">
        <v>149</v>
      </c>
      <c r="BD2" t="s">
        <v>268</v>
      </c>
      <c r="BE2" t="s">
        <v>152</v>
      </c>
      <c r="BF2" t="s">
        <v>150</v>
      </c>
      <c r="BG2" t="s">
        <v>149</v>
      </c>
      <c r="BH2" t="s">
        <v>152</v>
      </c>
      <c r="BI2" t="s">
        <v>153</v>
      </c>
      <c r="BJ2" t="s">
        <v>149</v>
      </c>
      <c r="BK2" t="s">
        <v>152</v>
      </c>
      <c r="BL2" t="s">
        <v>532</v>
      </c>
      <c r="BM2" t="s">
        <v>149</v>
      </c>
      <c r="BN2" t="s">
        <v>150</v>
      </c>
      <c r="BO2" t="s">
        <v>152</v>
      </c>
      <c r="BP2" t="s">
        <v>149</v>
      </c>
      <c r="BQ2" t="s">
        <v>149</v>
      </c>
      <c r="BR2" t="s">
        <v>150</v>
      </c>
      <c r="BS2" t="s">
        <v>150</v>
      </c>
      <c r="BT2" t="s">
        <v>149</v>
      </c>
      <c r="BU2" t="s">
        <v>388</v>
      </c>
      <c r="BV2" t="s">
        <v>150</v>
      </c>
      <c r="BW2" t="s">
        <v>152</v>
      </c>
      <c r="BX2" t="s">
        <v>153</v>
      </c>
      <c r="BY2" t="s">
        <v>150</v>
      </c>
      <c r="BZ2" t="s">
        <v>149</v>
      </c>
      <c r="CA2" t="s">
        <v>149</v>
      </c>
      <c r="CB2" t="s">
        <v>150</v>
      </c>
      <c r="CC2" t="s">
        <v>153</v>
      </c>
    </row>
    <row r="3" spans="1:81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1111.2599999999998</v>
      </c>
      <c r="I3" s="53">
        <v>494.60999999999996</v>
      </c>
      <c r="J3" s="53">
        <v>404.72</v>
      </c>
      <c r="K3" s="53">
        <v>69.52</v>
      </c>
      <c r="L3" s="53">
        <v>4.83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98.47</v>
      </c>
      <c r="Y3">
        <v>154.46</v>
      </c>
      <c r="Z3">
        <v>84.94</v>
      </c>
      <c r="AA3">
        <v>36.42</v>
      </c>
      <c r="AB3">
        <v>0</v>
      </c>
      <c r="AC3">
        <v>147.46</v>
      </c>
      <c r="AD3">
        <v>0</v>
      </c>
      <c r="AE3">
        <v>0</v>
      </c>
      <c r="AF3">
        <v>257.76</v>
      </c>
      <c r="AG3">
        <v>4.83</v>
      </c>
      <c r="AH3">
        <v>21.53</v>
      </c>
      <c r="AI3">
        <v>77.709999999999994</v>
      </c>
      <c r="AJ3">
        <v>0.61</v>
      </c>
      <c r="AK3">
        <v>9.65</v>
      </c>
      <c r="AL3">
        <v>0</v>
      </c>
      <c r="AM3">
        <v>0.52</v>
      </c>
      <c r="AN3">
        <v>0.87</v>
      </c>
      <c r="AO3">
        <v>141.91</v>
      </c>
      <c r="AP3">
        <v>0.95</v>
      </c>
      <c r="AQ3">
        <v>0</v>
      </c>
      <c r="AR3">
        <v>77.23</v>
      </c>
      <c r="AS3">
        <v>0.87</v>
      </c>
      <c r="AT3">
        <v>18.34</v>
      </c>
      <c r="AU3">
        <v>0.38</v>
      </c>
      <c r="AV3">
        <v>33.31</v>
      </c>
      <c r="AW3">
        <v>0.93</v>
      </c>
      <c r="AX3">
        <v>0</v>
      </c>
      <c r="AY3">
        <v>0.61</v>
      </c>
      <c r="AZ3">
        <v>66.52</v>
      </c>
      <c r="BA3">
        <v>231.8</v>
      </c>
      <c r="BB3">
        <v>1.01</v>
      </c>
      <c r="BC3">
        <v>0</v>
      </c>
      <c r="BD3">
        <v>0.87</v>
      </c>
      <c r="BE3">
        <v>6.38</v>
      </c>
      <c r="BF3">
        <v>83.02</v>
      </c>
      <c r="BG3">
        <v>42.47</v>
      </c>
      <c r="BH3">
        <v>0.38</v>
      </c>
      <c r="BI3">
        <v>18.2</v>
      </c>
      <c r="BJ3">
        <v>22.8</v>
      </c>
      <c r="BK3">
        <v>0</v>
      </c>
      <c r="BL3">
        <v>0</v>
      </c>
      <c r="BM3">
        <v>91.71</v>
      </c>
      <c r="BN3">
        <v>0</v>
      </c>
      <c r="BO3">
        <v>59.29</v>
      </c>
      <c r="BP3">
        <v>21.24</v>
      </c>
      <c r="BQ3">
        <v>1.33</v>
      </c>
      <c r="BR3">
        <v>48.27</v>
      </c>
      <c r="BS3">
        <v>62.99</v>
      </c>
      <c r="BT3">
        <v>0</v>
      </c>
      <c r="BU3">
        <v>0</v>
      </c>
      <c r="BV3">
        <v>0</v>
      </c>
      <c r="BW3">
        <v>3.47</v>
      </c>
      <c r="BX3">
        <v>38.619999999999997</v>
      </c>
      <c r="BY3">
        <v>22.2</v>
      </c>
      <c r="BZ3">
        <v>0</v>
      </c>
      <c r="CA3">
        <v>23.1</v>
      </c>
      <c r="CB3">
        <v>24.14</v>
      </c>
      <c r="CC3">
        <v>45.37</v>
      </c>
    </row>
    <row r="4" spans="1:81">
      <c r="A4" t="s">
        <v>238</v>
      </c>
      <c r="B4" t="s">
        <v>230</v>
      </c>
      <c r="C4" t="s">
        <v>232</v>
      </c>
      <c r="G4" t="s">
        <v>46</v>
      </c>
      <c r="H4" s="73">
        <v>1111.2599999999998</v>
      </c>
      <c r="I4" s="46">
        <v>494.60999999999996</v>
      </c>
      <c r="J4" s="46">
        <v>404.72</v>
      </c>
      <c r="K4" s="46">
        <v>69.52</v>
      </c>
      <c r="L4" s="46">
        <v>4.83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98.47</v>
      </c>
      <c r="Y4">
        <v>154.46</v>
      </c>
      <c r="Z4">
        <v>84.94</v>
      </c>
      <c r="AA4">
        <v>36.42</v>
      </c>
      <c r="AB4">
        <v>0</v>
      </c>
      <c r="AC4">
        <v>147.46</v>
      </c>
      <c r="AD4">
        <v>0</v>
      </c>
      <c r="AE4">
        <v>0</v>
      </c>
      <c r="AF4">
        <v>257.76</v>
      </c>
      <c r="AG4">
        <v>4.83</v>
      </c>
      <c r="AH4">
        <v>21.53</v>
      </c>
      <c r="AI4">
        <v>77.709999999999994</v>
      </c>
      <c r="AJ4">
        <v>0.61</v>
      </c>
      <c r="AK4">
        <v>9.65</v>
      </c>
      <c r="AL4">
        <v>0</v>
      </c>
      <c r="AM4">
        <v>0.52</v>
      </c>
      <c r="AN4">
        <v>0.87</v>
      </c>
      <c r="AO4">
        <v>141.91</v>
      </c>
      <c r="AP4">
        <v>0.95</v>
      </c>
      <c r="AQ4">
        <v>0</v>
      </c>
      <c r="AR4">
        <v>77.23</v>
      </c>
      <c r="AS4">
        <v>0.87</v>
      </c>
      <c r="AT4">
        <v>18.34</v>
      </c>
      <c r="AU4">
        <v>0.38</v>
      </c>
      <c r="AV4">
        <v>33.31</v>
      </c>
      <c r="AW4">
        <v>0.93</v>
      </c>
      <c r="AX4">
        <v>0</v>
      </c>
      <c r="AY4">
        <v>0.61</v>
      </c>
      <c r="AZ4">
        <v>66.52</v>
      </c>
      <c r="BA4">
        <v>231.8</v>
      </c>
      <c r="BB4">
        <v>1.01</v>
      </c>
      <c r="BC4">
        <v>0</v>
      </c>
      <c r="BD4">
        <v>0.87</v>
      </c>
      <c r="BE4">
        <v>6.38</v>
      </c>
      <c r="BF4">
        <v>83.02</v>
      </c>
      <c r="BG4">
        <v>42.47</v>
      </c>
      <c r="BH4">
        <v>0.38</v>
      </c>
      <c r="BI4">
        <v>18.2</v>
      </c>
      <c r="BJ4">
        <v>22.8</v>
      </c>
      <c r="BK4">
        <v>0</v>
      </c>
      <c r="BL4">
        <v>0</v>
      </c>
      <c r="BM4">
        <v>91.71</v>
      </c>
      <c r="BN4">
        <v>0</v>
      </c>
      <c r="BO4">
        <v>59.29</v>
      </c>
      <c r="BP4">
        <v>21.24</v>
      </c>
      <c r="BQ4">
        <v>1.33</v>
      </c>
      <c r="BR4">
        <v>48.27</v>
      </c>
      <c r="BS4">
        <v>62.99</v>
      </c>
      <c r="BT4">
        <v>0</v>
      </c>
      <c r="BU4">
        <v>0</v>
      </c>
      <c r="BV4">
        <v>0</v>
      </c>
      <c r="BW4">
        <v>3.47</v>
      </c>
      <c r="BX4">
        <v>38.619999999999997</v>
      </c>
      <c r="BY4">
        <v>22.2</v>
      </c>
      <c r="BZ4">
        <v>0</v>
      </c>
      <c r="CA4">
        <v>23.1</v>
      </c>
      <c r="CB4">
        <v>24.14</v>
      </c>
      <c r="CC4">
        <v>45.37</v>
      </c>
    </row>
    <row r="5" spans="1:81">
      <c r="A5" t="s">
        <v>239</v>
      </c>
      <c r="B5" t="s">
        <v>231</v>
      </c>
      <c r="C5" t="s">
        <v>233</v>
      </c>
      <c r="G5" t="s">
        <v>47</v>
      </c>
      <c r="H5" s="73">
        <v>1111.2599999999998</v>
      </c>
      <c r="I5" s="46">
        <v>494.60999999999996</v>
      </c>
      <c r="J5" s="46">
        <v>404.72</v>
      </c>
      <c r="K5" s="46">
        <v>69.52</v>
      </c>
      <c r="L5" s="46">
        <v>4.83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98.47</v>
      </c>
      <c r="Y5">
        <v>154.46</v>
      </c>
      <c r="Z5">
        <v>84.94</v>
      </c>
      <c r="AA5">
        <v>36.42</v>
      </c>
      <c r="AB5">
        <v>0</v>
      </c>
      <c r="AC5">
        <v>147.46</v>
      </c>
      <c r="AD5">
        <v>0</v>
      </c>
      <c r="AE5">
        <v>0</v>
      </c>
      <c r="AF5">
        <v>257.76</v>
      </c>
      <c r="AG5">
        <v>4.83</v>
      </c>
      <c r="AH5">
        <v>21.53</v>
      </c>
      <c r="AI5">
        <v>77.709999999999994</v>
      </c>
      <c r="AJ5">
        <v>0.61</v>
      </c>
      <c r="AK5">
        <v>9.65</v>
      </c>
      <c r="AL5">
        <v>0</v>
      </c>
      <c r="AM5">
        <v>0.52</v>
      </c>
      <c r="AN5">
        <v>0.87</v>
      </c>
      <c r="AO5">
        <v>141.91</v>
      </c>
      <c r="AP5">
        <v>0.95</v>
      </c>
      <c r="AQ5">
        <v>0</v>
      </c>
      <c r="AR5">
        <v>77.23</v>
      </c>
      <c r="AS5">
        <v>0.87</v>
      </c>
      <c r="AT5">
        <v>18.34</v>
      </c>
      <c r="AU5">
        <v>0.38</v>
      </c>
      <c r="AV5">
        <v>33.31</v>
      </c>
      <c r="AW5">
        <v>0.93</v>
      </c>
      <c r="AX5">
        <v>0</v>
      </c>
      <c r="AY5">
        <v>0.61</v>
      </c>
      <c r="AZ5">
        <v>66.52</v>
      </c>
      <c r="BA5">
        <v>231.8</v>
      </c>
      <c r="BB5">
        <v>1.01</v>
      </c>
      <c r="BC5">
        <v>0</v>
      </c>
      <c r="BD5">
        <v>0.87</v>
      </c>
      <c r="BE5">
        <v>6.38</v>
      </c>
      <c r="BF5">
        <v>83.02</v>
      </c>
      <c r="BG5">
        <v>42.47</v>
      </c>
      <c r="BH5">
        <v>0.38</v>
      </c>
      <c r="BI5">
        <v>18.2</v>
      </c>
      <c r="BJ5">
        <v>22.8</v>
      </c>
      <c r="BK5">
        <v>0</v>
      </c>
      <c r="BL5">
        <v>0</v>
      </c>
      <c r="BM5">
        <v>91.71</v>
      </c>
      <c r="BN5">
        <v>0</v>
      </c>
      <c r="BO5">
        <v>59.29</v>
      </c>
      <c r="BP5">
        <v>21.24</v>
      </c>
      <c r="BQ5">
        <v>1.33</v>
      </c>
      <c r="BR5">
        <v>48.27</v>
      </c>
      <c r="BS5">
        <v>62.99</v>
      </c>
      <c r="BT5">
        <v>0</v>
      </c>
      <c r="BU5">
        <v>0</v>
      </c>
      <c r="BV5">
        <v>0</v>
      </c>
      <c r="BW5">
        <v>3.47</v>
      </c>
      <c r="BX5">
        <v>38.619999999999997</v>
      </c>
      <c r="BY5">
        <v>22.2</v>
      </c>
      <c r="BZ5">
        <v>0</v>
      </c>
      <c r="CA5">
        <v>23.1</v>
      </c>
      <c r="CB5">
        <v>24.14</v>
      </c>
      <c r="CC5">
        <v>45.37</v>
      </c>
    </row>
    <row r="6" spans="1:81">
      <c r="A6" t="s">
        <v>240</v>
      </c>
      <c r="B6" t="s">
        <v>262</v>
      </c>
      <c r="C6" t="s">
        <v>234</v>
      </c>
      <c r="G6" t="s">
        <v>48</v>
      </c>
      <c r="H6" s="73">
        <v>1111.2599999999998</v>
      </c>
      <c r="I6" s="46">
        <v>494.60999999999996</v>
      </c>
      <c r="J6" s="46">
        <v>404.72</v>
      </c>
      <c r="K6" s="46">
        <v>69.52</v>
      </c>
      <c r="L6" s="46">
        <v>4.83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98.47</v>
      </c>
      <c r="Y6">
        <v>154.46</v>
      </c>
      <c r="Z6">
        <v>84.94</v>
      </c>
      <c r="AA6">
        <v>36.42</v>
      </c>
      <c r="AB6">
        <v>0</v>
      </c>
      <c r="AC6">
        <v>147.46</v>
      </c>
      <c r="AD6">
        <v>0</v>
      </c>
      <c r="AE6">
        <v>0</v>
      </c>
      <c r="AF6">
        <v>257.76</v>
      </c>
      <c r="AG6">
        <v>4.83</v>
      </c>
      <c r="AH6">
        <v>21.53</v>
      </c>
      <c r="AI6">
        <v>77.709999999999994</v>
      </c>
      <c r="AJ6">
        <v>0.61</v>
      </c>
      <c r="AK6">
        <v>9.65</v>
      </c>
      <c r="AL6">
        <v>0</v>
      </c>
      <c r="AM6">
        <v>0.52</v>
      </c>
      <c r="AN6">
        <v>0.87</v>
      </c>
      <c r="AO6">
        <v>141.91</v>
      </c>
      <c r="AP6">
        <v>0.95</v>
      </c>
      <c r="AQ6">
        <v>0</v>
      </c>
      <c r="AR6">
        <v>77.23</v>
      </c>
      <c r="AS6">
        <v>0.87</v>
      </c>
      <c r="AT6">
        <v>18.34</v>
      </c>
      <c r="AU6">
        <v>0.38</v>
      </c>
      <c r="AV6">
        <v>33.31</v>
      </c>
      <c r="AW6">
        <v>0.93</v>
      </c>
      <c r="AX6">
        <v>0</v>
      </c>
      <c r="AY6">
        <v>0.61</v>
      </c>
      <c r="AZ6">
        <v>66.52</v>
      </c>
      <c r="BA6">
        <v>231.8</v>
      </c>
      <c r="BB6">
        <v>1.01</v>
      </c>
      <c r="BC6">
        <v>0</v>
      </c>
      <c r="BD6">
        <v>0.87</v>
      </c>
      <c r="BE6">
        <v>6.38</v>
      </c>
      <c r="BF6">
        <v>83.02</v>
      </c>
      <c r="BG6">
        <v>42.47</v>
      </c>
      <c r="BH6">
        <v>0.38</v>
      </c>
      <c r="BI6">
        <v>18.2</v>
      </c>
      <c r="BJ6">
        <v>22.8</v>
      </c>
      <c r="BK6">
        <v>0</v>
      </c>
      <c r="BL6">
        <v>0</v>
      </c>
      <c r="BM6">
        <v>91.71</v>
      </c>
      <c r="BN6">
        <v>0</v>
      </c>
      <c r="BO6">
        <v>59.29</v>
      </c>
      <c r="BP6">
        <v>21.24</v>
      </c>
      <c r="BQ6">
        <v>1.33</v>
      </c>
      <c r="BR6">
        <v>48.27</v>
      </c>
      <c r="BS6">
        <v>62.99</v>
      </c>
      <c r="BT6">
        <v>0</v>
      </c>
      <c r="BU6">
        <v>0</v>
      </c>
      <c r="BV6">
        <v>0</v>
      </c>
      <c r="BW6">
        <v>3.47</v>
      </c>
      <c r="BX6">
        <v>38.619999999999997</v>
      </c>
      <c r="BY6">
        <v>22.2</v>
      </c>
      <c r="BZ6">
        <v>0</v>
      </c>
      <c r="CA6">
        <v>23.1</v>
      </c>
      <c r="CB6">
        <v>24.14</v>
      </c>
      <c r="CC6">
        <v>45.37</v>
      </c>
    </row>
    <row r="7" spans="1:81">
      <c r="A7" t="s">
        <v>241</v>
      </c>
      <c r="B7" t="s">
        <v>284</v>
      </c>
      <c r="C7" t="s">
        <v>263</v>
      </c>
      <c r="G7" t="s">
        <v>49</v>
      </c>
      <c r="H7" s="73">
        <v>1101.4199999999998</v>
      </c>
      <c r="I7" s="46">
        <v>533.23</v>
      </c>
      <c r="J7" s="46">
        <v>404.72</v>
      </c>
      <c r="K7" s="46">
        <v>69.52</v>
      </c>
      <c r="L7" s="46">
        <v>4.83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98.47</v>
      </c>
      <c r="Y7">
        <v>154.46</v>
      </c>
      <c r="Z7">
        <v>84.94</v>
      </c>
      <c r="AA7">
        <v>36.42</v>
      </c>
      <c r="AB7">
        <v>0</v>
      </c>
      <c r="AC7">
        <v>147.46</v>
      </c>
      <c r="AD7">
        <v>0</v>
      </c>
      <c r="AE7">
        <v>0</v>
      </c>
      <c r="AF7">
        <v>257.76</v>
      </c>
      <c r="AG7">
        <v>4.83</v>
      </c>
      <c r="AH7">
        <v>21.53</v>
      </c>
      <c r="AI7">
        <v>77.709999999999994</v>
      </c>
      <c r="AJ7">
        <v>0.61</v>
      </c>
      <c r="AK7">
        <v>9.65</v>
      </c>
      <c r="AL7">
        <v>0</v>
      </c>
      <c r="AM7">
        <v>0.52</v>
      </c>
      <c r="AN7">
        <v>0.68</v>
      </c>
      <c r="AO7">
        <v>141.91</v>
      </c>
      <c r="AP7">
        <v>0.95</v>
      </c>
      <c r="AQ7">
        <v>0</v>
      </c>
      <c r="AR7">
        <v>77.23</v>
      </c>
      <c r="AS7">
        <v>0.87</v>
      </c>
      <c r="AT7">
        <v>18.34</v>
      </c>
      <c r="AU7">
        <v>0.38</v>
      </c>
      <c r="AV7">
        <v>33.31</v>
      </c>
      <c r="AW7">
        <v>0.93</v>
      </c>
      <c r="AX7">
        <v>0</v>
      </c>
      <c r="AY7">
        <v>0.61</v>
      </c>
      <c r="AZ7">
        <v>66.52</v>
      </c>
      <c r="BA7">
        <v>231.8</v>
      </c>
      <c r="BB7">
        <v>1.01</v>
      </c>
      <c r="BC7">
        <v>0</v>
      </c>
      <c r="BD7">
        <v>0.87</v>
      </c>
      <c r="BE7">
        <v>6.38</v>
      </c>
      <c r="BF7">
        <v>83.02</v>
      </c>
      <c r="BG7">
        <v>42.47</v>
      </c>
      <c r="BH7">
        <v>0.38</v>
      </c>
      <c r="BI7">
        <v>18.2</v>
      </c>
      <c r="BJ7">
        <v>22.8</v>
      </c>
      <c r="BK7">
        <v>0</v>
      </c>
      <c r="BL7">
        <v>0</v>
      </c>
      <c r="BM7">
        <v>82.06</v>
      </c>
      <c r="BN7">
        <v>0</v>
      </c>
      <c r="BO7">
        <v>59.29</v>
      </c>
      <c r="BP7">
        <v>21.24</v>
      </c>
      <c r="BQ7">
        <v>1.33</v>
      </c>
      <c r="BR7">
        <v>48.27</v>
      </c>
      <c r="BS7">
        <v>62.99</v>
      </c>
      <c r="BT7">
        <v>0</v>
      </c>
      <c r="BU7">
        <v>0</v>
      </c>
      <c r="BV7">
        <v>38.619999999999997</v>
      </c>
      <c r="BW7">
        <v>3.47</v>
      </c>
      <c r="BX7">
        <v>38.619999999999997</v>
      </c>
      <c r="BY7">
        <v>22.2</v>
      </c>
      <c r="BZ7">
        <v>0</v>
      </c>
      <c r="CA7">
        <v>23.1</v>
      </c>
      <c r="CB7">
        <v>24.14</v>
      </c>
      <c r="CC7">
        <v>45.37</v>
      </c>
    </row>
    <row r="8" spans="1:81">
      <c r="A8" t="s">
        <v>242</v>
      </c>
      <c r="B8" t="s">
        <v>324</v>
      </c>
      <c r="C8" t="s">
        <v>235</v>
      </c>
      <c r="G8" t="s">
        <v>50</v>
      </c>
      <c r="H8" s="73">
        <v>1082.1099999999999</v>
      </c>
      <c r="I8" s="46">
        <v>533.23</v>
      </c>
      <c r="J8" s="46">
        <v>404.72</v>
      </c>
      <c r="K8" s="46">
        <v>69.52</v>
      </c>
      <c r="L8" s="46">
        <v>4.83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98.47</v>
      </c>
      <c r="Y8">
        <v>154.46</v>
      </c>
      <c r="Z8">
        <v>84.94</v>
      </c>
      <c r="AA8">
        <v>36.42</v>
      </c>
      <c r="AB8">
        <v>0</v>
      </c>
      <c r="AC8">
        <v>147.46</v>
      </c>
      <c r="AD8">
        <v>0</v>
      </c>
      <c r="AE8">
        <v>0</v>
      </c>
      <c r="AF8">
        <v>257.76</v>
      </c>
      <c r="AG8">
        <v>4.83</v>
      </c>
      <c r="AH8">
        <v>21.53</v>
      </c>
      <c r="AI8">
        <v>77.709999999999994</v>
      </c>
      <c r="AJ8">
        <v>0.61</v>
      </c>
      <c r="AK8">
        <v>9.65</v>
      </c>
      <c r="AL8">
        <v>0</v>
      </c>
      <c r="AM8">
        <v>0.52</v>
      </c>
      <c r="AN8">
        <v>0.68</v>
      </c>
      <c r="AO8">
        <v>141.91</v>
      </c>
      <c r="AP8">
        <v>0.95</v>
      </c>
      <c r="AQ8">
        <v>0</v>
      </c>
      <c r="AR8">
        <v>77.23</v>
      </c>
      <c r="AS8">
        <v>0.87</v>
      </c>
      <c r="AT8">
        <v>18.34</v>
      </c>
      <c r="AU8">
        <v>0.38</v>
      </c>
      <c r="AV8">
        <v>33.31</v>
      </c>
      <c r="AW8">
        <v>0.93</v>
      </c>
      <c r="AX8">
        <v>0</v>
      </c>
      <c r="AY8">
        <v>0.61</v>
      </c>
      <c r="AZ8">
        <v>66.52</v>
      </c>
      <c r="BA8">
        <v>231.8</v>
      </c>
      <c r="BB8">
        <v>1.01</v>
      </c>
      <c r="BC8">
        <v>0</v>
      </c>
      <c r="BD8">
        <v>0.87</v>
      </c>
      <c r="BE8">
        <v>6.38</v>
      </c>
      <c r="BF8">
        <v>83.02</v>
      </c>
      <c r="BG8">
        <v>42.47</v>
      </c>
      <c r="BH8">
        <v>0.38</v>
      </c>
      <c r="BI8">
        <v>18.2</v>
      </c>
      <c r="BJ8">
        <v>22.8</v>
      </c>
      <c r="BK8">
        <v>0</v>
      </c>
      <c r="BL8">
        <v>0</v>
      </c>
      <c r="BM8">
        <v>62.75</v>
      </c>
      <c r="BN8">
        <v>0</v>
      </c>
      <c r="BO8">
        <v>59.29</v>
      </c>
      <c r="BP8">
        <v>21.24</v>
      </c>
      <c r="BQ8">
        <v>1.33</v>
      </c>
      <c r="BR8">
        <v>48.27</v>
      </c>
      <c r="BS8">
        <v>62.99</v>
      </c>
      <c r="BT8">
        <v>0</v>
      </c>
      <c r="BU8">
        <v>0</v>
      </c>
      <c r="BV8">
        <v>38.619999999999997</v>
      </c>
      <c r="BW8">
        <v>3.47</v>
      </c>
      <c r="BX8">
        <v>38.619999999999997</v>
      </c>
      <c r="BY8">
        <v>22.2</v>
      </c>
      <c r="BZ8">
        <v>0</v>
      </c>
      <c r="CA8">
        <v>23.1</v>
      </c>
      <c r="CB8">
        <v>24.14</v>
      </c>
      <c r="CC8">
        <v>45.37</v>
      </c>
    </row>
    <row r="9" spans="1:81">
      <c r="A9" t="s">
        <v>243</v>
      </c>
      <c r="B9" t="s">
        <v>344</v>
      </c>
      <c r="C9" t="s">
        <v>236</v>
      </c>
      <c r="G9" t="s">
        <v>51</v>
      </c>
      <c r="H9" s="73">
        <v>1052.1799999999998</v>
      </c>
      <c r="I9" s="46">
        <v>533.23</v>
      </c>
      <c r="J9" s="46">
        <v>404.72</v>
      </c>
      <c r="K9" s="46">
        <v>69.52</v>
      </c>
      <c r="L9" s="46">
        <v>4.83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98.47</v>
      </c>
      <c r="Y9">
        <v>154.46</v>
      </c>
      <c r="Z9">
        <v>84.94</v>
      </c>
      <c r="AA9">
        <v>36.42</v>
      </c>
      <c r="AB9">
        <v>0</v>
      </c>
      <c r="AC9">
        <v>147.46</v>
      </c>
      <c r="AD9">
        <v>0</v>
      </c>
      <c r="AE9">
        <v>0</v>
      </c>
      <c r="AF9">
        <v>257.76</v>
      </c>
      <c r="AG9">
        <v>4.83</v>
      </c>
      <c r="AH9">
        <v>21.53</v>
      </c>
      <c r="AI9">
        <v>77.709999999999994</v>
      </c>
      <c r="AJ9">
        <v>0.61</v>
      </c>
      <c r="AK9">
        <v>9.65</v>
      </c>
      <c r="AL9">
        <v>0</v>
      </c>
      <c r="AM9">
        <v>0.52</v>
      </c>
      <c r="AN9">
        <v>0.68</v>
      </c>
      <c r="AO9">
        <v>141.91</v>
      </c>
      <c r="AP9">
        <v>0.95</v>
      </c>
      <c r="AQ9">
        <v>0</v>
      </c>
      <c r="AR9">
        <v>77.23</v>
      </c>
      <c r="AS9">
        <v>0.87</v>
      </c>
      <c r="AT9">
        <v>18.34</v>
      </c>
      <c r="AU9">
        <v>0.38</v>
      </c>
      <c r="AV9">
        <v>33.31</v>
      </c>
      <c r="AW9">
        <v>0.93</v>
      </c>
      <c r="AX9">
        <v>0</v>
      </c>
      <c r="AY9">
        <v>0.61</v>
      </c>
      <c r="AZ9">
        <v>66.52</v>
      </c>
      <c r="BA9">
        <v>231.8</v>
      </c>
      <c r="BB9">
        <v>1.01</v>
      </c>
      <c r="BC9">
        <v>0</v>
      </c>
      <c r="BD9">
        <v>0.87</v>
      </c>
      <c r="BE9">
        <v>6.38</v>
      </c>
      <c r="BF9">
        <v>83.02</v>
      </c>
      <c r="BG9">
        <v>42.47</v>
      </c>
      <c r="BH9">
        <v>0.38</v>
      </c>
      <c r="BI9">
        <v>18.2</v>
      </c>
      <c r="BJ9">
        <v>22.8</v>
      </c>
      <c r="BK9">
        <v>0</v>
      </c>
      <c r="BL9">
        <v>0</v>
      </c>
      <c r="BM9">
        <v>32.82</v>
      </c>
      <c r="BN9">
        <v>0</v>
      </c>
      <c r="BO9">
        <v>59.29</v>
      </c>
      <c r="BP9">
        <v>21.24</v>
      </c>
      <c r="BQ9">
        <v>1.33</v>
      </c>
      <c r="BR9">
        <v>48.27</v>
      </c>
      <c r="BS9">
        <v>62.99</v>
      </c>
      <c r="BT9">
        <v>0</v>
      </c>
      <c r="BU9">
        <v>0</v>
      </c>
      <c r="BV9">
        <v>38.619999999999997</v>
      </c>
      <c r="BW9">
        <v>3.47</v>
      </c>
      <c r="BX9">
        <v>38.619999999999997</v>
      </c>
      <c r="BY9">
        <v>22.2</v>
      </c>
      <c r="BZ9">
        <v>0</v>
      </c>
      <c r="CA9">
        <v>23.1</v>
      </c>
      <c r="CB9">
        <v>24.14</v>
      </c>
      <c r="CC9">
        <v>45.37</v>
      </c>
    </row>
    <row r="10" spans="1:81">
      <c r="A10" t="s">
        <v>264</v>
      </c>
      <c r="C10" t="s">
        <v>237</v>
      </c>
      <c r="G10" t="s">
        <v>52</v>
      </c>
      <c r="H10" s="73">
        <v>1025.1499999999999</v>
      </c>
      <c r="I10" s="46">
        <v>533.23</v>
      </c>
      <c r="J10" s="46">
        <v>404.72</v>
      </c>
      <c r="K10" s="46">
        <v>69.52</v>
      </c>
      <c r="L10" s="46">
        <v>4.83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98.47</v>
      </c>
      <c r="Y10">
        <v>154.46</v>
      </c>
      <c r="Z10">
        <v>84.94</v>
      </c>
      <c r="AA10">
        <v>36.42</v>
      </c>
      <c r="AB10">
        <v>0</v>
      </c>
      <c r="AC10">
        <v>147.46</v>
      </c>
      <c r="AD10">
        <v>0</v>
      </c>
      <c r="AE10">
        <v>0</v>
      </c>
      <c r="AF10">
        <v>257.76</v>
      </c>
      <c r="AG10">
        <v>4.83</v>
      </c>
      <c r="AH10">
        <v>21.53</v>
      </c>
      <c r="AI10">
        <v>77.709999999999994</v>
      </c>
      <c r="AJ10">
        <v>0.61</v>
      </c>
      <c r="AK10">
        <v>9.65</v>
      </c>
      <c r="AL10">
        <v>0</v>
      </c>
      <c r="AM10">
        <v>0.52</v>
      </c>
      <c r="AN10">
        <v>0.68</v>
      </c>
      <c r="AO10">
        <v>141.91</v>
      </c>
      <c r="AP10">
        <v>0.95</v>
      </c>
      <c r="AQ10">
        <v>0</v>
      </c>
      <c r="AR10">
        <v>77.23</v>
      </c>
      <c r="AS10">
        <v>0.87</v>
      </c>
      <c r="AT10">
        <v>18.34</v>
      </c>
      <c r="AU10">
        <v>0.38</v>
      </c>
      <c r="AV10">
        <v>33.31</v>
      </c>
      <c r="AW10">
        <v>0.93</v>
      </c>
      <c r="AX10">
        <v>0</v>
      </c>
      <c r="AY10">
        <v>0.61</v>
      </c>
      <c r="AZ10">
        <v>66.52</v>
      </c>
      <c r="BA10">
        <v>231.8</v>
      </c>
      <c r="BB10">
        <v>1.01</v>
      </c>
      <c r="BC10">
        <v>0</v>
      </c>
      <c r="BD10">
        <v>0.87</v>
      </c>
      <c r="BE10">
        <v>6.38</v>
      </c>
      <c r="BF10">
        <v>83.02</v>
      </c>
      <c r="BG10">
        <v>42.47</v>
      </c>
      <c r="BH10">
        <v>0.38</v>
      </c>
      <c r="BI10">
        <v>18.2</v>
      </c>
      <c r="BJ10">
        <v>22.8</v>
      </c>
      <c r="BK10">
        <v>0</v>
      </c>
      <c r="BL10">
        <v>0</v>
      </c>
      <c r="BM10">
        <v>5.79</v>
      </c>
      <c r="BN10">
        <v>0</v>
      </c>
      <c r="BO10">
        <v>59.29</v>
      </c>
      <c r="BP10">
        <v>21.24</v>
      </c>
      <c r="BQ10">
        <v>1.33</v>
      </c>
      <c r="BR10">
        <v>48.27</v>
      </c>
      <c r="BS10">
        <v>62.99</v>
      </c>
      <c r="BT10">
        <v>0</v>
      </c>
      <c r="BU10">
        <v>0</v>
      </c>
      <c r="BV10">
        <v>38.619999999999997</v>
      </c>
      <c r="BW10">
        <v>3.47</v>
      </c>
      <c r="BX10">
        <v>38.619999999999997</v>
      </c>
      <c r="BY10">
        <v>22.2</v>
      </c>
      <c r="BZ10">
        <v>0</v>
      </c>
      <c r="CA10">
        <v>23.1</v>
      </c>
      <c r="CB10">
        <v>24.14</v>
      </c>
      <c r="CC10">
        <v>45.37</v>
      </c>
    </row>
    <row r="11" spans="1:81">
      <c r="A11" t="s">
        <v>244</v>
      </c>
      <c r="C11" t="s">
        <v>325</v>
      </c>
      <c r="G11" t="s">
        <v>53</v>
      </c>
      <c r="H11" s="73">
        <v>1019.2600000000001</v>
      </c>
      <c r="I11" s="46">
        <v>533.23</v>
      </c>
      <c r="J11" s="46">
        <v>404.53000000000003</v>
      </c>
      <c r="K11" s="46">
        <v>69.52</v>
      </c>
      <c r="L11" s="46">
        <v>4.83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98.47</v>
      </c>
      <c r="Y11">
        <v>154.46</v>
      </c>
      <c r="Z11">
        <v>84.94</v>
      </c>
      <c r="AA11">
        <v>36.42</v>
      </c>
      <c r="AB11">
        <v>0</v>
      </c>
      <c r="AC11">
        <v>147.46</v>
      </c>
      <c r="AD11">
        <v>0</v>
      </c>
      <c r="AE11">
        <v>0</v>
      </c>
      <c r="AF11">
        <v>257.76</v>
      </c>
      <c r="AG11">
        <v>4.83</v>
      </c>
      <c r="AH11">
        <v>21.53</v>
      </c>
      <c r="AI11">
        <v>77.709999999999994</v>
      </c>
      <c r="AJ11">
        <v>0.61</v>
      </c>
      <c r="AK11">
        <v>9.65</v>
      </c>
      <c r="AL11">
        <v>0</v>
      </c>
      <c r="AM11">
        <v>0.52</v>
      </c>
      <c r="AN11">
        <v>0.57999999999999996</v>
      </c>
      <c r="AO11">
        <v>141.91</v>
      </c>
      <c r="AP11">
        <v>0.95</v>
      </c>
      <c r="AQ11">
        <v>0</v>
      </c>
      <c r="AR11">
        <v>77.23</v>
      </c>
      <c r="AS11">
        <v>0.87</v>
      </c>
      <c r="AT11">
        <v>18.34</v>
      </c>
      <c r="AU11">
        <v>0.38</v>
      </c>
      <c r="AV11">
        <v>33.31</v>
      </c>
      <c r="AW11">
        <v>0.93</v>
      </c>
      <c r="AX11">
        <v>0</v>
      </c>
      <c r="AY11">
        <v>0.61</v>
      </c>
      <c r="AZ11">
        <v>66.52</v>
      </c>
      <c r="BA11">
        <v>231.8</v>
      </c>
      <c r="BB11">
        <v>1.01</v>
      </c>
      <c r="BC11">
        <v>0</v>
      </c>
      <c r="BD11">
        <v>0.87</v>
      </c>
      <c r="BE11">
        <v>6.38</v>
      </c>
      <c r="BF11">
        <v>83.02</v>
      </c>
      <c r="BG11">
        <v>42.47</v>
      </c>
      <c r="BH11">
        <v>0.38</v>
      </c>
      <c r="BI11">
        <v>18.010000000000002</v>
      </c>
      <c r="BJ11">
        <v>22.8</v>
      </c>
      <c r="BK11">
        <v>0</v>
      </c>
      <c r="BL11">
        <v>0</v>
      </c>
      <c r="BM11">
        <v>0</v>
      </c>
      <c r="BN11">
        <v>0</v>
      </c>
      <c r="BO11">
        <v>59.29</v>
      </c>
      <c r="BP11">
        <v>21.24</v>
      </c>
      <c r="BQ11">
        <v>1.33</v>
      </c>
      <c r="BR11">
        <v>48.27</v>
      </c>
      <c r="BS11">
        <v>62.99</v>
      </c>
      <c r="BT11">
        <v>0</v>
      </c>
      <c r="BU11">
        <v>0</v>
      </c>
      <c r="BV11">
        <v>38.619999999999997</v>
      </c>
      <c r="BW11">
        <v>3.47</v>
      </c>
      <c r="BX11">
        <v>38.619999999999997</v>
      </c>
      <c r="BY11">
        <v>22.2</v>
      </c>
      <c r="BZ11">
        <v>0</v>
      </c>
      <c r="CA11">
        <v>23.1</v>
      </c>
      <c r="CB11">
        <v>24.14</v>
      </c>
      <c r="CC11">
        <v>45.37</v>
      </c>
    </row>
    <row r="12" spans="1:81">
      <c r="A12" t="s">
        <v>245</v>
      </c>
      <c r="C12" t="s">
        <v>345</v>
      </c>
      <c r="G12" t="s">
        <v>54</v>
      </c>
      <c r="H12" s="73">
        <v>1019.2600000000001</v>
      </c>
      <c r="I12" s="46">
        <v>533.23</v>
      </c>
      <c r="J12" s="46">
        <v>404.53000000000003</v>
      </c>
      <c r="K12" s="46">
        <v>69.52</v>
      </c>
      <c r="L12" s="46">
        <v>4.83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98.47</v>
      </c>
      <c r="Y12">
        <v>154.46</v>
      </c>
      <c r="Z12">
        <v>84.94</v>
      </c>
      <c r="AA12">
        <v>36.42</v>
      </c>
      <c r="AB12">
        <v>0</v>
      </c>
      <c r="AC12">
        <v>147.46</v>
      </c>
      <c r="AD12">
        <v>0</v>
      </c>
      <c r="AE12">
        <v>0</v>
      </c>
      <c r="AF12">
        <v>257.76</v>
      </c>
      <c r="AG12">
        <v>4.83</v>
      </c>
      <c r="AH12">
        <v>21.53</v>
      </c>
      <c r="AI12">
        <v>77.709999999999994</v>
      </c>
      <c r="AJ12">
        <v>0.61</v>
      </c>
      <c r="AK12">
        <v>9.65</v>
      </c>
      <c r="AL12">
        <v>0</v>
      </c>
      <c r="AM12">
        <v>0.52</v>
      </c>
      <c r="AN12">
        <v>0.57999999999999996</v>
      </c>
      <c r="AO12">
        <v>141.91</v>
      </c>
      <c r="AP12">
        <v>0.95</v>
      </c>
      <c r="AQ12">
        <v>0</v>
      </c>
      <c r="AR12">
        <v>77.23</v>
      </c>
      <c r="AS12">
        <v>0.87</v>
      </c>
      <c r="AT12">
        <v>18.34</v>
      </c>
      <c r="AU12">
        <v>0.38</v>
      </c>
      <c r="AV12">
        <v>33.31</v>
      </c>
      <c r="AW12">
        <v>0.93</v>
      </c>
      <c r="AX12">
        <v>0</v>
      </c>
      <c r="AY12">
        <v>0.61</v>
      </c>
      <c r="AZ12">
        <v>66.52</v>
      </c>
      <c r="BA12">
        <v>231.8</v>
      </c>
      <c r="BB12">
        <v>1.01</v>
      </c>
      <c r="BC12">
        <v>0</v>
      </c>
      <c r="BD12">
        <v>0.87</v>
      </c>
      <c r="BE12">
        <v>6.38</v>
      </c>
      <c r="BF12">
        <v>83.02</v>
      </c>
      <c r="BG12">
        <v>42.47</v>
      </c>
      <c r="BH12">
        <v>0.38</v>
      </c>
      <c r="BI12">
        <v>18.010000000000002</v>
      </c>
      <c r="BJ12">
        <v>22.8</v>
      </c>
      <c r="BK12">
        <v>0</v>
      </c>
      <c r="BL12">
        <v>0</v>
      </c>
      <c r="BM12">
        <v>0</v>
      </c>
      <c r="BN12">
        <v>0</v>
      </c>
      <c r="BO12">
        <v>59.29</v>
      </c>
      <c r="BP12">
        <v>21.24</v>
      </c>
      <c r="BQ12">
        <v>1.33</v>
      </c>
      <c r="BR12">
        <v>48.27</v>
      </c>
      <c r="BS12">
        <v>62.99</v>
      </c>
      <c r="BT12">
        <v>0</v>
      </c>
      <c r="BU12">
        <v>0</v>
      </c>
      <c r="BV12">
        <v>38.619999999999997</v>
      </c>
      <c r="BW12">
        <v>3.47</v>
      </c>
      <c r="BX12">
        <v>38.619999999999997</v>
      </c>
      <c r="BY12">
        <v>22.2</v>
      </c>
      <c r="BZ12">
        <v>0</v>
      </c>
      <c r="CA12">
        <v>23.1</v>
      </c>
      <c r="CB12">
        <v>24.14</v>
      </c>
      <c r="CC12">
        <v>45.37</v>
      </c>
    </row>
    <row r="13" spans="1:81">
      <c r="A13" t="s">
        <v>246</v>
      </c>
      <c r="G13" t="s">
        <v>55</v>
      </c>
      <c r="H13" s="73">
        <v>1019.2600000000001</v>
      </c>
      <c r="I13" s="46">
        <v>533.23</v>
      </c>
      <c r="J13" s="46">
        <v>404.53000000000003</v>
      </c>
      <c r="K13" s="46">
        <v>69.52</v>
      </c>
      <c r="L13" s="46">
        <v>4.83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98.47</v>
      </c>
      <c r="Y13">
        <v>154.46</v>
      </c>
      <c r="Z13">
        <v>84.94</v>
      </c>
      <c r="AA13">
        <v>36.42</v>
      </c>
      <c r="AB13">
        <v>0</v>
      </c>
      <c r="AC13">
        <v>147.46</v>
      </c>
      <c r="AD13">
        <v>0</v>
      </c>
      <c r="AE13">
        <v>0</v>
      </c>
      <c r="AF13">
        <v>257.76</v>
      </c>
      <c r="AG13">
        <v>4.83</v>
      </c>
      <c r="AH13">
        <v>21.53</v>
      </c>
      <c r="AI13">
        <v>77.709999999999994</v>
      </c>
      <c r="AJ13">
        <v>0.61</v>
      </c>
      <c r="AK13">
        <v>9.65</v>
      </c>
      <c r="AL13">
        <v>0</v>
      </c>
      <c r="AM13">
        <v>0.52</v>
      </c>
      <c r="AN13">
        <v>0.57999999999999996</v>
      </c>
      <c r="AO13">
        <v>141.91</v>
      </c>
      <c r="AP13">
        <v>0.95</v>
      </c>
      <c r="AQ13">
        <v>0</v>
      </c>
      <c r="AR13">
        <v>77.23</v>
      </c>
      <c r="AS13">
        <v>0.87</v>
      </c>
      <c r="AT13">
        <v>18.34</v>
      </c>
      <c r="AU13">
        <v>0.38</v>
      </c>
      <c r="AV13">
        <v>33.31</v>
      </c>
      <c r="AW13">
        <v>0.93</v>
      </c>
      <c r="AX13">
        <v>0</v>
      </c>
      <c r="AY13">
        <v>0.61</v>
      </c>
      <c r="AZ13">
        <v>66.52</v>
      </c>
      <c r="BA13">
        <v>231.8</v>
      </c>
      <c r="BB13">
        <v>1.01</v>
      </c>
      <c r="BC13">
        <v>0</v>
      </c>
      <c r="BD13">
        <v>0.87</v>
      </c>
      <c r="BE13">
        <v>6.38</v>
      </c>
      <c r="BF13">
        <v>83.02</v>
      </c>
      <c r="BG13">
        <v>42.47</v>
      </c>
      <c r="BH13">
        <v>0.38</v>
      </c>
      <c r="BI13">
        <v>18.010000000000002</v>
      </c>
      <c r="BJ13">
        <v>22.8</v>
      </c>
      <c r="BK13">
        <v>0</v>
      </c>
      <c r="BL13">
        <v>0</v>
      </c>
      <c r="BM13">
        <v>0</v>
      </c>
      <c r="BN13">
        <v>0</v>
      </c>
      <c r="BO13">
        <v>59.29</v>
      </c>
      <c r="BP13">
        <v>21.24</v>
      </c>
      <c r="BQ13">
        <v>1.33</v>
      </c>
      <c r="BR13">
        <v>48.27</v>
      </c>
      <c r="BS13">
        <v>62.99</v>
      </c>
      <c r="BT13">
        <v>0</v>
      </c>
      <c r="BU13">
        <v>0</v>
      </c>
      <c r="BV13">
        <v>38.619999999999997</v>
      </c>
      <c r="BW13">
        <v>3.47</v>
      </c>
      <c r="BX13">
        <v>38.619999999999997</v>
      </c>
      <c r="BY13">
        <v>22.2</v>
      </c>
      <c r="BZ13">
        <v>0</v>
      </c>
      <c r="CA13">
        <v>23.1</v>
      </c>
      <c r="CB13">
        <v>24.14</v>
      </c>
      <c r="CC13">
        <v>45.37</v>
      </c>
    </row>
    <row r="14" spans="1:81">
      <c r="A14" t="s">
        <v>247</v>
      </c>
      <c r="G14" t="s">
        <v>56</v>
      </c>
      <c r="H14" s="73">
        <v>1019.2600000000001</v>
      </c>
      <c r="I14" s="46">
        <v>533.23</v>
      </c>
      <c r="J14" s="46">
        <v>404.53000000000003</v>
      </c>
      <c r="K14" s="46">
        <v>69.52</v>
      </c>
      <c r="L14" s="46">
        <v>4.83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98.47</v>
      </c>
      <c r="Y14">
        <v>154.46</v>
      </c>
      <c r="Z14">
        <v>84.94</v>
      </c>
      <c r="AA14">
        <v>36.42</v>
      </c>
      <c r="AB14">
        <v>0</v>
      </c>
      <c r="AC14">
        <v>147.46</v>
      </c>
      <c r="AD14">
        <v>0</v>
      </c>
      <c r="AE14">
        <v>0</v>
      </c>
      <c r="AF14">
        <v>257.76</v>
      </c>
      <c r="AG14">
        <v>4.83</v>
      </c>
      <c r="AH14">
        <v>21.53</v>
      </c>
      <c r="AI14">
        <v>77.709999999999994</v>
      </c>
      <c r="AJ14">
        <v>0.61</v>
      </c>
      <c r="AK14">
        <v>9.65</v>
      </c>
      <c r="AL14">
        <v>0</v>
      </c>
      <c r="AM14">
        <v>0.52</v>
      </c>
      <c r="AN14">
        <v>0.57999999999999996</v>
      </c>
      <c r="AO14">
        <v>141.91</v>
      </c>
      <c r="AP14">
        <v>0.95</v>
      </c>
      <c r="AQ14">
        <v>0</v>
      </c>
      <c r="AR14">
        <v>77.23</v>
      </c>
      <c r="AS14">
        <v>0.87</v>
      </c>
      <c r="AT14">
        <v>18.34</v>
      </c>
      <c r="AU14">
        <v>0.38</v>
      </c>
      <c r="AV14">
        <v>33.31</v>
      </c>
      <c r="AW14">
        <v>0.93</v>
      </c>
      <c r="AX14">
        <v>0</v>
      </c>
      <c r="AY14">
        <v>0.61</v>
      </c>
      <c r="AZ14">
        <v>66.52</v>
      </c>
      <c r="BA14">
        <v>231.8</v>
      </c>
      <c r="BB14">
        <v>1.01</v>
      </c>
      <c r="BC14">
        <v>0</v>
      </c>
      <c r="BD14">
        <v>0.87</v>
      </c>
      <c r="BE14">
        <v>6.38</v>
      </c>
      <c r="BF14">
        <v>83.02</v>
      </c>
      <c r="BG14">
        <v>42.47</v>
      </c>
      <c r="BH14">
        <v>0.38</v>
      </c>
      <c r="BI14">
        <v>18.010000000000002</v>
      </c>
      <c r="BJ14">
        <v>22.8</v>
      </c>
      <c r="BK14">
        <v>0</v>
      </c>
      <c r="BL14">
        <v>0</v>
      </c>
      <c r="BM14">
        <v>0</v>
      </c>
      <c r="BN14">
        <v>0</v>
      </c>
      <c r="BO14">
        <v>59.29</v>
      </c>
      <c r="BP14">
        <v>21.24</v>
      </c>
      <c r="BQ14">
        <v>1.33</v>
      </c>
      <c r="BR14">
        <v>48.27</v>
      </c>
      <c r="BS14">
        <v>62.99</v>
      </c>
      <c r="BT14">
        <v>0</v>
      </c>
      <c r="BU14">
        <v>0</v>
      </c>
      <c r="BV14">
        <v>38.619999999999997</v>
      </c>
      <c r="BW14">
        <v>3.47</v>
      </c>
      <c r="BX14">
        <v>38.619999999999997</v>
      </c>
      <c r="BY14">
        <v>22.2</v>
      </c>
      <c r="BZ14">
        <v>0</v>
      </c>
      <c r="CA14">
        <v>23.1</v>
      </c>
      <c r="CB14">
        <v>24.14</v>
      </c>
      <c r="CC14">
        <v>45.37</v>
      </c>
    </row>
    <row r="15" spans="1:81">
      <c r="A15" t="s">
        <v>248</v>
      </c>
      <c r="G15" t="s">
        <v>57</v>
      </c>
      <c r="H15" s="73">
        <v>996.12000000000012</v>
      </c>
      <c r="I15" s="46">
        <v>395.54</v>
      </c>
      <c r="J15" s="46">
        <v>404.45000000000005</v>
      </c>
      <c r="K15" s="46">
        <v>69.510000000000005</v>
      </c>
      <c r="L15" s="46">
        <v>4.83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98.47</v>
      </c>
      <c r="Y15">
        <v>154.46</v>
      </c>
      <c r="Z15">
        <v>84.94</v>
      </c>
      <c r="AA15">
        <v>0</v>
      </c>
      <c r="AB15">
        <v>0</v>
      </c>
      <c r="AC15">
        <v>147.46</v>
      </c>
      <c r="AD15">
        <v>0</v>
      </c>
      <c r="AE15">
        <v>0</v>
      </c>
      <c r="AF15">
        <v>257.76</v>
      </c>
      <c r="AG15">
        <v>4.83</v>
      </c>
      <c r="AH15">
        <v>21.53</v>
      </c>
      <c r="AI15">
        <v>77.709999999999994</v>
      </c>
      <c r="AJ15">
        <v>0.61</v>
      </c>
      <c r="AK15">
        <v>9.65</v>
      </c>
      <c r="AL15">
        <v>0</v>
      </c>
      <c r="AM15">
        <v>0.52</v>
      </c>
      <c r="AN15">
        <v>0.27</v>
      </c>
      <c r="AO15">
        <v>141.91</v>
      </c>
      <c r="AP15">
        <v>0.95</v>
      </c>
      <c r="AQ15">
        <v>0.26</v>
      </c>
      <c r="AR15">
        <v>77.23</v>
      </c>
      <c r="AS15">
        <v>0.87</v>
      </c>
      <c r="AT15">
        <v>18.34</v>
      </c>
      <c r="AU15">
        <v>0.38</v>
      </c>
      <c r="AV15">
        <v>33.31</v>
      </c>
      <c r="AW15">
        <v>0.93</v>
      </c>
      <c r="AX15">
        <v>0</v>
      </c>
      <c r="AY15">
        <v>0.61</v>
      </c>
      <c r="AZ15">
        <v>0</v>
      </c>
      <c r="BA15">
        <v>231.8</v>
      </c>
      <c r="BB15">
        <v>1.01</v>
      </c>
      <c r="BC15">
        <v>0</v>
      </c>
      <c r="BD15">
        <v>0.87</v>
      </c>
      <c r="BE15">
        <v>6.76</v>
      </c>
      <c r="BF15">
        <v>48.27</v>
      </c>
      <c r="BG15">
        <v>42.47</v>
      </c>
      <c r="BH15">
        <v>0</v>
      </c>
      <c r="BI15">
        <v>17.93</v>
      </c>
      <c r="BJ15">
        <v>24.14</v>
      </c>
      <c r="BK15">
        <v>0</v>
      </c>
      <c r="BL15">
        <v>0</v>
      </c>
      <c r="BM15">
        <v>0</v>
      </c>
      <c r="BN15">
        <v>0</v>
      </c>
      <c r="BO15">
        <v>62.75</v>
      </c>
      <c r="BP15">
        <v>21.24</v>
      </c>
      <c r="BQ15">
        <v>0</v>
      </c>
      <c r="BR15">
        <v>48.27</v>
      </c>
      <c r="BS15">
        <v>62.99</v>
      </c>
      <c r="BT15">
        <v>0</v>
      </c>
      <c r="BU15">
        <v>0</v>
      </c>
      <c r="BV15">
        <v>38.619999999999997</v>
      </c>
      <c r="BW15">
        <v>0</v>
      </c>
      <c r="BX15">
        <v>38.619999999999997</v>
      </c>
      <c r="BY15">
        <v>22.2</v>
      </c>
      <c r="BZ15">
        <v>0</v>
      </c>
      <c r="CA15">
        <v>0</v>
      </c>
      <c r="CB15">
        <v>24.14</v>
      </c>
      <c r="CC15">
        <v>45.37</v>
      </c>
    </row>
    <row r="16" spans="1:81">
      <c r="A16" t="s">
        <v>249</v>
      </c>
      <c r="G16" t="s">
        <v>58</v>
      </c>
      <c r="H16" s="73">
        <v>996.12000000000012</v>
      </c>
      <c r="I16" s="46">
        <v>395.54</v>
      </c>
      <c r="J16" s="46">
        <v>404.45000000000005</v>
      </c>
      <c r="K16" s="46">
        <v>69.510000000000005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98.47</v>
      </c>
      <c r="Y16">
        <v>154.46</v>
      </c>
      <c r="Z16">
        <v>84.94</v>
      </c>
      <c r="AA16">
        <v>0</v>
      </c>
      <c r="AB16">
        <v>0</v>
      </c>
      <c r="AC16">
        <v>147.46</v>
      </c>
      <c r="AD16">
        <v>0</v>
      </c>
      <c r="AE16">
        <v>0</v>
      </c>
      <c r="AF16">
        <v>257.76</v>
      </c>
      <c r="AG16">
        <v>4.83</v>
      </c>
      <c r="AH16">
        <v>21.53</v>
      </c>
      <c r="AI16">
        <v>77.709999999999994</v>
      </c>
      <c r="AJ16">
        <v>0.61</v>
      </c>
      <c r="AK16">
        <v>9.65</v>
      </c>
      <c r="AL16">
        <v>0</v>
      </c>
      <c r="AM16">
        <v>0.52</v>
      </c>
      <c r="AN16">
        <v>0.27</v>
      </c>
      <c r="AO16">
        <v>141.91</v>
      </c>
      <c r="AP16">
        <v>0.95</v>
      </c>
      <c r="AQ16">
        <v>0.26</v>
      </c>
      <c r="AR16">
        <v>77.23</v>
      </c>
      <c r="AS16">
        <v>0.87</v>
      </c>
      <c r="AT16">
        <v>18.34</v>
      </c>
      <c r="AU16">
        <v>0.38</v>
      </c>
      <c r="AV16">
        <v>33.31</v>
      </c>
      <c r="AW16">
        <v>0.93</v>
      </c>
      <c r="AX16">
        <v>0</v>
      </c>
      <c r="AY16">
        <v>0.61</v>
      </c>
      <c r="AZ16">
        <v>0</v>
      </c>
      <c r="BA16">
        <v>231.8</v>
      </c>
      <c r="BB16">
        <v>1.01</v>
      </c>
      <c r="BC16">
        <v>0</v>
      </c>
      <c r="BD16">
        <v>0.87</v>
      </c>
      <c r="BE16">
        <v>6.76</v>
      </c>
      <c r="BF16">
        <v>48.27</v>
      </c>
      <c r="BG16">
        <v>42.47</v>
      </c>
      <c r="BH16">
        <v>0</v>
      </c>
      <c r="BI16">
        <v>17.93</v>
      </c>
      <c r="BJ16">
        <v>24.14</v>
      </c>
      <c r="BK16">
        <v>0</v>
      </c>
      <c r="BL16">
        <v>0</v>
      </c>
      <c r="BM16">
        <v>0</v>
      </c>
      <c r="BN16">
        <v>0</v>
      </c>
      <c r="BO16">
        <v>62.75</v>
      </c>
      <c r="BP16">
        <v>21.24</v>
      </c>
      <c r="BQ16">
        <v>0</v>
      </c>
      <c r="BR16">
        <v>48.27</v>
      </c>
      <c r="BS16">
        <v>62.99</v>
      </c>
      <c r="BT16">
        <v>0</v>
      </c>
      <c r="BU16">
        <v>0</v>
      </c>
      <c r="BV16">
        <v>38.619999999999997</v>
      </c>
      <c r="BW16">
        <v>0</v>
      </c>
      <c r="BX16">
        <v>38.619999999999997</v>
      </c>
      <c r="BY16">
        <v>22.2</v>
      </c>
      <c r="BZ16">
        <v>0</v>
      </c>
      <c r="CA16">
        <v>0</v>
      </c>
      <c r="CB16">
        <v>24.14</v>
      </c>
      <c r="CC16">
        <v>45.37</v>
      </c>
    </row>
    <row r="17" spans="1:81">
      <c r="A17" t="s">
        <v>250</v>
      </c>
      <c r="G17" t="s">
        <v>59</v>
      </c>
      <c r="H17" s="73">
        <v>996.12000000000012</v>
      </c>
      <c r="I17" s="46">
        <v>395.54</v>
      </c>
      <c r="J17" s="46">
        <v>404.45000000000005</v>
      </c>
      <c r="K17" s="46">
        <v>69.510000000000005</v>
      </c>
      <c r="L17" s="46">
        <v>4.83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98.47</v>
      </c>
      <c r="Y17">
        <v>154.46</v>
      </c>
      <c r="Z17">
        <v>84.94</v>
      </c>
      <c r="AA17">
        <v>0</v>
      </c>
      <c r="AB17">
        <v>0</v>
      </c>
      <c r="AC17">
        <v>147.46</v>
      </c>
      <c r="AD17">
        <v>0</v>
      </c>
      <c r="AE17">
        <v>0</v>
      </c>
      <c r="AF17">
        <v>257.76</v>
      </c>
      <c r="AG17">
        <v>4.83</v>
      </c>
      <c r="AH17">
        <v>21.53</v>
      </c>
      <c r="AI17">
        <v>77.709999999999994</v>
      </c>
      <c r="AJ17">
        <v>0.61</v>
      </c>
      <c r="AK17">
        <v>9.65</v>
      </c>
      <c r="AL17">
        <v>0</v>
      </c>
      <c r="AM17">
        <v>0.52</v>
      </c>
      <c r="AN17">
        <v>0.27</v>
      </c>
      <c r="AO17">
        <v>141.91</v>
      </c>
      <c r="AP17">
        <v>0.95</v>
      </c>
      <c r="AQ17">
        <v>0.26</v>
      </c>
      <c r="AR17">
        <v>77.23</v>
      </c>
      <c r="AS17">
        <v>0.87</v>
      </c>
      <c r="AT17">
        <v>18.34</v>
      </c>
      <c r="AU17">
        <v>0.38</v>
      </c>
      <c r="AV17">
        <v>33.31</v>
      </c>
      <c r="AW17">
        <v>0.93</v>
      </c>
      <c r="AX17">
        <v>0</v>
      </c>
      <c r="AY17">
        <v>0.61</v>
      </c>
      <c r="AZ17">
        <v>0</v>
      </c>
      <c r="BA17">
        <v>231.8</v>
      </c>
      <c r="BB17">
        <v>1.01</v>
      </c>
      <c r="BC17">
        <v>0</v>
      </c>
      <c r="BD17">
        <v>0.87</v>
      </c>
      <c r="BE17">
        <v>6.76</v>
      </c>
      <c r="BF17">
        <v>48.27</v>
      </c>
      <c r="BG17">
        <v>42.47</v>
      </c>
      <c r="BH17">
        <v>0</v>
      </c>
      <c r="BI17">
        <v>17.93</v>
      </c>
      <c r="BJ17">
        <v>24.14</v>
      </c>
      <c r="BK17">
        <v>0</v>
      </c>
      <c r="BL17">
        <v>0</v>
      </c>
      <c r="BM17">
        <v>0</v>
      </c>
      <c r="BN17">
        <v>0</v>
      </c>
      <c r="BO17">
        <v>62.75</v>
      </c>
      <c r="BP17">
        <v>21.24</v>
      </c>
      <c r="BQ17">
        <v>0</v>
      </c>
      <c r="BR17">
        <v>48.27</v>
      </c>
      <c r="BS17">
        <v>62.99</v>
      </c>
      <c r="BT17">
        <v>0</v>
      </c>
      <c r="BU17">
        <v>0</v>
      </c>
      <c r="BV17">
        <v>38.619999999999997</v>
      </c>
      <c r="BW17">
        <v>0</v>
      </c>
      <c r="BX17">
        <v>38.619999999999997</v>
      </c>
      <c r="BY17">
        <v>22.2</v>
      </c>
      <c r="BZ17">
        <v>0</v>
      </c>
      <c r="CA17">
        <v>0</v>
      </c>
      <c r="CB17">
        <v>24.14</v>
      </c>
      <c r="CC17">
        <v>45.37</v>
      </c>
    </row>
    <row r="18" spans="1:81">
      <c r="A18" t="s">
        <v>251</v>
      </c>
      <c r="G18" t="s">
        <v>60</v>
      </c>
      <c r="H18" s="73">
        <v>996.12000000000012</v>
      </c>
      <c r="I18" s="46">
        <v>395.54</v>
      </c>
      <c r="J18" s="46">
        <v>404.45000000000005</v>
      </c>
      <c r="K18" s="46">
        <v>69.510000000000005</v>
      </c>
      <c r="L18" s="46">
        <v>4.83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98.47</v>
      </c>
      <c r="Y18">
        <v>154.46</v>
      </c>
      <c r="Z18">
        <v>84.94</v>
      </c>
      <c r="AA18">
        <v>0</v>
      </c>
      <c r="AB18">
        <v>0</v>
      </c>
      <c r="AC18">
        <v>147.46</v>
      </c>
      <c r="AD18">
        <v>0</v>
      </c>
      <c r="AE18">
        <v>0</v>
      </c>
      <c r="AF18">
        <v>257.76</v>
      </c>
      <c r="AG18">
        <v>4.83</v>
      </c>
      <c r="AH18">
        <v>21.53</v>
      </c>
      <c r="AI18">
        <v>77.709999999999994</v>
      </c>
      <c r="AJ18">
        <v>0.61</v>
      </c>
      <c r="AK18">
        <v>9.65</v>
      </c>
      <c r="AL18">
        <v>0</v>
      </c>
      <c r="AM18">
        <v>0.52</v>
      </c>
      <c r="AN18">
        <v>0.27</v>
      </c>
      <c r="AO18">
        <v>141.91</v>
      </c>
      <c r="AP18">
        <v>0.95</v>
      </c>
      <c r="AQ18">
        <v>0.26</v>
      </c>
      <c r="AR18">
        <v>77.23</v>
      </c>
      <c r="AS18">
        <v>0.87</v>
      </c>
      <c r="AT18">
        <v>18.34</v>
      </c>
      <c r="AU18">
        <v>0.38</v>
      </c>
      <c r="AV18">
        <v>33.31</v>
      </c>
      <c r="AW18">
        <v>0.93</v>
      </c>
      <c r="AX18">
        <v>0</v>
      </c>
      <c r="AY18">
        <v>0.61</v>
      </c>
      <c r="AZ18">
        <v>0</v>
      </c>
      <c r="BA18">
        <v>231.8</v>
      </c>
      <c r="BB18">
        <v>1.01</v>
      </c>
      <c r="BC18">
        <v>0</v>
      </c>
      <c r="BD18">
        <v>0.87</v>
      </c>
      <c r="BE18">
        <v>6.76</v>
      </c>
      <c r="BF18">
        <v>48.27</v>
      </c>
      <c r="BG18">
        <v>42.47</v>
      </c>
      <c r="BH18">
        <v>0</v>
      </c>
      <c r="BI18">
        <v>17.93</v>
      </c>
      <c r="BJ18">
        <v>24.14</v>
      </c>
      <c r="BK18">
        <v>0</v>
      </c>
      <c r="BL18">
        <v>0</v>
      </c>
      <c r="BM18">
        <v>0</v>
      </c>
      <c r="BN18">
        <v>0</v>
      </c>
      <c r="BO18">
        <v>62.75</v>
      </c>
      <c r="BP18">
        <v>21.24</v>
      </c>
      <c r="BQ18">
        <v>0</v>
      </c>
      <c r="BR18">
        <v>48.27</v>
      </c>
      <c r="BS18">
        <v>62.99</v>
      </c>
      <c r="BT18">
        <v>0</v>
      </c>
      <c r="BU18">
        <v>0</v>
      </c>
      <c r="BV18">
        <v>38.619999999999997</v>
      </c>
      <c r="BW18">
        <v>0</v>
      </c>
      <c r="BX18">
        <v>38.619999999999997</v>
      </c>
      <c r="BY18">
        <v>22.2</v>
      </c>
      <c r="BZ18">
        <v>0</v>
      </c>
      <c r="CA18">
        <v>0</v>
      </c>
      <c r="CB18">
        <v>24.14</v>
      </c>
      <c r="CC18">
        <v>45.37</v>
      </c>
    </row>
    <row r="19" spans="1:81">
      <c r="A19" t="s">
        <v>265</v>
      </c>
      <c r="G19" t="s">
        <v>61</v>
      </c>
      <c r="H19" s="73">
        <v>996.12000000000012</v>
      </c>
      <c r="I19" s="46">
        <v>395.54</v>
      </c>
      <c r="J19" s="46">
        <v>404.35</v>
      </c>
      <c r="K19" s="46">
        <v>69.510000000000005</v>
      </c>
      <c r="L19" s="46">
        <v>4.83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98.47</v>
      </c>
      <c r="Y19">
        <v>154.46</v>
      </c>
      <c r="Z19">
        <v>84.94</v>
      </c>
      <c r="AA19">
        <v>0</v>
      </c>
      <c r="AB19">
        <v>0</v>
      </c>
      <c r="AC19">
        <v>147.46</v>
      </c>
      <c r="AD19">
        <v>0</v>
      </c>
      <c r="AE19">
        <v>0</v>
      </c>
      <c r="AF19">
        <v>257.76</v>
      </c>
      <c r="AG19">
        <v>4.83</v>
      </c>
      <c r="AH19">
        <v>21.53</v>
      </c>
      <c r="AI19">
        <v>77.709999999999994</v>
      </c>
      <c r="AJ19">
        <v>0.61</v>
      </c>
      <c r="AK19">
        <v>9.65</v>
      </c>
      <c r="AL19">
        <v>0</v>
      </c>
      <c r="AM19">
        <v>0.52</v>
      </c>
      <c r="AN19">
        <v>0</v>
      </c>
      <c r="AO19">
        <v>141.91</v>
      </c>
      <c r="AP19">
        <v>0.95</v>
      </c>
      <c r="AQ19">
        <v>0.53</v>
      </c>
      <c r="AR19">
        <v>77.23</v>
      </c>
      <c r="AS19">
        <v>0.87</v>
      </c>
      <c r="AT19">
        <v>18.34</v>
      </c>
      <c r="AU19">
        <v>0.38</v>
      </c>
      <c r="AV19">
        <v>33.31</v>
      </c>
      <c r="AW19">
        <v>0.93</v>
      </c>
      <c r="AX19">
        <v>0</v>
      </c>
      <c r="AY19">
        <v>0.61</v>
      </c>
      <c r="AZ19">
        <v>0</v>
      </c>
      <c r="BA19">
        <v>231.8</v>
      </c>
      <c r="BB19">
        <v>1.01</v>
      </c>
      <c r="BC19">
        <v>0</v>
      </c>
      <c r="BD19">
        <v>0.87</v>
      </c>
      <c r="BE19">
        <v>6.76</v>
      </c>
      <c r="BF19">
        <v>48.27</v>
      </c>
      <c r="BG19">
        <v>42.47</v>
      </c>
      <c r="BH19">
        <v>0</v>
      </c>
      <c r="BI19">
        <v>17.829999999999998</v>
      </c>
      <c r="BJ19">
        <v>24.14</v>
      </c>
      <c r="BK19">
        <v>0</v>
      </c>
      <c r="BL19">
        <v>0</v>
      </c>
      <c r="BM19">
        <v>0</v>
      </c>
      <c r="BN19">
        <v>0</v>
      </c>
      <c r="BO19">
        <v>62.75</v>
      </c>
      <c r="BP19">
        <v>21.24</v>
      </c>
      <c r="BQ19">
        <v>0</v>
      </c>
      <c r="BR19">
        <v>48.27</v>
      </c>
      <c r="BS19">
        <v>62.99</v>
      </c>
      <c r="BT19">
        <v>0</v>
      </c>
      <c r="BU19">
        <v>0</v>
      </c>
      <c r="BV19">
        <v>38.619999999999997</v>
      </c>
      <c r="BW19">
        <v>0</v>
      </c>
      <c r="BX19">
        <v>38.619999999999997</v>
      </c>
      <c r="BY19">
        <v>22.2</v>
      </c>
      <c r="BZ19">
        <v>0</v>
      </c>
      <c r="CA19">
        <v>0</v>
      </c>
      <c r="CB19">
        <v>24.14</v>
      </c>
      <c r="CC19">
        <v>45.37</v>
      </c>
    </row>
    <row r="20" spans="1:81">
      <c r="A20" t="s">
        <v>266</v>
      </c>
      <c r="G20" t="s">
        <v>62</v>
      </c>
      <c r="H20" s="73">
        <v>996.12000000000012</v>
      </c>
      <c r="I20" s="46">
        <v>395.54</v>
      </c>
      <c r="J20" s="46">
        <v>404.35</v>
      </c>
      <c r="K20" s="46">
        <v>69.510000000000005</v>
      </c>
      <c r="L20" s="46">
        <v>4.83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98.47</v>
      </c>
      <c r="Y20">
        <v>154.46</v>
      </c>
      <c r="Z20">
        <v>84.94</v>
      </c>
      <c r="AA20">
        <v>0</v>
      </c>
      <c r="AB20">
        <v>0</v>
      </c>
      <c r="AC20">
        <v>147.46</v>
      </c>
      <c r="AD20">
        <v>0</v>
      </c>
      <c r="AE20">
        <v>0</v>
      </c>
      <c r="AF20">
        <v>257.76</v>
      </c>
      <c r="AG20">
        <v>4.83</v>
      </c>
      <c r="AH20">
        <v>21.53</v>
      </c>
      <c r="AI20">
        <v>77.709999999999994</v>
      </c>
      <c r="AJ20">
        <v>0.61</v>
      </c>
      <c r="AK20">
        <v>9.65</v>
      </c>
      <c r="AL20">
        <v>0</v>
      </c>
      <c r="AM20">
        <v>0.52</v>
      </c>
      <c r="AN20">
        <v>0</v>
      </c>
      <c r="AO20">
        <v>141.91</v>
      </c>
      <c r="AP20">
        <v>0.95</v>
      </c>
      <c r="AQ20">
        <v>0.53</v>
      </c>
      <c r="AR20">
        <v>77.23</v>
      </c>
      <c r="AS20">
        <v>0.87</v>
      </c>
      <c r="AT20">
        <v>18.34</v>
      </c>
      <c r="AU20">
        <v>0.38</v>
      </c>
      <c r="AV20">
        <v>33.31</v>
      </c>
      <c r="AW20">
        <v>0.93</v>
      </c>
      <c r="AX20">
        <v>0</v>
      </c>
      <c r="AY20">
        <v>0.61</v>
      </c>
      <c r="AZ20">
        <v>0</v>
      </c>
      <c r="BA20">
        <v>231.8</v>
      </c>
      <c r="BB20">
        <v>1.01</v>
      </c>
      <c r="BC20">
        <v>0</v>
      </c>
      <c r="BD20">
        <v>0.87</v>
      </c>
      <c r="BE20">
        <v>6.76</v>
      </c>
      <c r="BF20">
        <v>48.27</v>
      </c>
      <c r="BG20">
        <v>42.47</v>
      </c>
      <c r="BH20">
        <v>0</v>
      </c>
      <c r="BI20">
        <v>17.829999999999998</v>
      </c>
      <c r="BJ20">
        <v>24.14</v>
      </c>
      <c r="BK20">
        <v>0</v>
      </c>
      <c r="BL20">
        <v>0</v>
      </c>
      <c r="BM20">
        <v>0</v>
      </c>
      <c r="BN20">
        <v>0</v>
      </c>
      <c r="BO20">
        <v>62.75</v>
      </c>
      <c r="BP20">
        <v>21.24</v>
      </c>
      <c r="BQ20">
        <v>0</v>
      </c>
      <c r="BR20">
        <v>48.27</v>
      </c>
      <c r="BS20">
        <v>62.99</v>
      </c>
      <c r="BT20">
        <v>0</v>
      </c>
      <c r="BU20">
        <v>0</v>
      </c>
      <c r="BV20">
        <v>38.619999999999997</v>
      </c>
      <c r="BW20">
        <v>0</v>
      </c>
      <c r="BX20">
        <v>38.619999999999997</v>
      </c>
      <c r="BY20">
        <v>22.2</v>
      </c>
      <c r="BZ20">
        <v>0</v>
      </c>
      <c r="CA20">
        <v>0</v>
      </c>
      <c r="CB20">
        <v>24.14</v>
      </c>
      <c r="CC20">
        <v>45.37</v>
      </c>
    </row>
    <row r="21" spans="1:81">
      <c r="A21" t="s">
        <v>252</v>
      </c>
      <c r="G21" t="s">
        <v>63</v>
      </c>
      <c r="H21" s="73">
        <v>996.12000000000012</v>
      </c>
      <c r="I21" s="46">
        <v>395.54</v>
      </c>
      <c r="J21" s="46">
        <v>404.35</v>
      </c>
      <c r="K21" s="46">
        <v>69.510000000000005</v>
      </c>
      <c r="L21" s="46">
        <v>4.83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98.47</v>
      </c>
      <c r="Y21">
        <v>154.46</v>
      </c>
      <c r="Z21">
        <v>84.94</v>
      </c>
      <c r="AA21">
        <v>0</v>
      </c>
      <c r="AB21">
        <v>0</v>
      </c>
      <c r="AC21">
        <v>147.46</v>
      </c>
      <c r="AD21">
        <v>0</v>
      </c>
      <c r="AE21">
        <v>0</v>
      </c>
      <c r="AF21">
        <v>257.76</v>
      </c>
      <c r="AG21">
        <v>4.83</v>
      </c>
      <c r="AH21">
        <v>21.53</v>
      </c>
      <c r="AI21">
        <v>77.709999999999994</v>
      </c>
      <c r="AJ21">
        <v>0.61</v>
      </c>
      <c r="AK21">
        <v>9.65</v>
      </c>
      <c r="AL21">
        <v>0</v>
      </c>
      <c r="AM21">
        <v>0.52</v>
      </c>
      <c r="AN21">
        <v>0</v>
      </c>
      <c r="AO21">
        <v>141.91</v>
      </c>
      <c r="AP21">
        <v>0.95</v>
      </c>
      <c r="AQ21">
        <v>0.53</v>
      </c>
      <c r="AR21">
        <v>77.23</v>
      </c>
      <c r="AS21">
        <v>0.87</v>
      </c>
      <c r="AT21">
        <v>18.34</v>
      </c>
      <c r="AU21">
        <v>0.38</v>
      </c>
      <c r="AV21">
        <v>33.31</v>
      </c>
      <c r="AW21">
        <v>0.93</v>
      </c>
      <c r="AX21">
        <v>0</v>
      </c>
      <c r="AY21">
        <v>0.61</v>
      </c>
      <c r="AZ21">
        <v>0</v>
      </c>
      <c r="BA21">
        <v>231.8</v>
      </c>
      <c r="BB21">
        <v>1.01</v>
      </c>
      <c r="BC21">
        <v>0</v>
      </c>
      <c r="BD21">
        <v>0.87</v>
      </c>
      <c r="BE21">
        <v>6.76</v>
      </c>
      <c r="BF21">
        <v>48.27</v>
      </c>
      <c r="BG21">
        <v>42.47</v>
      </c>
      <c r="BH21">
        <v>0</v>
      </c>
      <c r="BI21">
        <v>17.829999999999998</v>
      </c>
      <c r="BJ21">
        <v>24.14</v>
      </c>
      <c r="BK21">
        <v>0</v>
      </c>
      <c r="BL21">
        <v>0</v>
      </c>
      <c r="BM21">
        <v>0</v>
      </c>
      <c r="BN21">
        <v>0</v>
      </c>
      <c r="BO21">
        <v>62.75</v>
      </c>
      <c r="BP21">
        <v>21.24</v>
      </c>
      <c r="BQ21">
        <v>0</v>
      </c>
      <c r="BR21">
        <v>48.27</v>
      </c>
      <c r="BS21">
        <v>62.99</v>
      </c>
      <c r="BT21">
        <v>0</v>
      </c>
      <c r="BU21">
        <v>0</v>
      </c>
      <c r="BV21">
        <v>38.619999999999997</v>
      </c>
      <c r="BW21">
        <v>0</v>
      </c>
      <c r="BX21">
        <v>38.619999999999997</v>
      </c>
      <c r="BY21">
        <v>22.2</v>
      </c>
      <c r="BZ21">
        <v>0</v>
      </c>
      <c r="CA21">
        <v>0</v>
      </c>
      <c r="CB21">
        <v>24.14</v>
      </c>
      <c r="CC21">
        <v>45.37</v>
      </c>
    </row>
    <row r="22" spans="1:81">
      <c r="A22" t="s">
        <v>253</v>
      </c>
      <c r="G22" t="s">
        <v>64</v>
      </c>
      <c r="H22" s="73">
        <v>996.12000000000012</v>
      </c>
      <c r="I22" s="46">
        <v>395.54</v>
      </c>
      <c r="J22" s="46">
        <v>404.35</v>
      </c>
      <c r="K22" s="46">
        <v>69.510000000000005</v>
      </c>
      <c r="L22" s="46">
        <v>4.83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98.47</v>
      </c>
      <c r="Y22">
        <v>154.46</v>
      </c>
      <c r="Z22">
        <v>84.94</v>
      </c>
      <c r="AA22">
        <v>0</v>
      </c>
      <c r="AB22">
        <v>0</v>
      </c>
      <c r="AC22">
        <v>147.46</v>
      </c>
      <c r="AD22">
        <v>0</v>
      </c>
      <c r="AE22">
        <v>0</v>
      </c>
      <c r="AF22">
        <v>257.76</v>
      </c>
      <c r="AG22">
        <v>4.83</v>
      </c>
      <c r="AH22">
        <v>21.53</v>
      </c>
      <c r="AI22">
        <v>77.709999999999994</v>
      </c>
      <c r="AJ22">
        <v>0.61</v>
      </c>
      <c r="AK22">
        <v>9.65</v>
      </c>
      <c r="AL22">
        <v>0</v>
      </c>
      <c r="AM22">
        <v>0.52</v>
      </c>
      <c r="AN22">
        <v>0</v>
      </c>
      <c r="AO22">
        <v>141.91</v>
      </c>
      <c r="AP22">
        <v>0.95</v>
      </c>
      <c r="AQ22">
        <v>0.53</v>
      </c>
      <c r="AR22">
        <v>77.23</v>
      </c>
      <c r="AS22">
        <v>0.87</v>
      </c>
      <c r="AT22">
        <v>18.34</v>
      </c>
      <c r="AU22">
        <v>0.38</v>
      </c>
      <c r="AV22">
        <v>33.31</v>
      </c>
      <c r="AW22">
        <v>0.93</v>
      </c>
      <c r="AX22">
        <v>0</v>
      </c>
      <c r="AY22">
        <v>0.61</v>
      </c>
      <c r="AZ22">
        <v>0</v>
      </c>
      <c r="BA22">
        <v>231.8</v>
      </c>
      <c r="BB22">
        <v>1.01</v>
      </c>
      <c r="BC22">
        <v>0</v>
      </c>
      <c r="BD22">
        <v>0.87</v>
      </c>
      <c r="BE22">
        <v>6.76</v>
      </c>
      <c r="BF22">
        <v>48.27</v>
      </c>
      <c r="BG22">
        <v>42.47</v>
      </c>
      <c r="BH22">
        <v>0</v>
      </c>
      <c r="BI22">
        <v>17.829999999999998</v>
      </c>
      <c r="BJ22">
        <v>24.14</v>
      </c>
      <c r="BK22">
        <v>0</v>
      </c>
      <c r="BL22">
        <v>0</v>
      </c>
      <c r="BM22">
        <v>0</v>
      </c>
      <c r="BN22">
        <v>0</v>
      </c>
      <c r="BO22">
        <v>62.75</v>
      </c>
      <c r="BP22">
        <v>21.24</v>
      </c>
      <c r="BQ22">
        <v>0</v>
      </c>
      <c r="BR22">
        <v>48.27</v>
      </c>
      <c r="BS22">
        <v>62.99</v>
      </c>
      <c r="BT22">
        <v>0</v>
      </c>
      <c r="BU22">
        <v>0</v>
      </c>
      <c r="BV22">
        <v>38.619999999999997</v>
      </c>
      <c r="BW22">
        <v>0</v>
      </c>
      <c r="BX22">
        <v>38.619999999999997</v>
      </c>
      <c r="BY22">
        <v>22.2</v>
      </c>
      <c r="BZ22">
        <v>0</v>
      </c>
      <c r="CA22">
        <v>0</v>
      </c>
      <c r="CB22">
        <v>24.14</v>
      </c>
      <c r="CC22">
        <v>45.37</v>
      </c>
    </row>
    <row r="23" spans="1:81">
      <c r="A23" t="s">
        <v>254</v>
      </c>
      <c r="G23" t="s">
        <v>65</v>
      </c>
      <c r="H23" s="73">
        <v>996.12000000000012</v>
      </c>
      <c r="I23" s="46">
        <v>297.07</v>
      </c>
      <c r="J23" s="46">
        <v>404.26000000000005</v>
      </c>
      <c r="K23" s="46">
        <v>69.510000000000005</v>
      </c>
      <c r="L23" s="46">
        <v>4.83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154.46</v>
      </c>
      <c r="Z23">
        <v>84.94</v>
      </c>
      <c r="AA23">
        <v>0</v>
      </c>
      <c r="AB23">
        <v>0</v>
      </c>
      <c r="AC23">
        <v>147.46</v>
      </c>
      <c r="AD23">
        <v>0</v>
      </c>
      <c r="AE23">
        <v>0</v>
      </c>
      <c r="AF23">
        <v>257.76</v>
      </c>
      <c r="AG23">
        <v>4.83</v>
      </c>
      <c r="AH23">
        <v>21.53</v>
      </c>
      <c r="AI23">
        <v>77.709999999999994</v>
      </c>
      <c r="AJ23">
        <v>0.61</v>
      </c>
      <c r="AK23">
        <v>9.65</v>
      </c>
      <c r="AL23">
        <v>0</v>
      </c>
      <c r="AM23">
        <v>0.52</v>
      </c>
      <c r="AN23">
        <v>0</v>
      </c>
      <c r="AO23">
        <v>141.91</v>
      </c>
      <c r="AP23">
        <v>0.95</v>
      </c>
      <c r="AQ23">
        <v>0.53</v>
      </c>
      <c r="AR23">
        <v>77.23</v>
      </c>
      <c r="AS23">
        <v>0.87</v>
      </c>
      <c r="AT23">
        <v>18.34</v>
      </c>
      <c r="AU23">
        <v>0.38</v>
      </c>
      <c r="AV23">
        <v>33.31</v>
      </c>
      <c r="AW23">
        <v>0.93</v>
      </c>
      <c r="AX23">
        <v>0</v>
      </c>
      <c r="AY23">
        <v>0.61</v>
      </c>
      <c r="AZ23">
        <v>0</v>
      </c>
      <c r="BA23">
        <v>231.8</v>
      </c>
      <c r="BB23">
        <v>1.01</v>
      </c>
      <c r="BC23">
        <v>0</v>
      </c>
      <c r="BD23">
        <v>0.87</v>
      </c>
      <c r="BE23">
        <v>6.76</v>
      </c>
      <c r="BF23">
        <v>48.27</v>
      </c>
      <c r="BG23">
        <v>42.47</v>
      </c>
      <c r="BH23">
        <v>0</v>
      </c>
      <c r="BI23">
        <v>17.739999999999998</v>
      </c>
      <c r="BJ23">
        <v>24.14</v>
      </c>
      <c r="BK23">
        <v>0</v>
      </c>
      <c r="BL23">
        <v>0</v>
      </c>
      <c r="BM23">
        <v>0</v>
      </c>
      <c r="BN23">
        <v>0</v>
      </c>
      <c r="BO23">
        <v>62.75</v>
      </c>
      <c r="BP23">
        <v>21.24</v>
      </c>
      <c r="BQ23">
        <v>0</v>
      </c>
      <c r="BR23">
        <v>48.27</v>
      </c>
      <c r="BS23">
        <v>62.99</v>
      </c>
      <c r="BT23">
        <v>0</v>
      </c>
      <c r="BU23">
        <v>0</v>
      </c>
      <c r="BV23">
        <v>38.619999999999997</v>
      </c>
      <c r="BW23">
        <v>0</v>
      </c>
      <c r="BX23">
        <v>38.619999999999997</v>
      </c>
      <c r="BY23">
        <v>22.2</v>
      </c>
      <c r="BZ23">
        <v>0</v>
      </c>
      <c r="CA23">
        <v>0</v>
      </c>
      <c r="CB23">
        <v>24.14</v>
      </c>
      <c r="CC23">
        <v>45.37</v>
      </c>
    </row>
    <row r="24" spans="1:81">
      <c r="A24" t="s">
        <v>255</v>
      </c>
      <c r="G24" t="s">
        <v>66</v>
      </c>
      <c r="H24" s="73">
        <v>996.12000000000012</v>
      </c>
      <c r="I24" s="46">
        <v>297.07</v>
      </c>
      <c r="J24" s="46">
        <v>404.26000000000005</v>
      </c>
      <c r="K24" s="46">
        <v>69.510000000000005</v>
      </c>
      <c r="L24" s="46">
        <v>4.83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154.46</v>
      </c>
      <c r="Z24">
        <v>84.94</v>
      </c>
      <c r="AA24">
        <v>0</v>
      </c>
      <c r="AB24">
        <v>0</v>
      </c>
      <c r="AC24">
        <v>147.46</v>
      </c>
      <c r="AD24">
        <v>0</v>
      </c>
      <c r="AE24">
        <v>0</v>
      </c>
      <c r="AF24">
        <v>257.76</v>
      </c>
      <c r="AG24">
        <v>4.83</v>
      </c>
      <c r="AH24">
        <v>21.53</v>
      </c>
      <c r="AI24">
        <v>77.709999999999994</v>
      </c>
      <c r="AJ24">
        <v>0.61</v>
      </c>
      <c r="AK24">
        <v>9.65</v>
      </c>
      <c r="AL24">
        <v>0</v>
      </c>
      <c r="AM24">
        <v>0.52</v>
      </c>
      <c r="AN24">
        <v>0</v>
      </c>
      <c r="AO24">
        <v>141.91</v>
      </c>
      <c r="AP24">
        <v>0.95</v>
      </c>
      <c r="AQ24">
        <v>0.53</v>
      </c>
      <c r="AR24">
        <v>77.23</v>
      </c>
      <c r="AS24">
        <v>0.87</v>
      </c>
      <c r="AT24">
        <v>18.34</v>
      </c>
      <c r="AU24">
        <v>0.38</v>
      </c>
      <c r="AV24">
        <v>33.31</v>
      </c>
      <c r="AW24">
        <v>0.93</v>
      </c>
      <c r="AX24">
        <v>0</v>
      </c>
      <c r="AY24">
        <v>0.61</v>
      </c>
      <c r="AZ24">
        <v>0</v>
      </c>
      <c r="BA24">
        <v>231.8</v>
      </c>
      <c r="BB24">
        <v>1.01</v>
      </c>
      <c r="BC24">
        <v>0</v>
      </c>
      <c r="BD24">
        <v>0.87</v>
      </c>
      <c r="BE24">
        <v>6.76</v>
      </c>
      <c r="BF24">
        <v>48.27</v>
      </c>
      <c r="BG24">
        <v>42.47</v>
      </c>
      <c r="BH24">
        <v>0</v>
      </c>
      <c r="BI24">
        <v>17.739999999999998</v>
      </c>
      <c r="BJ24">
        <v>24.14</v>
      </c>
      <c r="BK24">
        <v>0</v>
      </c>
      <c r="BL24">
        <v>0</v>
      </c>
      <c r="BM24">
        <v>0</v>
      </c>
      <c r="BN24">
        <v>0</v>
      </c>
      <c r="BO24">
        <v>62.75</v>
      </c>
      <c r="BP24">
        <v>21.24</v>
      </c>
      <c r="BQ24">
        <v>0</v>
      </c>
      <c r="BR24">
        <v>48.27</v>
      </c>
      <c r="BS24">
        <v>62.99</v>
      </c>
      <c r="BT24">
        <v>0</v>
      </c>
      <c r="BU24">
        <v>0</v>
      </c>
      <c r="BV24">
        <v>38.619999999999997</v>
      </c>
      <c r="BW24">
        <v>0</v>
      </c>
      <c r="BX24">
        <v>38.619999999999997</v>
      </c>
      <c r="BY24">
        <v>22.2</v>
      </c>
      <c r="BZ24">
        <v>0</v>
      </c>
      <c r="CA24">
        <v>0</v>
      </c>
      <c r="CB24">
        <v>24.14</v>
      </c>
      <c r="CC24">
        <v>45.37</v>
      </c>
    </row>
    <row r="25" spans="1:81">
      <c r="A25" t="s">
        <v>256</v>
      </c>
      <c r="G25" t="s">
        <v>67</v>
      </c>
      <c r="H25" s="73">
        <v>996.12000000000012</v>
      </c>
      <c r="I25" s="46">
        <v>297.07</v>
      </c>
      <c r="J25" s="46">
        <v>404.26000000000005</v>
      </c>
      <c r="K25" s="46">
        <v>69.510000000000005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154.46</v>
      </c>
      <c r="Z25">
        <v>84.94</v>
      </c>
      <c r="AA25">
        <v>0</v>
      </c>
      <c r="AB25">
        <v>0</v>
      </c>
      <c r="AC25">
        <v>147.46</v>
      </c>
      <c r="AD25">
        <v>0</v>
      </c>
      <c r="AE25">
        <v>0</v>
      </c>
      <c r="AF25">
        <v>257.76</v>
      </c>
      <c r="AG25">
        <v>4.83</v>
      </c>
      <c r="AH25">
        <v>21.53</v>
      </c>
      <c r="AI25">
        <v>77.709999999999994</v>
      </c>
      <c r="AJ25">
        <v>0.61</v>
      </c>
      <c r="AK25">
        <v>9.65</v>
      </c>
      <c r="AL25">
        <v>0</v>
      </c>
      <c r="AM25">
        <v>0.52</v>
      </c>
      <c r="AN25">
        <v>0</v>
      </c>
      <c r="AO25">
        <v>141.91</v>
      </c>
      <c r="AP25">
        <v>0.95</v>
      </c>
      <c r="AQ25">
        <v>0.53</v>
      </c>
      <c r="AR25">
        <v>77.23</v>
      </c>
      <c r="AS25">
        <v>0.87</v>
      </c>
      <c r="AT25">
        <v>18.34</v>
      </c>
      <c r="AU25">
        <v>0.38</v>
      </c>
      <c r="AV25">
        <v>33.31</v>
      </c>
      <c r="AW25">
        <v>0.93</v>
      </c>
      <c r="AX25">
        <v>0</v>
      </c>
      <c r="AY25">
        <v>0.61</v>
      </c>
      <c r="AZ25">
        <v>0</v>
      </c>
      <c r="BA25">
        <v>231.8</v>
      </c>
      <c r="BB25">
        <v>1.01</v>
      </c>
      <c r="BC25">
        <v>0</v>
      </c>
      <c r="BD25">
        <v>0.87</v>
      </c>
      <c r="BE25">
        <v>6.76</v>
      </c>
      <c r="BF25">
        <v>48.27</v>
      </c>
      <c r="BG25">
        <v>42.47</v>
      </c>
      <c r="BH25">
        <v>0</v>
      </c>
      <c r="BI25">
        <v>17.739999999999998</v>
      </c>
      <c r="BJ25">
        <v>24.14</v>
      </c>
      <c r="BK25">
        <v>0</v>
      </c>
      <c r="BL25">
        <v>0</v>
      </c>
      <c r="BM25">
        <v>0</v>
      </c>
      <c r="BN25">
        <v>0</v>
      </c>
      <c r="BO25">
        <v>62.75</v>
      </c>
      <c r="BP25">
        <v>21.24</v>
      </c>
      <c r="BQ25">
        <v>0</v>
      </c>
      <c r="BR25">
        <v>48.27</v>
      </c>
      <c r="BS25">
        <v>62.99</v>
      </c>
      <c r="BT25">
        <v>0</v>
      </c>
      <c r="BU25">
        <v>0</v>
      </c>
      <c r="BV25">
        <v>38.619999999999997</v>
      </c>
      <c r="BW25">
        <v>0</v>
      </c>
      <c r="BX25">
        <v>38.619999999999997</v>
      </c>
      <c r="BY25">
        <v>22.2</v>
      </c>
      <c r="BZ25">
        <v>0</v>
      </c>
      <c r="CA25">
        <v>0</v>
      </c>
      <c r="CB25">
        <v>24.14</v>
      </c>
      <c r="CC25">
        <v>45.37</v>
      </c>
    </row>
    <row r="26" spans="1:81">
      <c r="A26" t="s">
        <v>257</v>
      </c>
      <c r="G26" t="s">
        <v>68</v>
      </c>
      <c r="H26" s="73">
        <v>996.12000000000012</v>
      </c>
      <c r="I26" s="46">
        <v>297.07</v>
      </c>
      <c r="J26" s="46">
        <v>404.26000000000005</v>
      </c>
      <c r="K26" s="46">
        <v>69.510000000000005</v>
      </c>
      <c r="L26" s="46">
        <v>4.83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154.46</v>
      </c>
      <c r="Z26">
        <v>84.94</v>
      </c>
      <c r="AA26">
        <v>0</v>
      </c>
      <c r="AB26">
        <v>0</v>
      </c>
      <c r="AC26">
        <v>147.46</v>
      </c>
      <c r="AD26">
        <v>0</v>
      </c>
      <c r="AE26">
        <v>0</v>
      </c>
      <c r="AF26">
        <v>257.76</v>
      </c>
      <c r="AG26">
        <v>4.83</v>
      </c>
      <c r="AH26">
        <v>21.53</v>
      </c>
      <c r="AI26">
        <v>77.709999999999994</v>
      </c>
      <c r="AJ26">
        <v>0.61</v>
      </c>
      <c r="AK26">
        <v>9.65</v>
      </c>
      <c r="AL26">
        <v>0</v>
      </c>
      <c r="AM26">
        <v>0.52</v>
      </c>
      <c r="AN26">
        <v>0</v>
      </c>
      <c r="AO26">
        <v>141.91</v>
      </c>
      <c r="AP26">
        <v>0.95</v>
      </c>
      <c r="AQ26">
        <v>0.53</v>
      </c>
      <c r="AR26">
        <v>77.23</v>
      </c>
      <c r="AS26">
        <v>0.87</v>
      </c>
      <c r="AT26">
        <v>18.34</v>
      </c>
      <c r="AU26">
        <v>0.38</v>
      </c>
      <c r="AV26">
        <v>33.31</v>
      </c>
      <c r="AW26">
        <v>0.93</v>
      </c>
      <c r="AX26">
        <v>0</v>
      </c>
      <c r="AY26">
        <v>0.61</v>
      </c>
      <c r="AZ26">
        <v>0</v>
      </c>
      <c r="BA26">
        <v>231.8</v>
      </c>
      <c r="BB26">
        <v>1.01</v>
      </c>
      <c r="BC26">
        <v>0</v>
      </c>
      <c r="BD26">
        <v>0.87</v>
      </c>
      <c r="BE26">
        <v>6.76</v>
      </c>
      <c r="BF26">
        <v>48.27</v>
      </c>
      <c r="BG26">
        <v>42.47</v>
      </c>
      <c r="BH26">
        <v>0</v>
      </c>
      <c r="BI26">
        <v>17.739999999999998</v>
      </c>
      <c r="BJ26">
        <v>24.14</v>
      </c>
      <c r="BK26">
        <v>0</v>
      </c>
      <c r="BL26">
        <v>0</v>
      </c>
      <c r="BM26">
        <v>0</v>
      </c>
      <c r="BN26">
        <v>0</v>
      </c>
      <c r="BO26">
        <v>62.75</v>
      </c>
      <c r="BP26">
        <v>21.24</v>
      </c>
      <c r="BQ26">
        <v>0</v>
      </c>
      <c r="BR26">
        <v>48.27</v>
      </c>
      <c r="BS26">
        <v>62.99</v>
      </c>
      <c r="BT26">
        <v>0</v>
      </c>
      <c r="BU26">
        <v>0</v>
      </c>
      <c r="BV26">
        <v>38.619999999999997</v>
      </c>
      <c r="BW26">
        <v>0</v>
      </c>
      <c r="BX26">
        <v>38.619999999999997</v>
      </c>
      <c r="BY26">
        <v>22.2</v>
      </c>
      <c r="BZ26">
        <v>0</v>
      </c>
      <c r="CA26">
        <v>0</v>
      </c>
      <c r="CB26">
        <v>24.14</v>
      </c>
      <c r="CC26">
        <v>45.37</v>
      </c>
    </row>
    <row r="27" spans="1:81">
      <c r="A27" t="s">
        <v>258</v>
      </c>
      <c r="G27" t="s">
        <v>69</v>
      </c>
      <c r="H27" s="73">
        <v>703.92</v>
      </c>
      <c r="I27" s="46">
        <v>223.81</v>
      </c>
      <c r="J27" s="46">
        <v>404.17</v>
      </c>
      <c r="K27" s="46">
        <v>69.510000000000005</v>
      </c>
      <c r="L27" s="46">
        <v>4.83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154.46</v>
      </c>
      <c r="Z27">
        <v>84.94</v>
      </c>
      <c r="AA27">
        <v>0</v>
      </c>
      <c r="AB27">
        <v>0</v>
      </c>
      <c r="AC27">
        <v>147.46</v>
      </c>
      <c r="AD27">
        <v>0.6</v>
      </c>
      <c r="AE27">
        <v>0</v>
      </c>
      <c r="AF27">
        <v>257.76</v>
      </c>
      <c r="AG27">
        <v>4.83</v>
      </c>
      <c r="AH27">
        <v>21.53</v>
      </c>
      <c r="AI27">
        <v>0</v>
      </c>
      <c r="AJ27">
        <v>0.61</v>
      </c>
      <c r="AK27">
        <v>9.65</v>
      </c>
      <c r="AL27">
        <v>0</v>
      </c>
      <c r="AM27">
        <v>0.52</v>
      </c>
      <c r="AN27">
        <v>0</v>
      </c>
      <c r="AO27">
        <v>141.91</v>
      </c>
      <c r="AP27">
        <v>0.95</v>
      </c>
      <c r="AQ27">
        <v>0.68</v>
      </c>
      <c r="AR27">
        <v>77.23</v>
      </c>
      <c r="AS27">
        <v>0.87</v>
      </c>
      <c r="AT27">
        <v>18.34</v>
      </c>
      <c r="AU27">
        <v>0.38</v>
      </c>
      <c r="AV27">
        <v>0</v>
      </c>
      <c r="AW27">
        <v>0.93</v>
      </c>
      <c r="AX27">
        <v>1.4</v>
      </c>
      <c r="AY27">
        <v>0.61</v>
      </c>
      <c r="AZ27">
        <v>0</v>
      </c>
      <c r="BA27">
        <v>15.76</v>
      </c>
      <c r="BB27">
        <v>1.01</v>
      </c>
      <c r="BC27">
        <v>0</v>
      </c>
      <c r="BD27">
        <v>0.87</v>
      </c>
      <c r="BE27">
        <v>6.76</v>
      </c>
      <c r="BF27">
        <v>7.72</v>
      </c>
      <c r="BG27">
        <v>42.47</v>
      </c>
      <c r="BH27">
        <v>0</v>
      </c>
      <c r="BI27">
        <v>17.649999999999999</v>
      </c>
      <c r="BJ27">
        <v>24.14</v>
      </c>
      <c r="BK27">
        <v>0</v>
      </c>
      <c r="BL27">
        <v>0</v>
      </c>
      <c r="BM27">
        <v>0</v>
      </c>
      <c r="BN27">
        <v>0</v>
      </c>
      <c r="BO27">
        <v>62.75</v>
      </c>
      <c r="BP27">
        <v>21.24</v>
      </c>
      <c r="BQ27">
        <v>0</v>
      </c>
      <c r="BR27">
        <v>48.27</v>
      </c>
      <c r="BS27">
        <v>62.99</v>
      </c>
      <c r="BT27">
        <v>0</v>
      </c>
      <c r="BU27">
        <v>0</v>
      </c>
      <c r="BV27">
        <v>38.619999999999997</v>
      </c>
      <c r="BW27">
        <v>0</v>
      </c>
      <c r="BX27">
        <v>38.619999999999997</v>
      </c>
      <c r="BY27">
        <v>22.2</v>
      </c>
      <c r="BZ27">
        <v>0</v>
      </c>
      <c r="CA27">
        <v>0</v>
      </c>
      <c r="CB27">
        <v>24.14</v>
      </c>
      <c r="CC27">
        <v>45.37</v>
      </c>
    </row>
    <row r="28" spans="1:81">
      <c r="A28" t="s">
        <v>259</v>
      </c>
      <c r="G28" t="s">
        <v>70</v>
      </c>
      <c r="H28" s="73">
        <v>708.81999999999994</v>
      </c>
      <c r="I28" s="46">
        <v>225.91000000000003</v>
      </c>
      <c r="J28" s="46">
        <v>404.17</v>
      </c>
      <c r="K28" s="46">
        <v>69.510000000000005</v>
      </c>
      <c r="L28" s="46">
        <v>4.93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154.46</v>
      </c>
      <c r="Z28">
        <v>84.94</v>
      </c>
      <c r="AA28">
        <v>0</v>
      </c>
      <c r="AB28">
        <v>0</v>
      </c>
      <c r="AC28">
        <v>147.46</v>
      </c>
      <c r="AD28">
        <v>2.7</v>
      </c>
      <c r="AE28">
        <v>0</v>
      </c>
      <c r="AF28">
        <v>257.76</v>
      </c>
      <c r="AG28">
        <v>4.83</v>
      </c>
      <c r="AH28">
        <v>21.53</v>
      </c>
      <c r="AI28">
        <v>0</v>
      </c>
      <c r="AJ28">
        <v>0.61</v>
      </c>
      <c r="AK28">
        <v>9.65</v>
      </c>
      <c r="AL28">
        <v>0</v>
      </c>
      <c r="AM28">
        <v>0.52</v>
      </c>
      <c r="AN28">
        <v>0</v>
      </c>
      <c r="AO28">
        <v>141.91</v>
      </c>
      <c r="AP28">
        <v>0.95</v>
      </c>
      <c r="AQ28">
        <v>0.68</v>
      </c>
      <c r="AR28">
        <v>77.23</v>
      </c>
      <c r="AS28">
        <v>0.87</v>
      </c>
      <c r="AT28">
        <v>18.34</v>
      </c>
      <c r="AU28">
        <v>0.38</v>
      </c>
      <c r="AV28">
        <v>0</v>
      </c>
      <c r="AW28">
        <v>0.93</v>
      </c>
      <c r="AX28">
        <v>6.3</v>
      </c>
      <c r="AY28">
        <v>0.61</v>
      </c>
      <c r="AZ28">
        <v>0</v>
      </c>
      <c r="BA28">
        <v>15.76</v>
      </c>
      <c r="BB28">
        <v>1.01</v>
      </c>
      <c r="BC28">
        <v>0</v>
      </c>
      <c r="BD28">
        <v>0.87</v>
      </c>
      <c r="BE28">
        <v>6.76</v>
      </c>
      <c r="BF28">
        <v>7.72</v>
      </c>
      <c r="BG28">
        <v>42.47</v>
      </c>
      <c r="BH28">
        <v>0</v>
      </c>
      <c r="BI28">
        <v>17.649999999999999</v>
      </c>
      <c r="BJ28">
        <v>24.14</v>
      </c>
      <c r="BK28">
        <v>0</v>
      </c>
      <c r="BL28">
        <v>0</v>
      </c>
      <c r="BM28">
        <v>0</v>
      </c>
      <c r="BN28">
        <v>0</v>
      </c>
      <c r="BO28">
        <v>62.75</v>
      </c>
      <c r="BP28">
        <v>21.24</v>
      </c>
      <c r="BQ28">
        <v>0</v>
      </c>
      <c r="BR28">
        <v>48.27</v>
      </c>
      <c r="BS28">
        <v>62.99</v>
      </c>
      <c r="BT28">
        <v>0</v>
      </c>
      <c r="BU28">
        <v>0.1</v>
      </c>
      <c r="BV28">
        <v>38.619999999999997</v>
      </c>
      <c r="BW28">
        <v>0</v>
      </c>
      <c r="BX28">
        <v>38.619999999999997</v>
      </c>
      <c r="BY28">
        <v>22.2</v>
      </c>
      <c r="BZ28">
        <v>0</v>
      </c>
      <c r="CA28">
        <v>0</v>
      </c>
      <c r="CB28">
        <v>24.14</v>
      </c>
      <c r="CC28">
        <v>45.37</v>
      </c>
    </row>
    <row r="29" spans="1:81">
      <c r="A29" t="s">
        <v>267</v>
      </c>
      <c r="G29" t="s">
        <v>71</v>
      </c>
      <c r="H29" s="73">
        <v>713.02</v>
      </c>
      <c r="I29" s="46">
        <v>227.70999999999998</v>
      </c>
      <c r="J29" s="46">
        <v>404.17</v>
      </c>
      <c r="K29" s="46">
        <v>69.510000000000005</v>
      </c>
      <c r="L29" s="46">
        <v>5.6400000000000006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154.46</v>
      </c>
      <c r="Z29">
        <v>84.94</v>
      </c>
      <c r="AA29">
        <v>0</v>
      </c>
      <c r="AB29">
        <v>0</v>
      </c>
      <c r="AC29">
        <v>147.46</v>
      </c>
      <c r="AD29">
        <v>4.5</v>
      </c>
      <c r="AE29">
        <v>0</v>
      </c>
      <c r="AF29">
        <v>257.76</v>
      </c>
      <c r="AG29">
        <v>4.83</v>
      </c>
      <c r="AH29">
        <v>21.53</v>
      </c>
      <c r="AI29">
        <v>0</v>
      </c>
      <c r="AJ29">
        <v>0.61</v>
      </c>
      <c r="AK29">
        <v>9.65</v>
      </c>
      <c r="AL29">
        <v>0</v>
      </c>
      <c r="AM29">
        <v>0.52</v>
      </c>
      <c r="AN29">
        <v>0</v>
      </c>
      <c r="AO29">
        <v>141.91</v>
      </c>
      <c r="AP29">
        <v>0.95</v>
      </c>
      <c r="AQ29">
        <v>0.68</v>
      </c>
      <c r="AR29">
        <v>77.23</v>
      </c>
      <c r="AS29">
        <v>0.87</v>
      </c>
      <c r="AT29">
        <v>18.34</v>
      </c>
      <c r="AU29">
        <v>0.38</v>
      </c>
      <c r="AV29">
        <v>0</v>
      </c>
      <c r="AW29">
        <v>0.93</v>
      </c>
      <c r="AX29">
        <v>10.5</v>
      </c>
      <c r="AY29">
        <v>0.61</v>
      </c>
      <c r="AZ29">
        <v>0</v>
      </c>
      <c r="BA29">
        <v>15.76</v>
      </c>
      <c r="BB29">
        <v>1.01</v>
      </c>
      <c r="BC29">
        <v>0</v>
      </c>
      <c r="BD29">
        <v>0.87</v>
      </c>
      <c r="BE29">
        <v>6.76</v>
      </c>
      <c r="BF29">
        <v>7.72</v>
      </c>
      <c r="BG29">
        <v>42.47</v>
      </c>
      <c r="BH29">
        <v>0</v>
      </c>
      <c r="BI29">
        <v>17.649999999999999</v>
      </c>
      <c r="BJ29">
        <v>24.14</v>
      </c>
      <c r="BK29">
        <v>0</v>
      </c>
      <c r="BL29">
        <v>0</v>
      </c>
      <c r="BM29">
        <v>0</v>
      </c>
      <c r="BN29">
        <v>0</v>
      </c>
      <c r="BO29">
        <v>62.75</v>
      </c>
      <c r="BP29">
        <v>21.24</v>
      </c>
      <c r="BQ29">
        <v>0</v>
      </c>
      <c r="BR29">
        <v>48.27</v>
      </c>
      <c r="BS29">
        <v>62.99</v>
      </c>
      <c r="BT29">
        <v>0</v>
      </c>
      <c r="BU29">
        <v>0.81</v>
      </c>
      <c r="BV29">
        <v>38.619999999999997</v>
      </c>
      <c r="BW29">
        <v>0</v>
      </c>
      <c r="BX29">
        <v>38.619999999999997</v>
      </c>
      <c r="BY29">
        <v>22.2</v>
      </c>
      <c r="BZ29">
        <v>0</v>
      </c>
      <c r="CA29">
        <v>0</v>
      </c>
      <c r="CB29">
        <v>24.14</v>
      </c>
      <c r="CC29">
        <v>45.37</v>
      </c>
    </row>
    <row r="30" spans="1:81">
      <c r="A30" t="s">
        <v>268</v>
      </c>
      <c r="G30" t="s">
        <v>72</v>
      </c>
      <c r="H30" s="73">
        <v>720.02</v>
      </c>
      <c r="I30" s="46">
        <v>230.70999999999998</v>
      </c>
      <c r="J30" s="46">
        <v>404.17</v>
      </c>
      <c r="K30" s="46">
        <v>69.510000000000005</v>
      </c>
      <c r="L30" s="46">
        <v>6.18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154.46</v>
      </c>
      <c r="Z30">
        <v>84.94</v>
      </c>
      <c r="AA30">
        <v>0</v>
      </c>
      <c r="AB30">
        <v>0</v>
      </c>
      <c r="AC30">
        <v>147.46</v>
      </c>
      <c r="AD30">
        <v>7.5</v>
      </c>
      <c r="AE30">
        <v>0</v>
      </c>
      <c r="AF30">
        <v>257.76</v>
      </c>
      <c r="AG30">
        <v>4.83</v>
      </c>
      <c r="AH30">
        <v>21.53</v>
      </c>
      <c r="AI30">
        <v>0</v>
      </c>
      <c r="AJ30">
        <v>0.61</v>
      </c>
      <c r="AK30">
        <v>9.65</v>
      </c>
      <c r="AL30">
        <v>0</v>
      </c>
      <c r="AM30">
        <v>0.52</v>
      </c>
      <c r="AN30">
        <v>0</v>
      </c>
      <c r="AO30">
        <v>141.91</v>
      </c>
      <c r="AP30">
        <v>0.95</v>
      </c>
      <c r="AQ30">
        <v>0.68</v>
      </c>
      <c r="AR30">
        <v>77.23</v>
      </c>
      <c r="AS30">
        <v>0.87</v>
      </c>
      <c r="AT30">
        <v>18.34</v>
      </c>
      <c r="AU30">
        <v>0.38</v>
      </c>
      <c r="AV30">
        <v>0</v>
      </c>
      <c r="AW30">
        <v>0.93</v>
      </c>
      <c r="AX30">
        <v>17.5</v>
      </c>
      <c r="AY30">
        <v>0.61</v>
      </c>
      <c r="AZ30">
        <v>0</v>
      </c>
      <c r="BA30">
        <v>15.76</v>
      </c>
      <c r="BB30">
        <v>1.01</v>
      </c>
      <c r="BC30">
        <v>0</v>
      </c>
      <c r="BD30">
        <v>0.87</v>
      </c>
      <c r="BE30">
        <v>6.76</v>
      </c>
      <c r="BF30">
        <v>7.72</v>
      </c>
      <c r="BG30">
        <v>42.47</v>
      </c>
      <c r="BH30">
        <v>0</v>
      </c>
      <c r="BI30">
        <v>17.649999999999999</v>
      </c>
      <c r="BJ30">
        <v>24.14</v>
      </c>
      <c r="BK30">
        <v>0</v>
      </c>
      <c r="BL30">
        <v>0</v>
      </c>
      <c r="BM30">
        <v>0</v>
      </c>
      <c r="BN30">
        <v>0</v>
      </c>
      <c r="BO30">
        <v>62.75</v>
      </c>
      <c r="BP30">
        <v>21.24</v>
      </c>
      <c r="BQ30">
        <v>0</v>
      </c>
      <c r="BR30">
        <v>48.27</v>
      </c>
      <c r="BS30">
        <v>62.99</v>
      </c>
      <c r="BT30">
        <v>0</v>
      </c>
      <c r="BU30">
        <v>1.35</v>
      </c>
      <c r="BV30">
        <v>38.619999999999997</v>
      </c>
      <c r="BW30">
        <v>0</v>
      </c>
      <c r="BX30">
        <v>38.619999999999997</v>
      </c>
      <c r="BY30">
        <v>22.2</v>
      </c>
      <c r="BZ30">
        <v>0</v>
      </c>
      <c r="CA30">
        <v>0</v>
      </c>
      <c r="CB30">
        <v>24.14</v>
      </c>
      <c r="CC30">
        <v>45.37</v>
      </c>
    </row>
    <row r="31" spans="1:81">
      <c r="A31" t="s">
        <v>278</v>
      </c>
      <c r="G31" t="s">
        <v>73</v>
      </c>
      <c r="H31" s="73">
        <v>727.02</v>
      </c>
      <c r="I31" s="46">
        <v>195.08999999999997</v>
      </c>
      <c r="J31" s="46">
        <v>404.17</v>
      </c>
      <c r="K31" s="46">
        <v>69.510000000000005</v>
      </c>
      <c r="L31" s="46">
        <v>6.21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154.46</v>
      </c>
      <c r="Z31">
        <v>84.94</v>
      </c>
      <c r="AA31">
        <v>0</v>
      </c>
      <c r="AB31">
        <v>0</v>
      </c>
      <c r="AC31">
        <v>147.46</v>
      </c>
      <c r="AD31">
        <v>10.5</v>
      </c>
      <c r="AE31">
        <v>0</v>
      </c>
      <c r="AF31">
        <v>257.76</v>
      </c>
      <c r="AG31">
        <v>4.83</v>
      </c>
      <c r="AH31">
        <v>21.53</v>
      </c>
      <c r="AI31">
        <v>0</v>
      </c>
      <c r="AJ31">
        <v>0.61</v>
      </c>
      <c r="AK31">
        <v>9.65</v>
      </c>
      <c r="AL31">
        <v>0</v>
      </c>
      <c r="AM31">
        <v>0.52</v>
      </c>
      <c r="AN31">
        <v>0</v>
      </c>
      <c r="AO31">
        <v>141.91</v>
      </c>
      <c r="AP31">
        <v>0.95</v>
      </c>
      <c r="AQ31">
        <v>0.68</v>
      </c>
      <c r="AR31">
        <v>77.23</v>
      </c>
      <c r="AS31">
        <v>0.87</v>
      </c>
      <c r="AT31">
        <v>18.34</v>
      </c>
      <c r="AU31">
        <v>0.38</v>
      </c>
      <c r="AV31">
        <v>0</v>
      </c>
      <c r="AW31">
        <v>0.93</v>
      </c>
      <c r="AX31">
        <v>24.5</v>
      </c>
      <c r="AY31">
        <v>0.61</v>
      </c>
      <c r="AZ31">
        <v>0</v>
      </c>
      <c r="BA31">
        <v>15.76</v>
      </c>
      <c r="BB31">
        <v>1.01</v>
      </c>
      <c r="BC31">
        <v>0</v>
      </c>
      <c r="BD31">
        <v>0.87</v>
      </c>
      <c r="BE31">
        <v>6.76</v>
      </c>
      <c r="BF31">
        <v>7.72</v>
      </c>
      <c r="BG31">
        <v>42.47</v>
      </c>
      <c r="BH31">
        <v>0</v>
      </c>
      <c r="BI31">
        <v>17.649999999999999</v>
      </c>
      <c r="BJ31">
        <v>24.14</v>
      </c>
      <c r="BK31">
        <v>0</v>
      </c>
      <c r="BL31">
        <v>0</v>
      </c>
      <c r="BM31">
        <v>0</v>
      </c>
      <c r="BN31">
        <v>0</v>
      </c>
      <c r="BO31">
        <v>62.75</v>
      </c>
      <c r="BP31">
        <v>21.24</v>
      </c>
      <c r="BQ31">
        <v>0</v>
      </c>
      <c r="BR31">
        <v>48.27</v>
      </c>
      <c r="BS31">
        <v>62.99</v>
      </c>
      <c r="BT31">
        <v>0</v>
      </c>
      <c r="BU31">
        <v>1.38</v>
      </c>
      <c r="BV31">
        <v>0</v>
      </c>
      <c r="BW31">
        <v>0</v>
      </c>
      <c r="BX31">
        <v>38.619999999999997</v>
      </c>
      <c r="BY31">
        <v>22.2</v>
      </c>
      <c r="BZ31">
        <v>0</v>
      </c>
      <c r="CA31">
        <v>0</v>
      </c>
      <c r="CB31">
        <v>24.14</v>
      </c>
      <c r="CC31">
        <v>45.37</v>
      </c>
    </row>
    <row r="32" spans="1:81">
      <c r="A32" t="s">
        <v>279</v>
      </c>
      <c r="G32" t="s">
        <v>74</v>
      </c>
      <c r="H32" s="73">
        <v>727.02</v>
      </c>
      <c r="I32" s="46">
        <v>195.08999999999997</v>
      </c>
      <c r="J32" s="46">
        <v>404.17</v>
      </c>
      <c r="K32" s="46">
        <v>69.510000000000005</v>
      </c>
      <c r="L32" s="46">
        <v>6.3100000000000005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154.46</v>
      </c>
      <c r="Z32">
        <v>84.94</v>
      </c>
      <c r="AA32">
        <v>0</v>
      </c>
      <c r="AB32">
        <v>0</v>
      </c>
      <c r="AC32">
        <v>147.46</v>
      </c>
      <c r="AD32">
        <v>10.5</v>
      </c>
      <c r="AE32">
        <v>0</v>
      </c>
      <c r="AF32">
        <v>257.76</v>
      </c>
      <c r="AG32">
        <v>4.83</v>
      </c>
      <c r="AH32">
        <v>21.53</v>
      </c>
      <c r="AI32">
        <v>0</v>
      </c>
      <c r="AJ32">
        <v>0.61</v>
      </c>
      <c r="AK32">
        <v>9.65</v>
      </c>
      <c r="AL32">
        <v>0</v>
      </c>
      <c r="AM32">
        <v>0.52</v>
      </c>
      <c r="AN32">
        <v>0</v>
      </c>
      <c r="AO32">
        <v>141.91</v>
      </c>
      <c r="AP32">
        <v>0.95</v>
      </c>
      <c r="AQ32">
        <v>0.68</v>
      </c>
      <c r="AR32">
        <v>77.23</v>
      </c>
      <c r="AS32">
        <v>0.87</v>
      </c>
      <c r="AT32">
        <v>18.34</v>
      </c>
      <c r="AU32">
        <v>0.38</v>
      </c>
      <c r="AV32">
        <v>0</v>
      </c>
      <c r="AW32">
        <v>0.93</v>
      </c>
      <c r="AX32">
        <v>24.5</v>
      </c>
      <c r="AY32">
        <v>0.61</v>
      </c>
      <c r="AZ32">
        <v>0</v>
      </c>
      <c r="BA32">
        <v>15.76</v>
      </c>
      <c r="BB32">
        <v>1.01</v>
      </c>
      <c r="BC32">
        <v>0</v>
      </c>
      <c r="BD32">
        <v>0.87</v>
      </c>
      <c r="BE32">
        <v>6.76</v>
      </c>
      <c r="BF32">
        <v>7.72</v>
      </c>
      <c r="BG32">
        <v>42.47</v>
      </c>
      <c r="BH32">
        <v>0</v>
      </c>
      <c r="BI32">
        <v>17.649999999999999</v>
      </c>
      <c r="BJ32">
        <v>24.14</v>
      </c>
      <c r="BK32">
        <v>0</v>
      </c>
      <c r="BL32">
        <v>0</v>
      </c>
      <c r="BM32">
        <v>0</v>
      </c>
      <c r="BN32">
        <v>0</v>
      </c>
      <c r="BO32">
        <v>62.75</v>
      </c>
      <c r="BP32">
        <v>21.24</v>
      </c>
      <c r="BQ32">
        <v>0</v>
      </c>
      <c r="BR32">
        <v>48.27</v>
      </c>
      <c r="BS32">
        <v>62.99</v>
      </c>
      <c r="BT32">
        <v>0</v>
      </c>
      <c r="BU32">
        <v>1.48</v>
      </c>
      <c r="BV32">
        <v>0</v>
      </c>
      <c r="BW32">
        <v>0</v>
      </c>
      <c r="BX32">
        <v>38.619999999999997</v>
      </c>
      <c r="BY32">
        <v>22.2</v>
      </c>
      <c r="BZ32">
        <v>0</v>
      </c>
      <c r="CA32">
        <v>0</v>
      </c>
      <c r="CB32">
        <v>24.14</v>
      </c>
      <c r="CC32">
        <v>45.37</v>
      </c>
    </row>
    <row r="33" spans="1:81">
      <c r="A33" t="s">
        <v>280</v>
      </c>
      <c r="G33" t="s">
        <v>75</v>
      </c>
      <c r="H33" s="73">
        <v>737.52</v>
      </c>
      <c r="I33" s="46">
        <v>199.58999999999997</v>
      </c>
      <c r="J33" s="46">
        <v>404.17</v>
      </c>
      <c r="K33" s="46">
        <v>69.510000000000005</v>
      </c>
      <c r="L33" s="46">
        <v>6.46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154.46</v>
      </c>
      <c r="Z33">
        <v>84.94</v>
      </c>
      <c r="AA33">
        <v>0</v>
      </c>
      <c r="AB33">
        <v>0</v>
      </c>
      <c r="AC33">
        <v>147.46</v>
      </c>
      <c r="AD33">
        <v>15</v>
      </c>
      <c r="AE33">
        <v>0</v>
      </c>
      <c r="AF33">
        <v>257.76</v>
      </c>
      <c r="AG33">
        <v>4.83</v>
      </c>
      <c r="AH33">
        <v>21.53</v>
      </c>
      <c r="AI33">
        <v>0</v>
      </c>
      <c r="AJ33">
        <v>0.61</v>
      </c>
      <c r="AK33">
        <v>9.65</v>
      </c>
      <c r="AL33">
        <v>0</v>
      </c>
      <c r="AM33">
        <v>0.52</v>
      </c>
      <c r="AN33">
        <v>0</v>
      </c>
      <c r="AO33">
        <v>141.91</v>
      </c>
      <c r="AP33">
        <v>0.95</v>
      </c>
      <c r="AQ33">
        <v>0.68</v>
      </c>
      <c r="AR33">
        <v>77.23</v>
      </c>
      <c r="AS33">
        <v>0.87</v>
      </c>
      <c r="AT33">
        <v>18.34</v>
      </c>
      <c r="AU33">
        <v>0.38</v>
      </c>
      <c r="AV33">
        <v>0</v>
      </c>
      <c r="AW33">
        <v>0.93</v>
      </c>
      <c r="AX33">
        <v>35</v>
      </c>
      <c r="AY33">
        <v>0.61</v>
      </c>
      <c r="AZ33">
        <v>0</v>
      </c>
      <c r="BA33">
        <v>15.76</v>
      </c>
      <c r="BB33">
        <v>1.01</v>
      </c>
      <c r="BC33">
        <v>0</v>
      </c>
      <c r="BD33">
        <v>0.87</v>
      </c>
      <c r="BE33">
        <v>6.76</v>
      </c>
      <c r="BF33">
        <v>7.72</v>
      </c>
      <c r="BG33">
        <v>42.47</v>
      </c>
      <c r="BH33">
        <v>0</v>
      </c>
      <c r="BI33">
        <v>17.649999999999999</v>
      </c>
      <c r="BJ33">
        <v>24.14</v>
      </c>
      <c r="BK33">
        <v>0</v>
      </c>
      <c r="BL33">
        <v>0</v>
      </c>
      <c r="BM33">
        <v>0</v>
      </c>
      <c r="BN33">
        <v>0</v>
      </c>
      <c r="BO33">
        <v>62.75</v>
      </c>
      <c r="BP33">
        <v>21.24</v>
      </c>
      <c r="BQ33">
        <v>0</v>
      </c>
      <c r="BR33">
        <v>48.27</v>
      </c>
      <c r="BS33">
        <v>62.99</v>
      </c>
      <c r="BT33">
        <v>0</v>
      </c>
      <c r="BU33">
        <v>1.63</v>
      </c>
      <c r="BV33">
        <v>0</v>
      </c>
      <c r="BW33">
        <v>0</v>
      </c>
      <c r="BX33">
        <v>38.619999999999997</v>
      </c>
      <c r="BY33">
        <v>22.2</v>
      </c>
      <c r="BZ33">
        <v>0</v>
      </c>
      <c r="CA33">
        <v>0</v>
      </c>
      <c r="CB33">
        <v>24.14</v>
      </c>
      <c r="CC33">
        <v>45.37</v>
      </c>
    </row>
    <row r="34" spans="1:81">
      <c r="A34" t="s">
        <v>281</v>
      </c>
      <c r="G34" t="s">
        <v>76</v>
      </c>
      <c r="H34" s="73">
        <v>752.92</v>
      </c>
      <c r="I34" s="46">
        <v>206.19</v>
      </c>
      <c r="J34" s="46">
        <v>404.17</v>
      </c>
      <c r="K34" s="46">
        <v>69.510000000000005</v>
      </c>
      <c r="L34" s="46">
        <v>6.73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154.46</v>
      </c>
      <c r="Z34">
        <v>84.94</v>
      </c>
      <c r="AA34">
        <v>0</v>
      </c>
      <c r="AB34">
        <v>0</v>
      </c>
      <c r="AC34">
        <v>147.46</v>
      </c>
      <c r="AD34">
        <v>21.6</v>
      </c>
      <c r="AE34">
        <v>0</v>
      </c>
      <c r="AF34">
        <v>257.76</v>
      </c>
      <c r="AG34">
        <v>4.83</v>
      </c>
      <c r="AH34">
        <v>21.53</v>
      </c>
      <c r="AI34">
        <v>0</v>
      </c>
      <c r="AJ34">
        <v>0.61</v>
      </c>
      <c r="AK34">
        <v>9.65</v>
      </c>
      <c r="AL34">
        <v>0</v>
      </c>
      <c r="AM34">
        <v>0.52</v>
      </c>
      <c r="AN34">
        <v>0</v>
      </c>
      <c r="AO34">
        <v>141.91</v>
      </c>
      <c r="AP34">
        <v>0.95</v>
      </c>
      <c r="AQ34">
        <v>0.68</v>
      </c>
      <c r="AR34">
        <v>77.23</v>
      </c>
      <c r="AS34">
        <v>0.87</v>
      </c>
      <c r="AT34">
        <v>18.34</v>
      </c>
      <c r="AU34">
        <v>0.38</v>
      </c>
      <c r="AV34">
        <v>0</v>
      </c>
      <c r="AW34">
        <v>0.93</v>
      </c>
      <c r="AX34">
        <v>50.4</v>
      </c>
      <c r="AY34">
        <v>0.61</v>
      </c>
      <c r="AZ34">
        <v>0</v>
      </c>
      <c r="BA34">
        <v>15.76</v>
      </c>
      <c r="BB34">
        <v>1.01</v>
      </c>
      <c r="BC34">
        <v>0</v>
      </c>
      <c r="BD34">
        <v>0.87</v>
      </c>
      <c r="BE34">
        <v>6.76</v>
      </c>
      <c r="BF34">
        <v>7.72</v>
      </c>
      <c r="BG34">
        <v>42.47</v>
      </c>
      <c r="BH34">
        <v>0</v>
      </c>
      <c r="BI34">
        <v>17.649999999999999</v>
      </c>
      <c r="BJ34">
        <v>24.14</v>
      </c>
      <c r="BK34">
        <v>0</v>
      </c>
      <c r="BL34">
        <v>0</v>
      </c>
      <c r="BM34">
        <v>0</v>
      </c>
      <c r="BN34">
        <v>0</v>
      </c>
      <c r="BO34">
        <v>62.75</v>
      </c>
      <c r="BP34">
        <v>21.24</v>
      </c>
      <c r="BQ34">
        <v>0</v>
      </c>
      <c r="BR34">
        <v>48.27</v>
      </c>
      <c r="BS34">
        <v>62.99</v>
      </c>
      <c r="BT34">
        <v>0</v>
      </c>
      <c r="BU34">
        <v>1.9</v>
      </c>
      <c r="BV34">
        <v>0</v>
      </c>
      <c r="BW34">
        <v>0</v>
      </c>
      <c r="BX34">
        <v>38.619999999999997</v>
      </c>
      <c r="BY34">
        <v>22.2</v>
      </c>
      <c r="BZ34">
        <v>0</v>
      </c>
      <c r="CA34">
        <v>0</v>
      </c>
      <c r="CB34">
        <v>24.14</v>
      </c>
      <c r="CC34">
        <v>45.37</v>
      </c>
    </row>
    <row r="35" spans="1:81">
      <c r="A35" t="s">
        <v>283</v>
      </c>
      <c r="G35" t="s">
        <v>77</v>
      </c>
      <c r="H35" s="73">
        <v>764.62000000000012</v>
      </c>
      <c r="I35" s="46">
        <v>211.03999999999996</v>
      </c>
      <c r="J35" s="46">
        <v>404.08000000000004</v>
      </c>
      <c r="K35" s="46">
        <v>69.510000000000005</v>
      </c>
      <c r="L35" s="46">
        <v>8.2800000000000011</v>
      </c>
      <c r="M35" s="74">
        <v>0</v>
      </c>
      <c r="N35" s="73">
        <v>0</v>
      </c>
      <c r="O35" s="46">
        <v>30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154.46</v>
      </c>
      <c r="Z35">
        <v>84.94</v>
      </c>
      <c r="AA35">
        <v>0</v>
      </c>
      <c r="AB35">
        <v>0</v>
      </c>
      <c r="AC35">
        <v>147.46</v>
      </c>
      <c r="AD35">
        <v>26.4</v>
      </c>
      <c r="AE35">
        <v>0</v>
      </c>
      <c r="AF35">
        <v>257.76</v>
      </c>
      <c r="AG35">
        <v>4.83</v>
      </c>
      <c r="AH35">
        <v>21.53</v>
      </c>
      <c r="AI35">
        <v>0</v>
      </c>
      <c r="AJ35">
        <v>0.61</v>
      </c>
      <c r="AK35">
        <v>9.65</v>
      </c>
      <c r="AL35">
        <v>0</v>
      </c>
      <c r="AM35">
        <v>0.52</v>
      </c>
      <c r="AN35">
        <v>0</v>
      </c>
      <c r="AO35">
        <v>141.91</v>
      </c>
      <c r="AP35">
        <v>0.95</v>
      </c>
      <c r="AQ35">
        <v>0.97</v>
      </c>
      <c r="AR35">
        <v>77.23</v>
      </c>
      <c r="AS35">
        <v>0.97</v>
      </c>
      <c r="AT35">
        <v>18.34</v>
      </c>
      <c r="AU35">
        <v>0.38</v>
      </c>
      <c r="AV35">
        <v>0</v>
      </c>
      <c r="AW35">
        <v>0.98</v>
      </c>
      <c r="AX35">
        <v>61.6</v>
      </c>
      <c r="AY35">
        <v>0.61</v>
      </c>
      <c r="AZ35">
        <v>0</v>
      </c>
      <c r="BA35">
        <v>15.76</v>
      </c>
      <c r="BB35">
        <v>1.01</v>
      </c>
      <c r="BC35">
        <v>0</v>
      </c>
      <c r="BD35">
        <v>0.98</v>
      </c>
      <c r="BE35">
        <v>6.76</v>
      </c>
      <c r="BF35">
        <v>7.72</v>
      </c>
      <c r="BG35">
        <v>42.47</v>
      </c>
      <c r="BH35">
        <v>0</v>
      </c>
      <c r="BI35">
        <v>17.559999999999999</v>
      </c>
      <c r="BJ35">
        <v>24.14</v>
      </c>
      <c r="BK35">
        <v>0</v>
      </c>
      <c r="BL35">
        <v>30</v>
      </c>
      <c r="BM35">
        <v>0</v>
      </c>
      <c r="BN35">
        <v>0</v>
      </c>
      <c r="BO35">
        <v>62.75</v>
      </c>
      <c r="BP35">
        <v>21.24</v>
      </c>
      <c r="BQ35">
        <v>0</v>
      </c>
      <c r="BR35">
        <v>48.27</v>
      </c>
      <c r="BS35">
        <v>62.99</v>
      </c>
      <c r="BT35">
        <v>0</v>
      </c>
      <c r="BU35">
        <v>3.45</v>
      </c>
      <c r="BV35">
        <v>0</v>
      </c>
      <c r="BW35">
        <v>0</v>
      </c>
      <c r="BX35">
        <v>38.619999999999997</v>
      </c>
      <c r="BY35">
        <v>22.2</v>
      </c>
      <c r="BZ35">
        <v>0</v>
      </c>
      <c r="CA35">
        <v>0</v>
      </c>
      <c r="CB35">
        <v>24.14</v>
      </c>
      <c r="CC35">
        <v>45.37</v>
      </c>
    </row>
    <row r="36" spans="1:81">
      <c r="A36" t="s">
        <v>315</v>
      </c>
      <c r="G36" t="s">
        <v>78</v>
      </c>
      <c r="H36" s="73">
        <v>775.12000000000012</v>
      </c>
      <c r="I36" s="46">
        <v>215.53999999999996</v>
      </c>
      <c r="J36" s="46">
        <v>404.08000000000004</v>
      </c>
      <c r="K36" s="46">
        <v>69.510000000000005</v>
      </c>
      <c r="L36" s="46">
        <v>8.75</v>
      </c>
      <c r="M36" s="74">
        <v>0</v>
      </c>
      <c r="N36" s="73">
        <v>0</v>
      </c>
      <c r="O36" s="46">
        <v>30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154.46</v>
      </c>
      <c r="Z36">
        <v>84.94</v>
      </c>
      <c r="AA36">
        <v>0</v>
      </c>
      <c r="AB36">
        <v>0</v>
      </c>
      <c r="AC36">
        <v>147.46</v>
      </c>
      <c r="AD36">
        <v>30.9</v>
      </c>
      <c r="AE36">
        <v>0</v>
      </c>
      <c r="AF36">
        <v>257.76</v>
      </c>
      <c r="AG36">
        <v>4.83</v>
      </c>
      <c r="AH36">
        <v>21.53</v>
      </c>
      <c r="AI36">
        <v>0</v>
      </c>
      <c r="AJ36">
        <v>0.61</v>
      </c>
      <c r="AK36">
        <v>9.65</v>
      </c>
      <c r="AL36">
        <v>0</v>
      </c>
      <c r="AM36">
        <v>0.52</v>
      </c>
      <c r="AN36">
        <v>0</v>
      </c>
      <c r="AO36">
        <v>141.91</v>
      </c>
      <c r="AP36">
        <v>0.95</v>
      </c>
      <c r="AQ36">
        <v>0.97</v>
      </c>
      <c r="AR36">
        <v>77.23</v>
      </c>
      <c r="AS36">
        <v>0.97</v>
      </c>
      <c r="AT36">
        <v>18.34</v>
      </c>
      <c r="AU36">
        <v>0.38</v>
      </c>
      <c r="AV36">
        <v>0</v>
      </c>
      <c r="AW36">
        <v>0.98</v>
      </c>
      <c r="AX36">
        <v>72.099999999999994</v>
      </c>
      <c r="AY36">
        <v>0.61</v>
      </c>
      <c r="AZ36">
        <v>0</v>
      </c>
      <c r="BA36">
        <v>15.76</v>
      </c>
      <c r="BB36">
        <v>1.01</v>
      </c>
      <c r="BC36">
        <v>0</v>
      </c>
      <c r="BD36">
        <v>0.98</v>
      </c>
      <c r="BE36">
        <v>6.76</v>
      </c>
      <c r="BF36">
        <v>7.72</v>
      </c>
      <c r="BG36">
        <v>42.47</v>
      </c>
      <c r="BH36">
        <v>0</v>
      </c>
      <c r="BI36">
        <v>17.559999999999999</v>
      </c>
      <c r="BJ36">
        <v>24.14</v>
      </c>
      <c r="BK36">
        <v>0</v>
      </c>
      <c r="BL36">
        <v>30</v>
      </c>
      <c r="BM36">
        <v>0</v>
      </c>
      <c r="BN36">
        <v>0</v>
      </c>
      <c r="BO36">
        <v>62.75</v>
      </c>
      <c r="BP36">
        <v>21.24</v>
      </c>
      <c r="BQ36">
        <v>0</v>
      </c>
      <c r="BR36">
        <v>48.27</v>
      </c>
      <c r="BS36">
        <v>62.99</v>
      </c>
      <c r="BT36">
        <v>0</v>
      </c>
      <c r="BU36">
        <v>3.92</v>
      </c>
      <c r="BV36">
        <v>0</v>
      </c>
      <c r="BW36">
        <v>0</v>
      </c>
      <c r="BX36">
        <v>38.619999999999997</v>
      </c>
      <c r="BY36">
        <v>22.2</v>
      </c>
      <c r="BZ36">
        <v>0</v>
      </c>
      <c r="CA36">
        <v>0</v>
      </c>
      <c r="CB36">
        <v>24.14</v>
      </c>
      <c r="CC36">
        <v>45.37</v>
      </c>
    </row>
    <row r="37" spans="1:81">
      <c r="A37" t="s">
        <v>316</v>
      </c>
      <c r="G37" t="s">
        <v>79</v>
      </c>
      <c r="H37" s="73">
        <v>790.5200000000001</v>
      </c>
      <c r="I37" s="46">
        <v>222.14</v>
      </c>
      <c r="J37" s="46">
        <v>404.08000000000004</v>
      </c>
      <c r="K37" s="46">
        <v>69.510000000000005</v>
      </c>
      <c r="L37" s="46">
        <v>9.58</v>
      </c>
      <c r="M37" s="74">
        <v>0</v>
      </c>
      <c r="N37" s="73">
        <v>0</v>
      </c>
      <c r="O37" s="46">
        <v>30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154.46</v>
      </c>
      <c r="Z37">
        <v>84.94</v>
      </c>
      <c r="AA37">
        <v>0</v>
      </c>
      <c r="AB37">
        <v>0</v>
      </c>
      <c r="AC37">
        <v>147.46</v>
      </c>
      <c r="AD37">
        <v>37.5</v>
      </c>
      <c r="AE37">
        <v>0</v>
      </c>
      <c r="AF37">
        <v>257.76</v>
      </c>
      <c r="AG37">
        <v>4.83</v>
      </c>
      <c r="AH37">
        <v>21.53</v>
      </c>
      <c r="AI37">
        <v>0</v>
      </c>
      <c r="AJ37">
        <v>0.61</v>
      </c>
      <c r="AK37">
        <v>9.65</v>
      </c>
      <c r="AL37">
        <v>0</v>
      </c>
      <c r="AM37">
        <v>0.52</v>
      </c>
      <c r="AN37">
        <v>0</v>
      </c>
      <c r="AO37">
        <v>141.91</v>
      </c>
      <c r="AP37">
        <v>0.95</v>
      </c>
      <c r="AQ37">
        <v>0.97</v>
      </c>
      <c r="AR37">
        <v>77.23</v>
      </c>
      <c r="AS37">
        <v>0.97</v>
      </c>
      <c r="AT37">
        <v>18.34</v>
      </c>
      <c r="AU37">
        <v>0.38</v>
      </c>
      <c r="AV37">
        <v>0</v>
      </c>
      <c r="AW37">
        <v>0.98</v>
      </c>
      <c r="AX37">
        <v>87.5</v>
      </c>
      <c r="AY37">
        <v>0.61</v>
      </c>
      <c r="AZ37">
        <v>0</v>
      </c>
      <c r="BA37">
        <v>15.76</v>
      </c>
      <c r="BB37">
        <v>1.01</v>
      </c>
      <c r="BC37">
        <v>0</v>
      </c>
      <c r="BD37">
        <v>0.98</v>
      </c>
      <c r="BE37">
        <v>6.76</v>
      </c>
      <c r="BF37">
        <v>7.72</v>
      </c>
      <c r="BG37">
        <v>42.47</v>
      </c>
      <c r="BH37">
        <v>0</v>
      </c>
      <c r="BI37">
        <v>17.559999999999999</v>
      </c>
      <c r="BJ37">
        <v>24.14</v>
      </c>
      <c r="BK37">
        <v>0</v>
      </c>
      <c r="BL37">
        <v>30</v>
      </c>
      <c r="BM37">
        <v>0</v>
      </c>
      <c r="BN37">
        <v>0</v>
      </c>
      <c r="BO37">
        <v>62.75</v>
      </c>
      <c r="BP37">
        <v>21.24</v>
      </c>
      <c r="BQ37">
        <v>0</v>
      </c>
      <c r="BR37">
        <v>48.27</v>
      </c>
      <c r="BS37">
        <v>62.99</v>
      </c>
      <c r="BT37">
        <v>0</v>
      </c>
      <c r="BU37">
        <v>4.75</v>
      </c>
      <c r="BV37">
        <v>0</v>
      </c>
      <c r="BW37">
        <v>0</v>
      </c>
      <c r="BX37">
        <v>38.619999999999997</v>
      </c>
      <c r="BY37">
        <v>22.2</v>
      </c>
      <c r="BZ37">
        <v>0</v>
      </c>
      <c r="CA37">
        <v>0</v>
      </c>
      <c r="CB37">
        <v>24.14</v>
      </c>
      <c r="CC37">
        <v>45.37</v>
      </c>
    </row>
    <row r="38" spans="1:81">
      <c r="A38" t="s">
        <v>317</v>
      </c>
      <c r="G38" t="s">
        <v>80</v>
      </c>
      <c r="H38" s="73">
        <v>801.0200000000001</v>
      </c>
      <c r="I38" s="46">
        <v>226.64</v>
      </c>
      <c r="J38" s="46">
        <v>404.08000000000004</v>
      </c>
      <c r="K38" s="46">
        <v>69.510000000000005</v>
      </c>
      <c r="L38" s="46">
        <v>10.08</v>
      </c>
      <c r="M38" s="74">
        <v>0</v>
      </c>
      <c r="N38" s="73">
        <v>0</v>
      </c>
      <c r="O38" s="46">
        <v>30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154.46</v>
      </c>
      <c r="Z38">
        <v>84.94</v>
      </c>
      <c r="AA38">
        <v>0</v>
      </c>
      <c r="AB38">
        <v>0</v>
      </c>
      <c r="AC38">
        <v>147.46</v>
      </c>
      <c r="AD38">
        <v>42</v>
      </c>
      <c r="AE38">
        <v>0</v>
      </c>
      <c r="AF38">
        <v>257.76</v>
      </c>
      <c r="AG38">
        <v>4.83</v>
      </c>
      <c r="AH38">
        <v>21.53</v>
      </c>
      <c r="AI38">
        <v>0</v>
      </c>
      <c r="AJ38">
        <v>0.61</v>
      </c>
      <c r="AK38">
        <v>9.65</v>
      </c>
      <c r="AL38">
        <v>0</v>
      </c>
      <c r="AM38">
        <v>0.52</v>
      </c>
      <c r="AN38">
        <v>0</v>
      </c>
      <c r="AO38">
        <v>141.91</v>
      </c>
      <c r="AP38">
        <v>0.95</v>
      </c>
      <c r="AQ38">
        <v>0.97</v>
      </c>
      <c r="AR38">
        <v>77.23</v>
      </c>
      <c r="AS38">
        <v>0.97</v>
      </c>
      <c r="AT38">
        <v>18.34</v>
      </c>
      <c r="AU38">
        <v>0.38</v>
      </c>
      <c r="AV38">
        <v>0</v>
      </c>
      <c r="AW38">
        <v>0.98</v>
      </c>
      <c r="AX38">
        <v>98</v>
      </c>
      <c r="AY38">
        <v>0.61</v>
      </c>
      <c r="AZ38">
        <v>0</v>
      </c>
      <c r="BA38">
        <v>15.76</v>
      </c>
      <c r="BB38">
        <v>1.01</v>
      </c>
      <c r="BC38">
        <v>0</v>
      </c>
      <c r="BD38">
        <v>0.98</v>
      </c>
      <c r="BE38">
        <v>6.76</v>
      </c>
      <c r="BF38">
        <v>7.72</v>
      </c>
      <c r="BG38">
        <v>42.47</v>
      </c>
      <c r="BH38">
        <v>0</v>
      </c>
      <c r="BI38">
        <v>17.559999999999999</v>
      </c>
      <c r="BJ38">
        <v>24.14</v>
      </c>
      <c r="BK38">
        <v>0</v>
      </c>
      <c r="BL38">
        <v>30</v>
      </c>
      <c r="BM38">
        <v>0</v>
      </c>
      <c r="BN38">
        <v>0</v>
      </c>
      <c r="BO38">
        <v>62.75</v>
      </c>
      <c r="BP38">
        <v>21.24</v>
      </c>
      <c r="BQ38">
        <v>0</v>
      </c>
      <c r="BR38">
        <v>48.27</v>
      </c>
      <c r="BS38">
        <v>62.99</v>
      </c>
      <c r="BT38">
        <v>0</v>
      </c>
      <c r="BU38">
        <v>5.25</v>
      </c>
      <c r="BV38">
        <v>0</v>
      </c>
      <c r="BW38">
        <v>0</v>
      </c>
      <c r="BX38">
        <v>38.619999999999997</v>
      </c>
      <c r="BY38">
        <v>22.2</v>
      </c>
      <c r="BZ38">
        <v>0</v>
      </c>
      <c r="CA38">
        <v>0</v>
      </c>
      <c r="CB38">
        <v>24.14</v>
      </c>
      <c r="CC38">
        <v>45.37</v>
      </c>
    </row>
    <row r="39" spans="1:81">
      <c r="A39" t="s">
        <v>318</v>
      </c>
      <c r="G39" t="s">
        <v>81</v>
      </c>
      <c r="H39" s="73">
        <v>811.5200000000001</v>
      </c>
      <c r="I39" s="46">
        <v>231.14</v>
      </c>
      <c r="J39" s="46">
        <v>403.90000000000003</v>
      </c>
      <c r="K39" s="46">
        <v>93.65</v>
      </c>
      <c r="L39" s="46">
        <v>10.56</v>
      </c>
      <c r="M39" s="74">
        <v>0</v>
      </c>
      <c r="N39" s="73">
        <v>0</v>
      </c>
      <c r="O39" s="46">
        <v>30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154.46</v>
      </c>
      <c r="Z39">
        <v>84.94</v>
      </c>
      <c r="AA39">
        <v>0</v>
      </c>
      <c r="AB39">
        <v>0</v>
      </c>
      <c r="AC39">
        <v>147.46</v>
      </c>
      <c r="AD39">
        <v>46.5</v>
      </c>
      <c r="AE39">
        <v>0</v>
      </c>
      <c r="AF39">
        <v>257.76</v>
      </c>
      <c r="AG39">
        <v>4.83</v>
      </c>
      <c r="AH39">
        <v>21.53</v>
      </c>
      <c r="AI39">
        <v>0</v>
      </c>
      <c r="AJ39">
        <v>0.61</v>
      </c>
      <c r="AK39">
        <v>9.65</v>
      </c>
      <c r="AL39">
        <v>0</v>
      </c>
      <c r="AM39">
        <v>0.52</v>
      </c>
      <c r="AN39">
        <v>0</v>
      </c>
      <c r="AO39">
        <v>141.91</v>
      </c>
      <c r="AP39">
        <v>0.95</v>
      </c>
      <c r="AQ39">
        <v>0.97</v>
      </c>
      <c r="AR39">
        <v>77.23</v>
      </c>
      <c r="AS39">
        <v>0.97</v>
      </c>
      <c r="AT39">
        <v>18.34</v>
      </c>
      <c r="AU39">
        <v>0.38</v>
      </c>
      <c r="AV39">
        <v>0</v>
      </c>
      <c r="AW39">
        <v>0.98</v>
      </c>
      <c r="AX39">
        <v>108.5</v>
      </c>
      <c r="AY39">
        <v>0.61</v>
      </c>
      <c r="AZ39">
        <v>0</v>
      </c>
      <c r="BA39">
        <v>15.76</v>
      </c>
      <c r="BB39">
        <v>1.01</v>
      </c>
      <c r="BC39">
        <v>0</v>
      </c>
      <c r="BD39">
        <v>0.98</v>
      </c>
      <c r="BE39">
        <v>6.76</v>
      </c>
      <c r="BF39">
        <v>7.72</v>
      </c>
      <c r="BG39">
        <v>42.47</v>
      </c>
      <c r="BH39">
        <v>0</v>
      </c>
      <c r="BI39">
        <v>17.38</v>
      </c>
      <c r="BJ39">
        <v>24.14</v>
      </c>
      <c r="BK39">
        <v>24.14</v>
      </c>
      <c r="BL39">
        <v>30</v>
      </c>
      <c r="BM39">
        <v>0</v>
      </c>
      <c r="BN39">
        <v>0</v>
      </c>
      <c r="BO39">
        <v>62.75</v>
      </c>
      <c r="BP39">
        <v>21.24</v>
      </c>
      <c r="BQ39">
        <v>0</v>
      </c>
      <c r="BR39">
        <v>48.27</v>
      </c>
      <c r="BS39">
        <v>62.99</v>
      </c>
      <c r="BT39">
        <v>0</v>
      </c>
      <c r="BU39">
        <v>5.73</v>
      </c>
      <c r="BV39">
        <v>0</v>
      </c>
      <c r="BW39">
        <v>0</v>
      </c>
      <c r="BX39">
        <v>38.619999999999997</v>
      </c>
      <c r="BY39">
        <v>22.2</v>
      </c>
      <c r="BZ39">
        <v>0</v>
      </c>
      <c r="CA39">
        <v>0</v>
      </c>
      <c r="CB39">
        <v>24.14</v>
      </c>
      <c r="CC39">
        <v>45.37</v>
      </c>
    </row>
    <row r="40" spans="1:81">
      <c r="A40" t="s">
        <v>338</v>
      </c>
      <c r="G40" t="s">
        <v>82</v>
      </c>
      <c r="H40" s="73">
        <v>822.0200000000001</v>
      </c>
      <c r="I40" s="46">
        <v>235.64</v>
      </c>
      <c r="J40" s="46">
        <v>403.90000000000003</v>
      </c>
      <c r="K40" s="46">
        <v>93.65</v>
      </c>
      <c r="L40" s="46">
        <v>10.99</v>
      </c>
      <c r="M40" s="74">
        <v>0</v>
      </c>
      <c r="N40" s="73">
        <v>0</v>
      </c>
      <c r="O40" s="46">
        <v>30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154.46</v>
      </c>
      <c r="Z40">
        <v>84.94</v>
      </c>
      <c r="AA40">
        <v>0</v>
      </c>
      <c r="AB40">
        <v>0</v>
      </c>
      <c r="AC40">
        <v>147.46</v>
      </c>
      <c r="AD40">
        <v>51</v>
      </c>
      <c r="AE40">
        <v>0</v>
      </c>
      <c r="AF40">
        <v>257.76</v>
      </c>
      <c r="AG40">
        <v>4.83</v>
      </c>
      <c r="AH40">
        <v>21.53</v>
      </c>
      <c r="AI40">
        <v>0</v>
      </c>
      <c r="AJ40">
        <v>0.61</v>
      </c>
      <c r="AK40">
        <v>9.65</v>
      </c>
      <c r="AL40">
        <v>0</v>
      </c>
      <c r="AM40">
        <v>0.52</v>
      </c>
      <c r="AN40">
        <v>0</v>
      </c>
      <c r="AO40">
        <v>141.91</v>
      </c>
      <c r="AP40">
        <v>0.95</v>
      </c>
      <c r="AQ40">
        <v>0.97</v>
      </c>
      <c r="AR40">
        <v>77.23</v>
      </c>
      <c r="AS40">
        <v>0.97</v>
      </c>
      <c r="AT40">
        <v>18.34</v>
      </c>
      <c r="AU40">
        <v>0.38</v>
      </c>
      <c r="AV40">
        <v>0</v>
      </c>
      <c r="AW40">
        <v>0.98</v>
      </c>
      <c r="AX40">
        <v>119</v>
      </c>
      <c r="AY40">
        <v>0.61</v>
      </c>
      <c r="AZ40">
        <v>0</v>
      </c>
      <c r="BA40">
        <v>15.76</v>
      </c>
      <c r="BB40">
        <v>1.01</v>
      </c>
      <c r="BC40">
        <v>0</v>
      </c>
      <c r="BD40">
        <v>0.98</v>
      </c>
      <c r="BE40">
        <v>6.76</v>
      </c>
      <c r="BF40">
        <v>7.72</v>
      </c>
      <c r="BG40">
        <v>42.47</v>
      </c>
      <c r="BH40">
        <v>0</v>
      </c>
      <c r="BI40">
        <v>17.38</v>
      </c>
      <c r="BJ40">
        <v>24.14</v>
      </c>
      <c r="BK40">
        <v>24.14</v>
      </c>
      <c r="BL40">
        <v>30</v>
      </c>
      <c r="BM40">
        <v>0</v>
      </c>
      <c r="BN40">
        <v>0</v>
      </c>
      <c r="BO40">
        <v>62.75</v>
      </c>
      <c r="BP40">
        <v>21.24</v>
      </c>
      <c r="BQ40">
        <v>0</v>
      </c>
      <c r="BR40">
        <v>48.27</v>
      </c>
      <c r="BS40">
        <v>62.99</v>
      </c>
      <c r="BT40">
        <v>0</v>
      </c>
      <c r="BU40">
        <v>6.16</v>
      </c>
      <c r="BV40">
        <v>0</v>
      </c>
      <c r="BW40">
        <v>0</v>
      </c>
      <c r="BX40">
        <v>38.619999999999997</v>
      </c>
      <c r="BY40">
        <v>22.2</v>
      </c>
      <c r="BZ40">
        <v>0</v>
      </c>
      <c r="CA40">
        <v>0</v>
      </c>
      <c r="CB40">
        <v>24.14</v>
      </c>
      <c r="CC40">
        <v>45.37</v>
      </c>
    </row>
    <row r="41" spans="1:81">
      <c r="A41" t="s">
        <v>339</v>
      </c>
      <c r="G41" t="s">
        <v>83</v>
      </c>
      <c r="H41" s="73">
        <v>833.92000000000007</v>
      </c>
      <c r="I41" s="46">
        <v>240.74</v>
      </c>
      <c r="J41" s="46">
        <v>403.90000000000003</v>
      </c>
      <c r="K41" s="46">
        <v>93.65</v>
      </c>
      <c r="L41" s="46">
        <v>11.129999999999999</v>
      </c>
      <c r="M41" s="74">
        <v>0</v>
      </c>
      <c r="N41" s="73">
        <v>0</v>
      </c>
      <c r="O41" s="46">
        <v>30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154.46</v>
      </c>
      <c r="Z41">
        <v>84.94</v>
      </c>
      <c r="AA41">
        <v>0</v>
      </c>
      <c r="AB41">
        <v>0</v>
      </c>
      <c r="AC41">
        <v>147.46</v>
      </c>
      <c r="AD41">
        <v>56.1</v>
      </c>
      <c r="AE41">
        <v>0</v>
      </c>
      <c r="AF41">
        <v>257.76</v>
      </c>
      <c r="AG41">
        <v>4.83</v>
      </c>
      <c r="AH41">
        <v>21.53</v>
      </c>
      <c r="AI41">
        <v>0</v>
      </c>
      <c r="AJ41">
        <v>0.61</v>
      </c>
      <c r="AK41">
        <v>9.65</v>
      </c>
      <c r="AL41">
        <v>0</v>
      </c>
      <c r="AM41">
        <v>0.52</v>
      </c>
      <c r="AN41">
        <v>0</v>
      </c>
      <c r="AO41">
        <v>141.91</v>
      </c>
      <c r="AP41">
        <v>0.95</v>
      </c>
      <c r="AQ41">
        <v>0.97</v>
      </c>
      <c r="AR41">
        <v>77.23</v>
      </c>
      <c r="AS41">
        <v>0.97</v>
      </c>
      <c r="AT41">
        <v>18.34</v>
      </c>
      <c r="AU41">
        <v>0.38</v>
      </c>
      <c r="AV41">
        <v>0</v>
      </c>
      <c r="AW41">
        <v>0.98</v>
      </c>
      <c r="AX41">
        <v>130.9</v>
      </c>
      <c r="AY41">
        <v>0.61</v>
      </c>
      <c r="AZ41">
        <v>0</v>
      </c>
      <c r="BA41">
        <v>15.76</v>
      </c>
      <c r="BB41">
        <v>1.01</v>
      </c>
      <c r="BC41">
        <v>0</v>
      </c>
      <c r="BD41">
        <v>0.98</v>
      </c>
      <c r="BE41">
        <v>6.76</v>
      </c>
      <c r="BF41">
        <v>7.72</v>
      </c>
      <c r="BG41">
        <v>42.47</v>
      </c>
      <c r="BH41">
        <v>0</v>
      </c>
      <c r="BI41">
        <v>17.38</v>
      </c>
      <c r="BJ41">
        <v>24.14</v>
      </c>
      <c r="BK41">
        <v>24.14</v>
      </c>
      <c r="BL41">
        <v>30</v>
      </c>
      <c r="BM41">
        <v>0</v>
      </c>
      <c r="BN41">
        <v>0</v>
      </c>
      <c r="BO41">
        <v>62.75</v>
      </c>
      <c r="BP41">
        <v>21.24</v>
      </c>
      <c r="BQ41">
        <v>0</v>
      </c>
      <c r="BR41">
        <v>48.27</v>
      </c>
      <c r="BS41">
        <v>62.99</v>
      </c>
      <c r="BT41">
        <v>0</v>
      </c>
      <c r="BU41">
        <v>6.3</v>
      </c>
      <c r="BV41">
        <v>0</v>
      </c>
      <c r="BW41">
        <v>0</v>
      </c>
      <c r="BX41">
        <v>38.619999999999997</v>
      </c>
      <c r="BY41">
        <v>22.2</v>
      </c>
      <c r="BZ41">
        <v>0</v>
      </c>
      <c r="CA41">
        <v>0</v>
      </c>
      <c r="CB41">
        <v>24.14</v>
      </c>
      <c r="CC41">
        <v>45.37</v>
      </c>
    </row>
    <row r="42" spans="1:81">
      <c r="A42" t="s">
        <v>340</v>
      </c>
      <c r="G42" t="s">
        <v>84</v>
      </c>
      <c r="H42" s="73">
        <v>845.82000000000016</v>
      </c>
      <c r="I42" s="46">
        <v>245.84000000000003</v>
      </c>
      <c r="J42" s="46">
        <v>403.90000000000003</v>
      </c>
      <c r="K42" s="46">
        <v>93.65</v>
      </c>
      <c r="L42" s="46">
        <v>11.440000000000001</v>
      </c>
      <c r="M42" s="74">
        <v>0</v>
      </c>
      <c r="N42" s="73">
        <v>0</v>
      </c>
      <c r="O42" s="46">
        <v>30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154.46</v>
      </c>
      <c r="Z42">
        <v>84.94</v>
      </c>
      <c r="AA42">
        <v>0</v>
      </c>
      <c r="AB42">
        <v>0</v>
      </c>
      <c r="AC42">
        <v>147.46</v>
      </c>
      <c r="AD42">
        <v>61.2</v>
      </c>
      <c r="AE42">
        <v>0</v>
      </c>
      <c r="AF42">
        <v>257.76</v>
      </c>
      <c r="AG42">
        <v>4.83</v>
      </c>
      <c r="AH42">
        <v>21.53</v>
      </c>
      <c r="AI42">
        <v>0</v>
      </c>
      <c r="AJ42">
        <v>0.61</v>
      </c>
      <c r="AK42">
        <v>9.65</v>
      </c>
      <c r="AL42">
        <v>0</v>
      </c>
      <c r="AM42">
        <v>0.52</v>
      </c>
      <c r="AN42">
        <v>0</v>
      </c>
      <c r="AO42">
        <v>141.91</v>
      </c>
      <c r="AP42">
        <v>0.95</v>
      </c>
      <c r="AQ42">
        <v>0.97</v>
      </c>
      <c r="AR42">
        <v>77.23</v>
      </c>
      <c r="AS42">
        <v>0.97</v>
      </c>
      <c r="AT42">
        <v>18.34</v>
      </c>
      <c r="AU42">
        <v>0.38</v>
      </c>
      <c r="AV42">
        <v>0</v>
      </c>
      <c r="AW42">
        <v>0.98</v>
      </c>
      <c r="AX42">
        <v>142.80000000000001</v>
      </c>
      <c r="AY42">
        <v>0.61</v>
      </c>
      <c r="AZ42">
        <v>0</v>
      </c>
      <c r="BA42">
        <v>15.76</v>
      </c>
      <c r="BB42">
        <v>1.01</v>
      </c>
      <c r="BC42">
        <v>0</v>
      </c>
      <c r="BD42">
        <v>0.98</v>
      </c>
      <c r="BE42">
        <v>6.76</v>
      </c>
      <c r="BF42">
        <v>7.72</v>
      </c>
      <c r="BG42">
        <v>42.47</v>
      </c>
      <c r="BH42">
        <v>0</v>
      </c>
      <c r="BI42">
        <v>17.38</v>
      </c>
      <c r="BJ42">
        <v>24.14</v>
      </c>
      <c r="BK42">
        <v>24.14</v>
      </c>
      <c r="BL42">
        <v>30</v>
      </c>
      <c r="BM42">
        <v>0</v>
      </c>
      <c r="BN42">
        <v>0</v>
      </c>
      <c r="BO42">
        <v>62.75</v>
      </c>
      <c r="BP42">
        <v>21.24</v>
      </c>
      <c r="BQ42">
        <v>0</v>
      </c>
      <c r="BR42">
        <v>48.27</v>
      </c>
      <c r="BS42">
        <v>62.99</v>
      </c>
      <c r="BT42">
        <v>0</v>
      </c>
      <c r="BU42">
        <v>6.61</v>
      </c>
      <c r="BV42">
        <v>0</v>
      </c>
      <c r="BW42">
        <v>0</v>
      </c>
      <c r="BX42">
        <v>38.619999999999997</v>
      </c>
      <c r="BY42">
        <v>22.2</v>
      </c>
      <c r="BZ42">
        <v>0</v>
      </c>
      <c r="CA42">
        <v>0</v>
      </c>
      <c r="CB42">
        <v>24.14</v>
      </c>
      <c r="CC42">
        <v>45.37</v>
      </c>
    </row>
    <row r="43" spans="1:81">
      <c r="A43" t="s">
        <v>346</v>
      </c>
      <c r="G43" t="s">
        <v>85</v>
      </c>
      <c r="H43" s="73">
        <v>851.6</v>
      </c>
      <c r="I43" s="46">
        <v>340.40999999999997</v>
      </c>
      <c r="J43" s="46">
        <v>403.29</v>
      </c>
      <c r="K43" s="46">
        <v>93.65</v>
      </c>
      <c r="L43" s="46">
        <v>11.96</v>
      </c>
      <c r="M43" s="74">
        <v>0</v>
      </c>
      <c r="N43" s="73">
        <v>0</v>
      </c>
      <c r="O43" s="46">
        <v>30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90.75</v>
      </c>
      <c r="Y43">
        <v>154.46</v>
      </c>
      <c r="Z43">
        <v>84.94</v>
      </c>
      <c r="AA43">
        <v>0</v>
      </c>
      <c r="AB43">
        <v>0</v>
      </c>
      <c r="AC43">
        <v>147.46</v>
      </c>
      <c r="AD43">
        <v>66</v>
      </c>
      <c r="AE43">
        <v>0</v>
      </c>
      <c r="AF43">
        <v>257.76</v>
      </c>
      <c r="AG43">
        <v>4.83</v>
      </c>
      <c r="AH43">
        <v>21.53</v>
      </c>
      <c r="AI43">
        <v>0</v>
      </c>
      <c r="AJ43">
        <v>0</v>
      </c>
      <c r="AK43">
        <v>9.65</v>
      </c>
      <c r="AL43">
        <v>0</v>
      </c>
      <c r="AM43">
        <v>0</v>
      </c>
      <c r="AN43">
        <v>0</v>
      </c>
      <c r="AO43">
        <v>141.91</v>
      </c>
      <c r="AP43">
        <v>0</v>
      </c>
      <c r="AQ43">
        <v>0.97</v>
      </c>
      <c r="AR43">
        <v>77.23</v>
      </c>
      <c r="AS43">
        <v>0</v>
      </c>
      <c r="AT43">
        <v>18.34</v>
      </c>
      <c r="AU43">
        <v>0</v>
      </c>
      <c r="AV43">
        <v>0</v>
      </c>
      <c r="AW43">
        <v>0</v>
      </c>
      <c r="AX43">
        <v>154</v>
      </c>
      <c r="AY43">
        <v>0</v>
      </c>
      <c r="AZ43">
        <v>0</v>
      </c>
      <c r="BA43">
        <v>15.76</v>
      </c>
      <c r="BB43">
        <v>0</v>
      </c>
      <c r="BC43">
        <v>0</v>
      </c>
      <c r="BD43">
        <v>0</v>
      </c>
      <c r="BE43">
        <v>6.76</v>
      </c>
      <c r="BF43">
        <v>7.72</v>
      </c>
      <c r="BG43">
        <v>42.47</v>
      </c>
      <c r="BH43">
        <v>0</v>
      </c>
      <c r="BI43">
        <v>17.38</v>
      </c>
      <c r="BJ43">
        <v>24.14</v>
      </c>
      <c r="BK43">
        <v>24.14</v>
      </c>
      <c r="BL43">
        <v>30</v>
      </c>
      <c r="BM43">
        <v>0</v>
      </c>
      <c r="BN43">
        <v>0</v>
      </c>
      <c r="BO43">
        <v>62.75</v>
      </c>
      <c r="BP43">
        <v>21.24</v>
      </c>
      <c r="BQ43">
        <v>0</v>
      </c>
      <c r="BR43">
        <v>48.27</v>
      </c>
      <c r="BS43">
        <v>62.99</v>
      </c>
      <c r="BT43">
        <v>0</v>
      </c>
      <c r="BU43">
        <v>7.13</v>
      </c>
      <c r="BV43">
        <v>0</v>
      </c>
      <c r="BW43">
        <v>0</v>
      </c>
      <c r="BX43">
        <v>38.619999999999997</v>
      </c>
      <c r="BY43">
        <v>22.2</v>
      </c>
      <c r="BZ43">
        <v>0</v>
      </c>
      <c r="CA43">
        <v>0</v>
      </c>
      <c r="CB43">
        <v>24.14</v>
      </c>
      <c r="CC43">
        <v>45.37</v>
      </c>
    </row>
    <row r="44" spans="1:81">
      <c r="A44" t="s">
        <v>350</v>
      </c>
      <c r="G44" t="s">
        <v>86</v>
      </c>
      <c r="H44" s="73">
        <v>851.6</v>
      </c>
      <c r="I44" s="46">
        <v>340.40999999999997</v>
      </c>
      <c r="J44" s="46">
        <v>403.29</v>
      </c>
      <c r="K44" s="46">
        <v>93.65</v>
      </c>
      <c r="L44" s="46">
        <v>8.379999999999999</v>
      </c>
      <c r="M44" s="74">
        <v>0</v>
      </c>
      <c r="N44" s="73">
        <v>0</v>
      </c>
      <c r="O44" s="46">
        <v>30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90.75</v>
      </c>
      <c r="Y44">
        <v>154.46</v>
      </c>
      <c r="Z44">
        <v>84.94</v>
      </c>
      <c r="AA44">
        <v>0</v>
      </c>
      <c r="AB44">
        <v>0</v>
      </c>
      <c r="AC44">
        <v>147.46</v>
      </c>
      <c r="AD44">
        <v>66</v>
      </c>
      <c r="AE44">
        <v>0</v>
      </c>
      <c r="AF44">
        <v>257.76</v>
      </c>
      <c r="AG44">
        <v>4.83</v>
      </c>
      <c r="AH44">
        <v>21.53</v>
      </c>
      <c r="AI44">
        <v>0</v>
      </c>
      <c r="AJ44">
        <v>0</v>
      </c>
      <c r="AK44">
        <v>9.65</v>
      </c>
      <c r="AL44">
        <v>0</v>
      </c>
      <c r="AM44">
        <v>0</v>
      </c>
      <c r="AN44">
        <v>0</v>
      </c>
      <c r="AO44">
        <v>141.91</v>
      </c>
      <c r="AP44">
        <v>0</v>
      </c>
      <c r="AQ44">
        <v>0.97</v>
      </c>
      <c r="AR44">
        <v>77.23</v>
      </c>
      <c r="AS44">
        <v>0</v>
      </c>
      <c r="AT44">
        <v>18.34</v>
      </c>
      <c r="AU44">
        <v>0</v>
      </c>
      <c r="AV44">
        <v>0</v>
      </c>
      <c r="AW44">
        <v>0</v>
      </c>
      <c r="AX44">
        <v>154</v>
      </c>
      <c r="AY44">
        <v>0</v>
      </c>
      <c r="AZ44">
        <v>0</v>
      </c>
      <c r="BA44">
        <v>15.76</v>
      </c>
      <c r="BB44">
        <v>0</v>
      </c>
      <c r="BC44">
        <v>0</v>
      </c>
      <c r="BD44">
        <v>0</v>
      </c>
      <c r="BE44">
        <v>6.76</v>
      </c>
      <c r="BF44">
        <v>7.72</v>
      </c>
      <c r="BG44">
        <v>42.47</v>
      </c>
      <c r="BH44">
        <v>0</v>
      </c>
      <c r="BI44">
        <v>17.38</v>
      </c>
      <c r="BJ44">
        <v>24.14</v>
      </c>
      <c r="BK44">
        <v>24.14</v>
      </c>
      <c r="BL44">
        <v>30</v>
      </c>
      <c r="BM44">
        <v>0</v>
      </c>
      <c r="BN44">
        <v>0</v>
      </c>
      <c r="BO44">
        <v>62.75</v>
      </c>
      <c r="BP44">
        <v>21.24</v>
      </c>
      <c r="BQ44">
        <v>0</v>
      </c>
      <c r="BR44">
        <v>48.27</v>
      </c>
      <c r="BS44">
        <v>62.99</v>
      </c>
      <c r="BT44">
        <v>0</v>
      </c>
      <c r="BU44">
        <v>3.55</v>
      </c>
      <c r="BV44">
        <v>0</v>
      </c>
      <c r="BW44">
        <v>0</v>
      </c>
      <c r="BX44">
        <v>38.619999999999997</v>
      </c>
      <c r="BY44">
        <v>22.2</v>
      </c>
      <c r="BZ44">
        <v>0</v>
      </c>
      <c r="CA44">
        <v>0</v>
      </c>
      <c r="CB44">
        <v>24.14</v>
      </c>
      <c r="CC44">
        <v>45.37</v>
      </c>
    </row>
    <row r="45" spans="1:81">
      <c r="A45" t="s">
        <v>373</v>
      </c>
      <c r="G45" t="s">
        <v>87</v>
      </c>
      <c r="H45" s="73">
        <v>851.6</v>
      </c>
      <c r="I45" s="46">
        <v>340.40999999999997</v>
      </c>
      <c r="J45" s="46">
        <v>403.29</v>
      </c>
      <c r="K45" s="46">
        <v>93.65</v>
      </c>
      <c r="L45" s="46">
        <v>9.5500000000000007</v>
      </c>
      <c r="M45" s="74">
        <v>0</v>
      </c>
      <c r="N45" s="73">
        <v>0</v>
      </c>
      <c r="O45" s="46">
        <v>30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90.75</v>
      </c>
      <c r="Y45">
        <v>154.46</v>
      </c>
      <c r="Z45">
        <v>84.94</v>
      </c>
      <c r="AA45">
        <v>0</v>
      </c>
      <c r="AB45">
        <v>0</v>
      </c>
      <c r="AC45">
        <v>147.46</v>
      </c>
      <c r="AD45">
        <v>66</v>
      </c>
      <c r="AE45">
        <v>0</v>
      </c>
      <c r="AF45">
        <v>257.76</v>
      </c>
      <c r="AG45">
        <v>4.83</v>
      </c>
      <c r="AH45">
        <v>21.53</v>
      </c>
      <c r="AI45">
        <v>0</v>
      </c>
      <c r="AJ45">
        <v>0</v>
      </c>
      <c r="AK45">
        <v>9.65</v>
      </c>
      <c r="AL45">
        <v>0</v>
      </c>
      <c r="AM45">
        <v>0</v>
      </c>
      <c r="AN45">
        <v>0</v>
      </c>
      <c r="AO45">
        <v>141.91</v>
      </c>
      <c r="AP45">
        <v>0</v>
      </c>
      <c r="AQ45">
        <v>0.97</v>
      </c>
      <c r="AR45">
        <v>77.23</v>
      </c>
      <c r="AS45">
        <v>0</v>
      </c>
      <c r="AT45">
        <v>18.34</v>
      </c>
      <c r="AU45">
        <v>0</v>
      </c>
      <c r="AV45">
        <v>0</v>
      </c>
      <c r="AW45">
        <v>0</v>
      </c>
      <c r="AX45">
        <v>154</v>
      </c>
      <c r="AY45">
        <v>0</v>
      </c>
      <c r="AZ45">
        <v>0</v>
      </c>
      <c r="BA45">
        <v>15.76</v>
      </c>
      <c r="BB45">
        <v>0</v>
      </c>
      <c r="BC45">
        <v>0</v>
      </c>
      <c r="BD45">
        <v>0</v>
      </c>
      <c r="BE45">
        <v>6.76</v>
      </c>
      <c r="BF45">
        <v>7.72</v>
      </c>
      <c r="BG45">
        <v>42.47</v>
      </c>
      <c r="BH45">
        <v>0</v>
      </c>
      <c r="BI45">
        <v>17.38</v>
      </c>
      <c r="BJ45">
        <v>24.14</v>
      </c>
      <c r="BK45">
        <v>24.14</v>
      </c>
      <c r="BL45">
        <v>30</v>
      </c>
      <c r="BM45">
        <v>0</v>
      </c>
      <c r="BN45">
        <v>0</v>
      </c>
      <c r="BO45">
        <v>62.75</v>
      </c>
      <c r="BP45">
        <v>21.24</v>
      </c>
      <c r="BQ45">
        <v>0</v>
      </c>
      <c r="BR45">
        <v>48.27</v>
      </c>
      <c r="BS45">
        <v>62.99</v>
      </c>
      <c r="BT45">
        <v>0</v>
      </c>
      <c r="BU45">
        <v>4.72</v>
      </c>
      <c r="BV45">
        <v>0</v>
      </c>
      <c r="BW45">
        <v>0</v>
      </c>
      <c r="BX45">
        <v>38.619999999999997</v>
      </c>
      <c r="BY45">
        <v>22.2</v>
      </c>
      <c r="BZ45">
        <v>0</v>
      </c>
      <c r="CA45">
        <v>0</v>
      </c>
      <c r="CB45">
        <v>24.14</v>
      </c>
      <c r="CC45">
        <v>45.37</v>
      </c>
    </row>
    <row r="46" spans="1:81">
      <c r="A46" t="s">
        <v>374</v>
      </c>
      <c r="G46" t="s">
        <v>88</v>
      </c>
      <c r="H46" s="73">
        <v>851.6</v>
      </c>
      <c r="I46" s="46">
        <v>340.40999999999997</v>
      </c>
      <c r="J46" s="46">
        <v>403.29</v>
      </c>
      <c r="K46" s="46">
        <v>93.65</v>
      </c>
      <c r="L46" s="46">
        <v>9.93</v>
      </c>
      <c r="M46" s="74">
        <v>0</v>
      </c>
      <c r="N46" s="73">
        <v>0</v>
      </c>
      <c r="O46" s="46">
        <v>30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90.75</v>
      </c>
      <c r="Y46">
        <v>154.46</v>
      </c>
      <c r="Z46">
        <v>84.94</v>
      </c>
      <c r="AA46">
        <v>0</v>
      </c>
      <c r="AB46">
        <v>0</v>
      </c>
      <c r="AC46">
        <v>147.46</v>
      </c>
      <c r="AD46">
        <v>66</v>
      </c>
      <c r="AE46">
        <v>0</v>
      </c>
      <c r="AF46">
        <v>257.76</v>
      </c>
      <c r="AG46">
        <v>4.83</v>
      </c>
      <c r="AH46">
        <v>21.53</v>
      </c>
      <c r="AI46">
        <v>0</v>
      </c>
      <c r="AJ46">
        <v>0</v>
      </c>
      <c r="AK46">
        <v>9.65</v>
      </c>
      <c r="AL46">
        <v>0</v>
      </c>
      <c r="AM46">
        <v>0</v>
      </c>
      <c r="AN46">
        <v>0</v>
      </c>
      <c r="AO46">
        <v>141.91</v>
      </c>
      <c r="AP46">
        <v>0</v>
      </c>
      <c r="AQ46">
        <v>0.97</v>
      </c>
      <c r="AR46">
        <v>77.23</v>
      </c>
      <c r="AS46">
        <v>0</v>
      </c>
      <c r="AT46">
        <v>18.34</v>
      </c>
      <c r="AU46">
        <v>0</v>
      </c>
      <c r="AV46">
        <v>0</v>
      </c>
      <c r="AW46">
        <v>0</v>
      </c>
      <c r="AX46">
        <v>154</v>
      </c>
      <c r="AY46">
        <v>0</v>
      </c>
      <c r="AZ46">
        <v>0</v>
      </c>
      <c r="BA46">
        <v>15.76</v>
      </c>
      <c r="BB46">
        <v>0</v>
      </c>
      <c r="BC46">
        <v>0</v>
      </c>
      <c r="BD46">
        <v>0</v>
      </c>
      <c r="BE46">
        <v>6.76</v>
      </c>
      <c r="BF46">
        <v>7.72</v>
      </c>
      <c r="BG46">
        <v>42.47</v>
      </c>
      <c r="BH46">
        <v>0</v>
      </c>
      <c r="BI46">
        <v>17.38</v>
      </c>
      <c r="BJ46">
        <v>24.14</v>
      </c>
      <c r="BK46">
        <v>24.14</v>
      </c>
      <c r="BL46">
        <v>30</v>
      </c>
      <c r="BM46">
        <v>0</v>
      </c>
      <c r="BN46">
        <v>0</v>
      </c>
      <c r="BO46">
        <v>62.75</v>
      </c>
      <c r="BP46">
        <v>21.24</v>
      </c>
      <c r="BQ46">
        <v>0</v>
      </c>
      <c r="BR46">
        <v>48.27</v>
      </c>
      <c r="BS46">
        <v>62.99</v>
      </c>
      <c r="BT46">
        <v>0</v>
      </c>
      <c r="BU46">
        <v>5.0999999999999996</v>
      </c>
      <c r="BV46">
        <v>0</v>
      </c>
      <c r="BW46">
        <v>0</v>
      </c>
      <c r="BX46">
        <v>38.619999999999997</v>
      </c>
      <c r="BY46">
        <v>22.2</v>
      </c>
      <c r="BZ46">
        <v>0</v>
      </c>
      <c r="CA46">
        <v>0</v>
      </c>
      <c r="CB46">
        <v>24.14</v>
      </c>
      <c r="CC46">
        <v>45.37</v>
      </c>
    </row>
    <row r="47" spans="1:81">
      <c r="A47" t="s">
        <v>378</v>
      </c>
      <c r="G47" t="s">
        <v>89</v>
      </c>
      <c r="H47" s="73">
        <v>851.6</v>
      </c>
      <c r="I47" s="46">
        <v>340.40999999999997</v>
      </c>
      <c r="J47" s="46">
        <v>403.29</v>
      </c>
      <c r="K47" s="46">
        <v>93.65</v>
      </c>
      <c r="L47" s="46">
        <v>11.219999999999999</v>
      </c>
      <c r="M47" s="74">
        <v>0</v>
      </c>
      <c r="N47" s="73">
        <v>0</v>
      </c>
      <c r="O47" s="46">
        <v>30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90.75</v>
      </c>
      <c r="Y47">
        <v>154.46</v>
      </c>
      <c r="Z47">
        <v>84.94</v>
      </c>
      <c r="AA47">
        <v>0</v>
      </c>
      <c r="AB47">
        <v>0</v>
      </c>
      <c r="AC47">
        <v>147.46</v>
      </c>
      <c r="AD47">
        <v>66</v>
      </c>
      <c r="AE47">
        <v>0</v>
      </c>
      <c r="AF47">
        <v>257.76</v>
      </c>
      <c r="AG47">
        <v>4.83</v>
      </c>
      <c r="AH47">
        <v>21.53</v>
      </c>
      <c r="AI47">
        <v>0</v>
      </c>
      <c r="AJ47">
        <v>0</v>
      </c>
      <c r="AK47">
        <v>9.65</v>
      </c>
      <c r="AL47">
        <v>0</v>
      </c>
      <c r="AM47">
        <v>0</v>
      </c>
      <c r="AN47">
        <v>0</v>
      </c>
      <c r="AO47">
        <v>141.91</v>
      </c>
      <c r="AP47">
        <v>0</v>
      </c>
      <c r="AQ47">
        <v>0.97</v>
      </c>
      <c r="AR47">
        <v>77.23</v>
      </c>
      <c r="AS47">
        <v>0</v>
      </c>
      <c r="AT47">
        <v>18.34</v>
      </c>
      <c r="AU47">
        <v>0</v>
      </c>
      <c r="AV47">
        <v>0</v>
      </c>
      <c r="AW47">
        <v>0</v>
      </c>
      <c r="AX47">
        <v>154</v>
      </c>
      <c r="AY47">
        <v>0</v>
      </c>
      <c r="AZ47">
        <v>0</v>
      </c>
      <c r="BA47">
        <v>15.76</v>
      </c>
      <c r="BB47">
        <v>0</v>
      </c>
      <c r="BC47">
        <v>0</v>
      </c>
      <c r="BD47">
        <v>0</v>
      </c>
      <c r="BE47">
        <v>6.76</v>
      </c>
      <c r="BF47">
        <v>7.72</v>
      </c>
      <c r="BG47">
        <v>42.47</v>
      </c>
      <c r="BH47">
        <v>0</v>
      </c>
      <c r="BI47">
        <v>17.38</v>
      </c>
      <c r="BJ47">
        <v>24.14</v>
      </c>
      <c r="BK47">
        <v>24.14</v>
      </c>
      <c r="BL47">
        <v>30</v>
      </c>
      <c r="BM47">
        <v>0</v>
      </c>
      <c r="BN47">
        <v>0</v>
      </c>
      <c r="BO47">
        <v>62.75</v>
      </c>
      <c r="BP47">
        <v>21.24</v>
      </c>
      <c r="BQ47">
        <v>0</v>
      </c>
      <c r="BR47">
        <v>48.27</v>
      </c>
      <c r="BS47">
        <v>62.99</v>
      </c>
      <c r="BT47">
        <v>0</v>
      </c>
      <c r="BU47">
        <v>6.39</v>
      </c>
      <c r="BV47">
        <v>0</v>
      </c>
      <c r="BW47">
        <v>0</v>
      </c>
      <c r="BX47">
        <v>38.619999999999997</v>
      </c>
      <c r="BY47">
        <v>22.2</v>
      </c>
      <c r="BZ47">
        <v>0</v>
      </c>
      <c r="CA47">
        <v>0</v>
      </c>
      <c r="CB47">
        <v>24.14</v>
      </c>
      <c r="CC47">
        <v>45.37</v>
      </c>
    </row>
    <row r="48" spans="1:81">
      <c r="A48" t="s">
        <v>382</v>
      </c>
      <c r="G48" t="s">
        <v>90</v>
      </c>
      <c r="H48" s="73">
        <v>851.6</v>
      </c>
      <c r="I48" s="46">
        <v>340.40999999999997</v>
      </c>
      <c r="J48" s="46">
        <v>403.29</v>
      </c>
      <c r="K48" s="46">
        <v>93.65</v>
      </c>
      <c r="L48" s="46">
        <v>11.16</v>
      </c>
      <c r="M48" s="74">
        <v>0</v>
      </c>
      <c r="N48" s="73">
        <v>0</v>
      </c>
      <c r="O48" s="46">
        <v>30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90.75</v>
      </c>
      <c r="Y48">
        <v>154.46</v>
      </c>
      <c r="Z48">
        <v>84.94</v>
      </c>
      <c r="AA48">
        <v>0</v>
      </c>
      <c r="AB48">
        <v>0</v>
      </c>
      <c r="AC48">
        <v>147.46</v>
      </c>
      <c r="AD48">
        <v>66</v>
      </c>
      <c r="AE48">
        <v>0</v>
      </c>
      <c r="AF48">
        <v>257.76</v>
      </c>
      <c r="AG48">
        <v>4.83</v>
      </c>
      <c r="AH48">
        <v>21.53</v>
      </c>
      <c r="AI48">
        <v>0</v>
      </c>
      <c r="AJ48">
        <v>0</v>
      </c>
      <c r="AK48">
        <v>9.65</v>
      </c>
      <c r="AL48">
        <v>0</v>
      </c>
      <c r="AM48">
        <v>0</v>
      </c>
      <c r="AN48">
        <v>0</v>
      </c>
      <c r="AO48">
        <v>141.91</v>
      </c>
      <c r="AP48">
        <v>0</v>
      </c>
      <c r="AQ48">
        <v>0.97</v>
      </c>
      <c r="AR48">
        <v>77.23</v>
      </c>
      <c r="AS48">
        <v>0</v>
      </c>
      <c r="AT48">
        <v>18.34</v>
      </c>
      <c r="AU48">
        <v>0</v>
      </c>
      <c r="AV48">
        <v>0</v>
      </c>
      <c r="AW48">
        <v>0</v>
      </c>
      <c r="AX48">
        <v>154</v>
      </c>
      <c r="AY48">
        <v>0</v>
      </c>
      <c r="AZ48">
        <v>0</v>
      </c>
      <c r="BA48">
        <v>15.76</v>
      </c>
      <c r="BB48">
        <v>0</v>
      </c>
      <c r="BC48">
        <v>0</v>
      </c>
      <c r="BD48">
        <v>0</v>
      </c>
      <c r="BE48">
        <v>6.76</v>
      </c>
      <c r="BF48">
        <v>7.72</v>
      </c>
      <c r="BG48">
        <v>42.47</v>
      </c>
      <c r="BH48">
        <v>0</v>
      </c>
      <c r="BI48">
        <v>17.38</v>
      </c>
      <c r="BJ48">
        <v>24.14</v>
      </c>
      <c r="BK48">
        <v>24.14</v>
      </c>
      <c r="BL48">
        <v>30</v>
      </c>
      <c r="BM48">
        <v>0</v>
      </c>
      <c r="BN48">
        <v>0</v>
      </c>
      <c r="BO48">
        <v>62.75</v>
      </c>
      <c r="BP48">
        <v>21.24</v>
      </c>
      <c r="BQ48">
        <v>0</v>
      </c>
      <c r="BR48">
        <v>48.27</v>
      </c>
      <c r="BS48">
        <v>62.99</v>
      </c>
      <c r="BT48">
        <v>0</v>
      </c>
      <c r="BU48">
        <v>6.33</v>
      </c>
      <c r="BV48">
        <v>0</v>
      </c>
      <c r="BW48">
        <v>0</v>
      </c>
      <c r="BX48">
        <v>38.619999999999997</v>
      </c>
      <c r="BY48">
        <v>22.2</v>
      </c>
      <c r="BZ48">
        <v>0</v>
      </c>
      <c r="CA48">
        <v>0</v>
      </c>
      <c r="CB48">
        <v>24.14</v>
      </c>
      <c r="CC48">
        <v>45.37</v>
      </c>
    </row>
    <row r="49" spans="1:81">
      <c r="A49" t="s">
        <v>383</v>
      </c>
      <c r="G49" t="s">
        <v>91</v>
      </c>
      <c r="H49" s="73">
        <v>851.6</v>
      </c>
      <c r="I49" s="46">
        <v>340.40999999999997</v>
      </c>
      <c r="J49" s="46">
        <v>403.29</v>
      </c>
      <c r="K49" s="46">
        <v>93.65</v>
      </c>
      <c r="L49" s="46">
        <v>11.620000000000001</v>
      </c>
      <c r="M49" s="74">
        <v>0</v>
      </c>
      <c r="N49" s="73">
        <v>0</v>
      </c>
      <c r="O49" s="46">
        <v>30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90.75</v>
      </c>
      <c r="Y49">
        <v>154.46</v>
      </c>
      <c r="Z49">
        <v>84.94</v>
      </c>
      <c r="AA49">
        <v>0</v>
      </c>
      <c r="AB49">
        <v>0</v>
      </c>
      <c r="AC49">
        <v>147.46</v>
      </c>
      <c r="AD49">
        <v>66</v>
      </c>
      <c r="AE49">
        <v>0</v>
      </c>
      <c r="AF49">
        <v>257.76</v>
      </c>
      <c r="AG49">
        <v>4.83</v>
      </c>
      <c r="AH49">
        <v>21.53</v>
      </c>
      <c r="AI49">
        <v>0</v>
      </c>
      <c r="AJ49">
        <v>0</v>
      </c>
      <c r="AK49">
        <v>9.65</v>
      </c>
      <c r="AL49">
        <v>0</v>
      </c>
      <c r="AM49">
        <v>0</v>
      </c>
      <c r="AN49">
        <v>0</v>
      </c>
      <c r="AO49">
        <v>141.91</v>
      </c>
      <c r="AP49">
        <v>0</v>
      </c>
      <c r="AQ49">
        <v>0.97</v>
      </c>
      <c r="AR49">
        <v>77.23</v>
      </c>
      <c r="AS49">
        <v>0</v>
      </c>
      <c r="AT49">
        <v>18.34</v>
      </c>
      <c r="AU49">
        <v>0</v>
      </c>
      <c r="AV49">
        <v>0</v>
      </c>
      <c r="AW49">
        <v>0</v>
      </c>
      <c r="AX49">
        <v>154</v>
      </c>
      <c r="AY49">
        <v>0</v>
      </c>
      <c r="AZ49">
        <v>0</v>
      </c>
      <c r="BA49">
        <v>15.76</v>
      </c>
      <c r="BB49">
        <v>0</v>
      </c>
      <c r="BC49">
        <v>0</v>
      </c>
      <c r="BD49">
        <v>0</v>
      </c>
      <c r="BE49">
        <v>6.76</v>
      </c>
      <c r="BF49">
        <v>7.72</v>
      </c>
      <c r="BG49">
        <v>42.47</v>
      </c>
      <c r="BH49">
        <v>0</v>
      </c>
      <c r="BI49">
        <v>17.38</v>
      </c>
      <c r="BJ49">
        <v>24.14</v>
      </c>
      <c r="BK49">
        <v>24.14</v>
      </c>
      <c r="BL49">
        <v>30</v>
      </c>
      <c r="BM49">
        <v>0</v>
      </c>
      <c r="BN49">
        <v>0</v>
      </c>
      <c r="BO49">
        <v>62.75</v>
      </c>
      <c r="BP49">
        <v>21.24</v>
      </c>
      <c r="BQ49">
        <v>0</v>
      </c>
      <c r="BR49">
        <v>48.27</v>
      </c>
      <c r="BS49">
        <v>62.99</v>
      </c>
      <c r="BT49">
        <v>0</v>
      </c>
      <c r="BU49">
        <v>6.79</v>
      </c>
      <c r="BV49">
        <v>0</v>
      </c>
      <c r="BW49">
        <v>0</v>
      </c>
      <c r="BX49">
        <v>38.619999999999997</v>
      </c>
      <c r="BY49">
        <v>22.2</v>
      </c>
      <c r="BZ49">
        <v>0</v>
      </c>
      <c r="CA49">
        <v>0</v>
      </c>
      <c r="CB49">
        <v>24.14</v>
      </c>
      <c r="CC49">
        <v>45.37</v>
      </c>
    </row>
    <row r="50" spans="1:81">
      <c r="A50" t="s">
        <v>384</v>
      </c>
      <c r="G50" t="s">
        <v>92</v>
      </c>
      <c r="H50" s="73">
        <v>851.6</v>
      </c>
      <c r="I50" s="46">
        <v>340.40999999999997</v>
      </c>
      <c r="J50" s="46">
        <v>403.29</v>
      </c>
      <c r="K50" s="46">
        <v>93.65</v>
      </c>
      <c r="L50" s="46">
        <v>12.97</v>
      </c>
      <c r="M50" s="74">
        <v>0</v>
      </c>
      <c r="N50" s="73">
        <v>0</v>
      </c>
      <c r="O50" s="46">
        <v>30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90.75</v>
      </c>
      <c r="Y50">
        <v>154.46</v>
      </c>
      <c r="Z50">
        <v>84.94</v>
      </c>
      <c r="AA50">
        <v>0</v>
      </c>
      <c r="AB50">
        <v>0</v>
      </c>
      <c r="AC50">
        <v>147.46</v>
      </c>
      <c r="AD50">
        <v>66</v>
      </c>
      <c r="AE50">
        <v>0</v>
      </c>
      <c r="AF50">
        <v>257.76</v>
      </c>
      <c r="AG50">
        <v>4.83</v>
      </c>
      <c r="AH50">
        <v>21.53</v>
      </c>
      <c r="AI50">
        <v>0</v>
      </c>
      <c r="AJ50">
        <v>0</v>
      </c>
      <c r="AK50">
        <v>9.65</v>
      </c>
      <c r="AL50">
        <v>0</v>
      </c>
      <c r="AM50">
        <v>0</v>
      </c>
      <c r="AN50">
        <v>0</v>
      </c>
      <c r="AO50">
        <v>141.91</v>
      </c>
      <c r="AP50">
        <v>0</v>
      </c>
      <c r="AQ50">
        <v>0.97</v>
      </c>
      <c r="AR50">
        <v>77.23</v>
      </c>
      <c r="AS50">
        <v>0</v>
      </c>
      <c r="AT50">
        <v>18.34</v>
      </c>
      <c r="AU50">
        <v>0</v>
      </c>
      <c r="AV50">
        <v>0</v>
      </c>
      <c r="AW50">
        <v>0</v>
      </c>
      <c r="AX50">
        <v>154</v>
      </c>
      <c r="AY50">
        <v>0</v>
      </c>
      <c r="AZ50">
        <v>0</v>
      </c>
      <c r="BA50">
        <v>15.76</v>
      </c>
      <c r="BB50">
        <v>0</v>
      </c>
      <c r="BC50">
        <v>0</v>
      </c>
      <c r="BD50">
        <v>0</v>
      </c>
      <c r="BE50">
        <v>6.76</v>
      </c>
      <c r="BF50">
        <v>7.72</v>
      </c>
      <c r="BG50">
        <v>42.47</v>
      </c>
      <c r="BH50">
        <v>0</v>
      </c>
      <c r="BI50">
        <v>17.38</v>
      </c>
      <c r="BJ50">
        <v>24.14</v>
      </c>
      <c r="BK50">
        <v>24.14</v>
      </c>
      <c r="BL50">
        <v>30</v>
      </c>
      <c r="BM50">
        <v>0</v>
      </c>
      <c r="BN50">
        <v>0</v>
      </c>
      <c r="BO50">
        <v>62.75</v>
      </c>
      <c r="BP50">
        <v>21.24</v>
      </c>
      <c r="BQ50">
        <v>0</v>
      </c>
      <c r="BR50">
        <v>48.27</v>
      </c>
      <c r="BS50">
        <v>62.99</v>
      </c>
      <c r="BT50">
        <v>0</v>
      </c>
      <c r="BU50">
        <v>8.14</v>
      </c>
      <c r="BV50">
        <v>0</v>
      </c>
      <c r="BW50">
        <v>0</v>
      </c>
      <c r="BX50">
        <v>38.619999999999997</v>
      </c>
      <c r="BY50">
        <v>22.2</v>
      </c>
      <c r="BZ50">
        <v>0</v>
      </c>
      <c r="CA50">
        <v>0</v>
      </c>
      <c r="CB50">
        <v>24.14</v>
      </c>
      <c r="CC50">
        <v>45.37</v>
      </c>
    </row>
    <row r="51" spans="1:81">
      <c r="A51" t="s">
        <v>386</v>
      </c>
      <c r="G51" t="s">
        <v>93</v>
      </c>
      <c r="H51" s="73">
        <v>851.6</v>
      </c>
      <c r="I51" s="46">
        <v>340.40999999999997</v>
      </c>
      <c r="J51" s="46">
        <v>403.19000000000005</v>
      </c>
      <c r="K51" s="46">
        <v>93.65</v>
      </c>
      <c r="L51" s="46">
        <v>12.61</v>
      </c>
      <c r="M51" s="74">
        <v>0</v>
      </c>
      <c r="N51" s="73">
        <v>0</v>
      </c>
      <c r="O51" s="46">
        <v>30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90.75</v>
      </c>
      <c r="Y51">
        <v>154.46</v>
      </c>
      <c r="Z51">
        <v>84.94</v>
      </c>
      <c r="AA51">
        <v>0</v>
      </c>
      <c r="AB51">
        <v>0</v>
      </c>
      <c r="AC51">
        <v>147.46</v>
      </c>
      <c r="AD51">
        <v>66</v>
      </c>
      <c r="AE51">
        <v>0</v>
      </c>
      <c r="AF51">
        <v>257.76</v>
      </c>
      <c r="AG51">
        <v>4.83</v>
      </c>
      <c r="AH51">
        <v>21.53</v>
      </c>
      <c r="AI51">
        <v>0</v>
      </c>
      <c r="AJ51">
        <v>0</v>
      </c>
      <c r="AK51">
        <v>9.65</v>
      </c>
      <c r="AL51">
        <v>0</v>
      </c>
      <c r="AM51">
        <v>0</v>
      </c>
      <c r="AN51">
        <v>0</v>
      </c>
      <c r="AO51">
        <v>141.91</v>
      </c>
      <c r="AP51">
        <v>0</v>
      </c>
      <c r="AQ51">
        <v>0.97</v>
      </c>
      <c r="AR51">
        <v>77.23</v>
      </c>
      <c r="AS51">
        <v>0</v>
      </c>
      <c r="AT51">
        <v>18.34</v>
      </c>
      <c r="AU51">
        <v>0</v>
      </c>
      <c r="AV51">
        <v>0</v>
      </c>
      <c r="AW51">
        <v>0</v>
      </c>
      <c r="AX51">
        <v>154</v>
      </c>
      <c r="AY51">
        <v>0</v>
      </c>
      <c r="AZ51">
        <v>0</v>
      </c>
      <c r="BA51">
        <v>15.76</v>
      </c>
      <c r="BB51">
        <v>0</v>
      </c>
      <c r="BC51">
        <v>0</v>
      </c>
      <c r="BD51">
        <v>0</v>
      </c>
      <c r="BE51">
        <v>6.76</v>
      </c>
      <c r="BF51">
        <v>7.72</v>
      </c>
      <c r="BG51">
        <v>42.47</v>
      </c>
      <c r="BH51">
        <v>0</v>
      </c>
      <c r="BI51">
        <v>17.28</v>
      </c>
      <c r="BJ51">
        <v>24.14</v>
      </c>
      <c r="BK51">
        <v>24.14</v>
      </c>
      <c r="BL51">
        <v>30</v>
      </c>
      <c r="BM51">
        <v>0</v>
      </c>
      <c r="BN51">
        <v>0</v>
      </c>
      <c r="BO51">
        <v>62.75</v>
      </c>
      <c r="BP51">
        <v>21.24</v>
      </c>
      <c r="BQ51">
        <v>0</v>
      </c>
      <c r="BR51">
        <v>48.27</v>
      </c>
      <c r="BS51">
        <v>62.99</v>
      </c>
      <c r="BT51">
        <v>0</v>
      </c>
      <c r="BU51">
        <v>7.78</v>
      </c>
      <c r="BV51">
        <v>0</v>
      </c>
      <c r="BW51">
        <v>0</v>
      </c>
      <c r="BX51">
        <v>38.619999999999997</v>
      </c>
      <c r="BY51">
        <v>22.2</v>
      </c>
      <c r="BZ51">
        <v>0</v>
      </c>
      <c r="CA51">
        <v>0</v>
      </c>
      <c r="CB51">
        <v>24.14</v>
      </c>
      <c r="CC51">
        <v>45.37</v>
      </c>
    </row>
    <row r="52" spans="1:81">
      <c r="A52" t="s">
        <v>387</v>
      </c>
      <c r="G52" t="s">
        <v>94</v>
      </c>
      <c r="H52" s="73">
        <v>851.6</v>
      </c>
      <c r="I52" s="46">
        <v>340.40999999999997</v>
      </c>
      <c r="J52" s="46">
        <v>403.19000000000005</v>
      </c>
      <c r="K52" s="46">
        <v>93.65</v>
      </c>
      <c r="L52" s="46">
        <v>12.629999999999999</v>
      </c>
      <c r="M52" s="74">
        <v>0</v>
      </c>
      <c r="N52" s="73">
        <v>0</v>
      </c>
      <c r="O52" s="46">
        <v>30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90.75</v>
      </c>
      <c r="Y52">
        <v>154.46</v>
      </c>
      <c r="Z52">
        <v>84.94</v>
      </c>
      <c r="AA52">
        <v>0</v>
      </c>
      <c r="AB52">
        <v>0</v>
      </c>
      <c r="AC52">
        <v>147.46</v>
      </c>
      <c r="AD52">
        <v>66</v>
      </c>
      <c r="AE52">
        <v>0</v>
      </c>
      <c r="AF52">
        <v>257.76</v>
      </c>
      <c r="AG52">
        <v>4.83</v>
      </c>
      <c r="AH52">
        <v>21.53</v>
      </c>
      <c r="AI52">
        <v>0</v>
      </c>
      <c r="AJ52">
        <v>0</v>
      </c>
      <c r="AK52">
        <v>9.65</v>
      </c>
      <c r="AL52">
        <v>0</v>
      </c>
      <c r="AM52">
        <v>0</v>
      </c>
      <c r="AN52">
        <v>0</v>
      </c>
      <c r="AO52">
        <v>141.91</v>
      </c>
      <c r="AP52">
        <v>0</v>
      </c>
      <c r="AQ52">
        <v>0.97</v>
      </c>
      <c r="AR52">
        <v>77.23</v>
      </c>
      <c r="AS52">
        <v>0</v>
      </c>
      <c r="AT52">
        <v>18.34</v>
      </c>
      <c r="AU52">
        <v>0</v>
      </c>
      <c r="AV52">
        <v>0</v>
      </c>
      <c r="AW52">
        <v>0</v>
      </c>
      <c r="AX52">
        <v>154</v>
      </c>
      <c r="AY52">
        <v>0</v>
      </c>
      <c r="AZ52">
        <v>0</v>
      </c>
      <c r="BA52">
        <v>15.76</v>
      </c>
      <c r="BB52">
        <v>0</v>
      </c>
      <c r="BC52">
        <v>0</v>
      </c>
      <c r="BD52">
        <v>0</v>
      </c>
      <c r="BE52">
        <v>6.76</v>
      </c>
      <c r="BF52">
        <v>7.72</v>
      </c>
      <c r="BG52">
        <v>42.47</v>
      </c>
      <c r="BH52">
        <v>0</v>
      </c>
      <c r="BI52">
        <v>17.28</v>
      </c>
      <c r="BJ52">
        <v>24.14</v>
      </c>
      <c r="BK52">
        <v>24.14</v>
      </c>
      <c r="BL52">
        <v>30</v>
      </c>
      <c r="BM52">
        <v>0</v>
      </c>
      <c r="BN52">
        <v>0</v>
      </c>
      <c r="BO52">
        <v>62.75</v>
      </c>
      <c r="BP52">
        <v>21.24</v>
      </c>
      <c r="BQ52">
        <v>0</v>
      </c>
      <c r="BR52">
        <v>48.27</v>
      </c>
      <c r="BS52">
        <v>62.99</v>
      </c>
      <c r="BT52">
        <v>0</v>
      </c>
      <c r="BU52">
        <v>7.8</v>
      </c>
      <c r="BV52">
        <v>0</v>
      </c>
      <c r="BW52">
        <v>0</v>
      </c>
      <c r="BX52">
        <v>38.619999999999997</v>
      </c>
      <c r="BY52">
        <v>22.2</v>
      </c>
      <c r="BZ52">
        <v>0</v>
      </c>
      <c r="CA52">
        <v>0</v>
      </c>
      <c r="CB52">
        <v>24.14</v>
      </c>
      <c r="CC52">
        <v>45.37</v>
      </c>
    </row>
    <row r="53" spans="1:81">
      <c r="A53" t="s">
        <v>427</v>
      </c>
      <c r="G53" t="s">
        <v>95</v>
      </c>
      <c r="H53" s="73">
        <v>851.6</v>
      </c>
      <c r="I53" s="46">
        <v>340.40999999999997</v>
      </c>
      <c r="J53" s="46">
        <v>403.19000000000005</v>
      </c>
      <c r="K53" s="46">
        <v>93.65</v>
      </c>
      <c r="L53" s="46">
        <v>12.3</v>
      </c>
      <c r="M53" s="74">
        <v>0</v>
      </c>
      <c r="N53" s="73">
        <v>0</v>
      </c>
      <c r="O53" s="46">
        <v>30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90.75</v>
      </c>
      <c r="Y53">
        <v>154.46</v>
      </c>
      <c r="Z53">
        <v>84.94</v>
      </c>
      <c r="AA53">
        <v>0</v>
      </c>
      <c r="AB53">
        <v>0</v>
      </c>
      <c r="AC53">
        <v>147.46</v>
      </c>
      <c r="AD53">
        <v>66</v>
      </c>
      <c r="AE53">
        <v>0</v>
      </c>
      <c r="AF53">
        <v>257.76</v>
      </c>
      <c r="AG53">
        <v>4.83</v>
      </c>
      <c r="AH53">
        <v>21.53</v>
      </c>
      <c r="AI53">
        <v>0</v>
      </c>
      <c r="AJ53">
        <v>0</v>
      </c>
      <c r="AK53">
        <v>9.65</v>
      </c>
      <c r="AL53">
        <v>0</v>
      </c>
      <c r="AM53">
        <v>0</v>
      </c>
      <c r="AN53">
        <v>0</v>
      </c>
      <c r="AO53">
        <v>141.91</v>
      </c>
      <c r="AP53">
        <v>0</v>
      </c>
      <c r="AQ53">
        <v>0.97</v>
      </c>
      <c r="AR53">
        <v>77.23</v>
      </c>
      <c r="AS53">
        <v>0</v>
      </c>
      <c r="AT53">
        <v>18.34</v>
      </c>
      <c r="AU53">
        <v>0</v>
      </c>
      <c r="AV53">
        <v>0</v>
      </c>
      <c r="AW53">
        <v>0</v>
      </c>
      <c r="AX53">
        <v>154</v>
      </c>
      <c r="AY53">
        <v>0</v>
      </c>
      <c r="AZ53">
        <v>0</v>
      </c>
      <c r="BA53">
        <v>15.76</v>
      </c>
      <c r="BB53">
        <v>0</v>
      </c>
      <c r="BC53">
        <v>0</v>
      </c>
      <c r="BD53">
        <v>0</v>
      </c>
      <c r="BE53">
        <v>6.76</v>
      </c>
      <c r="BF53">
        <v>7.72</v>
      </c>
      <c r="BG53">
        <v>42.47</v>
      </c>
      <c r="BH53">
        <v>0</v>
      </c>
      <c r="BI53">
        <v>17.28</v>
      </c>
      <c r="BJ53">
        <v>24.14</v>
      </c>
      <c r="BK53">
        <v>24.14</v>
      </c>
      <c r="BL53">
        <v>30</v>
      </c>
      <c r="BM53">
        <v>0</v>
      </c>
      <c r="BN53">
        <v>0</v>
      </c>
      <c r="BO53">
        <v>62.75</v>
      </c>
      <c r="BP53">
        <v>21.24</v>
      </c>
      <c r="BQ53">
        <v>0</v>
      </c>
      <c r="BR53">
        <v>48.27</v>
      </c>
      <c r="BS53">
        <v>62.99</v>
      </c>
      <c r="BT53">
        <v>0</v>
      </c>
      <c r="BU53">
        <v>7.47</v>
      </c>
      <c r="BV53">
        <v>0</v>
      </c>
      <c r="BW53">
        <v>0</v>
      </c>
      <c r="BX53">
        <v>38.619999999999997</v>
      </c>
      <c r="BY53">
        <v>22.2</v>
      </c>
      <c r="BZ53">
        <v>0</v>
      </c>
      <c r="CA53">
        <v>0</v>
      </c>
      <c r="CB53">
        <v>24.14</v>
      </c>
      <c r="CC53">
        <v>45.37</v>
      </c>
    </row>
    <row r="54" spans="1:81">
      <c r="A54" t="s">
        <v>426</v>
      </c>
      <c r="G54" t="s">
        <v>96</v>
      </c>
      <c r="H54" s="73">
        <v>851.6</v>
      </c>
      <c r="I54" s="46">
        <v>340.40999999999997</v>
      </c>
      <c r="J54" s="46">
        <v>403.19000000000005</v>
      </c>
      <c r="K54" s="46">
        <v>93.65</v>
      </c>
      <c r="L54" s="46">
        <v>10.58</v>
      </c>
      <c r="M54" s="74">
        <v>0</v>
      </c>
      <c r="N54" s="73">
        <v>0</v>
      </c>
      <c r="O54" s="46">
        <v>30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90.75</v>
      </c>
      <c r="Y54">
        <v>154.46</v>
      </c>
      <c r="Z54">
        <v>84.94</v>
      </c>
      <c r="AA54">
        <v>0</v>
      </c>
      <c r="AB54">
        <v>0</v>
      </c>
      <c r="AC54">
        <v>147.46</v>
      </c>
      <c r="AD54">
        <v>66</v>
      </c>
      <c r="AE54">
        <v>0</v>
      </c>
      <c r="AF54">
        <v>257.76</v>
      </c>
      <c r="AG54">
        <v>4.83</v>
      </c>
      <c r="AH54">
        <v>21.53</v>
      </c>
      <c r="AI54">
        <v>0</v>
      </c>
      <c r="AJ54">
        <v>0</v>
      </c>
      <c r="AK54">
        <v>9.65</v>
      </c>
      <c r="AL54">
        <v>0</v>
      </c>
      <c r="AM54">
        <v>0</v>
      </c>
      <c r="AN54">
        <v>0</v>
      </c>
      <c r="AO54">
        <v>141.91</v>
      </c>
      <c r="AP54">
        <v>0</v>
      </c>
      <c r="AQ54">
        <v>0.97</v>
      </c>
      <c r="AR54">
        <v>77.23</v>
      </c>
      <c r="AS54">
        <v>0</v>
      </c>
      <c r="AT54">
        <v>18.34</v>
      </c>
      <c r="AU54">
        <v>0</v>
      </c>
      <c r="AV54">
        <v>0</v>
      </c>
      <c r="AW54">
        <v>0</v>
      </c>
      <c r="AX54">
        <v>154</v>
      </c>
      <c r="AY54">
        <v>0</v>
      </c>
      <c r="AZ54">
        <v>0</v>
      </c>
      <c r="BA54">
        <v>15.76</v>
      </c>
      <c r="BB54">
        <v>0</v>
      </c>
      <c r="BC54">
        <v>0</v>
      </c>
      <c r="BD54">
        <v>0</v>
      </c>
      <c r="BE54">
        <v>6.76</v>
      </c>
      <c r="BF54">
        <v>7.72</v>
      </c>
      <c r="BG54">
        <v>42.47</v>
      </c>
      <c r="BH54">
        <v>0</v>
      </c>
      <c r="BI54">
        <v>17.28</v>
      </c>
      <c r="BJ54">
        <v>24.14</v>
      </c>
      <c r="BK54">
        <v>24.14</v>
      </c>
      <c r="BL54">
        <v>30</v>
      </c>
      <c r="BM54">
        <v>0</v>
      </c>
      <c r="BN54">
        <v>0</v>
      </c>
      <c r="BO54">
        <v>62.75</v>
      </c>
      <c r="BP54">
        <v>21.24</v>
      </c>
      <c r="BQ54">
        <v>0</v>
      </c>
      <c r="BR54">
        <v>48.27</v>
      </c>
      <c r="BS54">
        <v>62.99</v>
      </c>
      <c r="BT54">
        <v>0</v>
      </c>
      <c r="BU54">
        <v>5.75</v>
      </c>
      <c r="BV54">
        <v>0</v>
      </c>
      <c r="BW54">
        <v>0</v>
      </c>
      <c r="BX54">
        <v>38.619999999999997</v>
      </c>
      <c r="BY54">
        <v>22.2</v>
      </c>
      <c r="BZ54">
        <v>0</v>
      </c>
      <c r="CA54">
        <v>0</v>
      </c>
      <c r="CB54">
        <v>24.14</v>
      </c>
      <c r="CC54">
        <v>45.37</v>
      </c>
    </row>
    <row r="55" spans="1:81">
      <c r="A55" t="s">
        <v>428</v>
      </c>
      <c r="G55" t="s">
        <v>97</v>
      </c>
      <c r="H55" s="73">
        <v>851.6</v>
      </c>
      <c r="I55" s="46">
        <v>340.40999999999997</v>
      </c>
      <c r="J55" s="46">
        <v>403.19000000000005</v>
      </c>
      <c r="K55" s="46">
        <v>93.65</v>
      </c>
      <c r="L55" s="46">
        <v>12.8</v>
      </c>
      <c r="M55" s="74">
        <v>0</v>
      </c>
      <c r="N55" s="73">
        <v>0</v>
      </c>
      <c r="O55" s="46">
        <v>30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90.75</v>
      </c>
      <c r="Y55">
        <v>154.46</v>
      </c>
      <c r="Z55">
        <v>84.94</v>
      </c>
      <c r="AA55">
        <v>0</v>
      </c>
      <c r="AB55">
        <v>0</v>
      </c>
      <c r="AC55">
        <v>147.46</v>
      </c>
      <c r="AD55">
        <v>66</v>
      </c>
      <c r="AE55">
        <v>0</v>
      </c>
      <c r="AF55">
        <v>257.76</v>
      </c>
      <c r="AG55">
        <v>4.83</v>
      </c>
      <c r="AH55">
        <v>21.53</v>
      </c>
      <c r="AI55">
        <v>0</v>
      </c>
      <c r="AJ55">
        <v>0</v>
      </c>
      <c r="AK55">
        <v>9.65</v>
      </c>
      <c r="AL55">
        <v>0</v>
      </c>
      <c r="AM55">
        <v>0</v>
      </c>
      <c r="AN55">
        <v>0</v>
      </c>
      <c r="AO55">
        <v>141.91</v>
      </c>
      <c r="AP55">
        <v>0</v>
      </c>
      <c r="AQ55">
        <v>0.97</v>
      </c>
      <c r="AR55">
        <v>77.23</v>
      </c>
      <c r="AS55">
        <v>0</v>
      </c>
      <c r="AT55">
        <v>18.34</v>
      </c>
      <c r="AU55">
        <v>0</v>
      </c>
      <c r="AV55">
        <v>0</v>
      </c>
      <c r="AW55">
        <v>0</v>
      </c>
      <c r="AX55">
        <v>154</v>
      </c>
      <c r="AY55">
        <v>0</v>
      </c>
      <c r="AZ55">
        <v>0</v>
      </c>
      <c r="BA55">
        <v>15.76</v>
      </c>
      <c r="BB55">
        <v>0</v>
      </c>
      <c r="BC55">
        <v>0</v>
      </c>
      <c r="BD55">
        <v>0</v>
      </c>
      <c r="BE55">
        <v>6.76</v>
      </c>
      <c r="BF55">
        <v>7.72</v>
      </c>
      <c r="BG55">
        <v>42.47</v>
      </c>
      <c r="BH55">
        <v>0</v>
      </c>
      <c r="BI55">
        <v>17.28</v>
      </c>
      <c r="BJ55">
        <v>24.14</v>
      </c>
      <c r="BK55">
        <v>24.14</v>
      </c>
      <c r="BL55">
        <v>30</v>
      </c>
      <c r="BM55">
        <v>0</v>
      </c>
      <c r="BN55">
        <v>0</v>
      </c>
      <c r="BO55">
        <v>62.75</v>
      </c>
      <c r="BP55">
        <v>21.24</v>
      </c>
      <c r="BQ55">
        <v>0</v>
      </c>
      <c r="BR55">
        <v>48.27</v>
      </c>
      <c r="BS55">
        <v>62.99</v>
      </c>
      <c r="BT55">
        <v>0</v>
      </c>
      <c r="BU55">
        <v>7.97</v>
      </c>
      <c r="BV55">
        <v>0</v>
      </c>
      <c r="BW55">
        <v>0</v>
      </c>
      <c r="BX55">
        <v>38.619999999999997</v>
      </c>
      <c r="BY55">
        <v>22.2</v>
      </c>
      <c r="BZ55">
        <v>0</v>
      </c>
      <c r="CA55">
        <v>0</v>
      </c>
      <c r="CB55">
        <v>24.14</v>
      </c>
      <c r="CC55">
        <v>45.37</v>
      </c>
    </row>
    <row r="56" spans="1:81">
      <c r="A56" t="s">
        <v>428</v>
      </c>
      <c r="G56" t="s">
        <v>98</v>
      </c>
      <c r="H56" s="73">
        <v>851.6</v>
      </c>
      <c r="I56" s="46">
        <v>340.40999999999997</v>
      </c>
      <c r="J56" s="46">
        <v>403.19000000000005</v>
      </c>
      <c r="K56" s="46">
        <v>93.65</v>
      </c>
      <c r="L56" s="46">
        <v>8.32</v>
      </c>
      <c r="M56" s="74">
        <v>0</v>
      </c>
      <c r="N56" s="73">
        <v>0</v>
      </c>
      <c r="O56" s="46">
        <v>30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90.75</v>
      </c>
      <c r="Y56">
        <v>154.46</v>
      </c>
      <c r="Z56">
        <v>84.94</v>
      </c>
      <c r="AA56">
        <v>0</v>
      </c>
      <c r="AB56">
        <v>0</v>
      </c>
      <c r="AC56">
        <v>147.46</v>
      </c>
      <c r="AD56">
        <v>66</v>
      </c>
      <c r="AE56">
        <v>0</v>
      </c>
      <c r="AF56">
        <v>257.76</v>
      </c>
      <c r="AG56">
        <v>4.83</v>
      </c>
      <c r="AH56">
        <v>21.53</v>
      </c>
      <c r="AI56">
        <v>0</v>
      </c>
      <c r="AJ56">
        <v>0</v>
      </c>
      <c r="AK56">
        <v>9.65</v>
      </c>
      <c r="AL56">
        <v>0</v>
      </c>
      <c r="AM56">
        <v>0</v>
      </c>
      <c r="AN56">
        <v>0</v>
      </c>
      <c r="AO56">
        <v>141.91</v>
      </c>
      <c r="AP56">
        <v>0</v>
      </c>
      <c r="AQ56">
        <v>0.97</v>
      </c>
      <c r="AR56">
        <v>77.23</v>
      </c>
      <c r="AS56">
        <v>0</v>
      </c>
      <c r="AT56">
        <v>18.34</v>
      </c>
      <c r="AU56">
        <v>0</v>
      </c>
      <c r="AV56">
        <v>0</v>
      </c>
      <c r="AW56">
        <v>0</v>
      </c>
      <c r="AX56">
        <v>154</v>
      </c>
      <c r="AY56">
        <v>0</v>
      </c>
      <c r="AZ56">
        <v>0</v>
      </c>
      <c r="BA56">
        <v>15.76</v>
      </c>
      <c r="BB56">
        <v>0</v>
      </c>
      <c r="BC56">
        <v>0</v>
      </c>
      <c r="BD56">
        <v>0</v>
      </c>
      <c r="BE56">
        <v>6.76</v>
      </c>
      <c r="BF56">
        <v>7.72</v>
      </c>
      <c r="BG56">
        <v>42.47</v>
      </c>
      <c r="BH56">
        <v>0</v>
      </c>
      <c r="BI56">
        <v>17.28</v>
      </c>
      <c r="BJ56">
        <v>24.14</v>
      </c>
      <c r="BK56">
        <v>24.14</v>
      </c>
      <c r="BL56">
        <v>30</v>
      </c>
      <c r="BM56">
        <v>0</v>
      </c>
      <c r="BN56">
        <v>0</v>
      </c>
      <c r="BO56">
        <v>62.75</v>
      </c>
      <c r="BP56">
        <v>21.24</v>
      </c>
      <c r="BQ56">
        <v>0</v>
      </c>
      <c r="BR56">
        <v>48.27</v>
      </c>
      <c r="BS56">
        <v>62.99</v>
      </c>
      <c r="BT56">
        <v>0</v>
      </c>
      <c r="BU56">
        <v>3.49</v>
      </c>
      <c r="BV56">
        <v>0</v>
      </c>
      <c r="BW56">
        <v>0</v>
      </c>
      <c r="BX56">
        <v>38.619999999999997</v>
      </c>
      <c r="BY56">
        <v>22.2</v>
      </c>
      <c r="BZ56">
        <v>0</v>
      </c>
      <c r="CA56">
        <v>0</v>
      </c>
      <c r="CB56">
        <v>24.14</v>
      </c>
      <c r="CC56">
        <v>45.37</v>
      </c>
    </row>
    <row r="57" spans="1:81">
      <c r="G57" t="s">
        <v>99</v>
      </c>
      <c r="H57" s="73">
        <v>851.6</v>
      </c>
      <c r="I57" s="46">
        <v>340.40999999999997</v>
      </c>
      <c r="J57" s="46">
        <v>403.19000000000005</v>
      </c>
      <c r="K57" s="46">
        <v>93.65</v>
      </c>
      <c r="L57" s="46">
        <v>11.690000000000001</v>
      </c>
      <c r="M57" s="74">
        <v>0</v>
      </c>
      <c r="N57" s="73">
        <v>0</v>
      </c>
      <c r="O57" s="46">
        <v>30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90.75</v>
      </c>
      <c r="Y57">
        <v>154.46</v>
      </c>
      <c r="Z57">
        <v>84.94</v>
      </c>
      <c r="AA57">
        <v>0</v>
      </c>
      <c r="AB57">
        <v>0</v>
      </c>
      <c r="AC57">
        <v>147.46</v>
      </c>
      <c r="AD57">
        <v>66</v>
      </c>
      <c r="AE57">
        <v>0</v>
      </c>
      <c r="AF57">
        <v>257.76</v>
      </c>
      <c r="AG57">
        <v>4.83</v>
      </c>
      <c r="AH57">
        <v>21.53</v>
      </c>
      <c r="AI57">
        <v>0</v>
      </c>
      <c r="AJ57">
        <v>0</v>
      </c>
      <c r="AK57">
        <v>9.65</v>
      </c>
      <c r="AL57">
        <v>0</v>
      </c>
      <c r="AM57">
        <v>0</v>
      </c>
      <c r="AN57">
        <v>0</v>
      </c>
      <c r="AO57">
        <v>141.91</v>
      </c>
      <c r="AP57">
        <v>0</v>
      </c>
      <c r="AQ57">
        <v>0.97</v>
      </c>
      <c r="AR57">
        <v>77.23</v>
      </c>
      <c r="AS57">
        <v>0</v>
      </c>
      <c r="AT57">
        <v>18.34</v>
      </c>
      <c r="AU57">
        <v>0</v>
      </c>
      <c r="AV57">
        <v>0</v>
      </c>
      <c r="AW57">
        <v>0</v>
      </c>
      <c r="AX57">
        <v>154</v>
      </c>
      <c r="AY57">
        <v>0</v>
      </c>
      <c r="AZ57">
        <v>0</v>
      </c>
      <c r="BA57">
        <v>15.76</v>
      </c>
      <c r="BB57">
        <v>0</v>
      </c>
      <c r="BC57">
        <v>0</v>
      </c>
      <c r="BD57">
        <v>0</v>
      </c>
      <c r="BE57">
        <v>6.76</v>
      </c>
      <c r="BF57">
        <v>7.72</v>
      </c>
      <c r="BG57">
        <v>42.47</v>
      </c>
      <c r="BH57">
        <v>0</v>
      </c>
      <c r="BI57">
        <v>17.28</v>
      </c>
      <c r="BJ57">
        <v>24.14</v>
      </c>
      <c r="BK57">
        <v>24.14</v>
      </c>
      <c r="BL57">
        <v>30</v>
      </c>
      <c r="BM57">
        <v>0</v>
      </c>
      <c r="BN57">
        <v>0</v>
      </c>
      <c r="BO57">
        <v>62.75</v>
      </c>
      <c r="BP57">
        <v>21.24</v>
      </c>
      <c r="BQ57">
        <v>0</v>
      </c>
      <c r="BR57">
        <v>48.27</v>
      </c>
      <c r="BS57">
        <v>62.99</v>
      </c>
      <c r="BT57">
        <v>0</v>
      </c>
      <c r="BU57">
        <v>6.86</v>
      </c>
      <c r="BV57">
        <v>0</v>
      </c>
      <c r="BW57">
        <v>0</v>
      </c>
      <c r="BX57">
        <v>38.619999999999997</v>
      </c>
      <c r="BY57">
        <v>22.2</v>
      </c>
      <c r="BZ57">
        <v>0</v>
      </c>
      <c r="CA57">
        <v>0</v>
      </c>
      <c r="CB57">
        <v>24.14</v>
      </c>
      <c r="CC57">
        <v>45.37</v>
      </c>
    </row>
    <row r="58" spans="1:81">
      <c r="G58" t="s">
        <v>100</v>
      </c>
      <c r="H58" s="73">
        <v>851.6</v>
      </c>
      <c r="I58" s="46">
        <v>340.40999999999997</v>
      </c>
      <c r="J58" s="46">
        <v>403.19000000000005</v>
      </c>
      <c r="K58" s="46">
        <v>93.65</v>
      </c>
      <c r="L58" s="46">
        <v>11.76</v>
      </c>
      <c r="M58" s="74">
        <v>0</v>
      </c>
      <c r="N58" s="73">
        <v>0</v>
      </c>
      <c r="O58" s="46">
        <v>30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90.75</v>
      </c>
      <c r="Y58">
        <v>154.46</v>
      </c>
      <c r="Z58">
        <v>84.94</v>
      </c>
      <c r="AA58">
        <v>0</v>
      </c>
      <c r="AB58">
        <v>0</v>
      </c>
      <c r="AC58">
        <v>147.46</v>
      </c>
      <c r="AD58">
        <v>66</v>
      </c>
      <c r="AE58">
        <v>0</v>
      </c>
      <c r="AF58">
        <v>257.76</v>
      </c>
      <c r="AG58">
        <v>4.83</v>
      </c>
      <c r="AH58">
        <v>21.53</v>
      </c>
      <c r="AI58">
        <v>0</v>
      </c>
      <c r="AJ58">
        <v>0</v>
      </c>
      <c r="AK58">
        <v>9.65</v>
      </c>
      <c r="AL58">
        <v>0</v>
      </c>
      <c r="AM58">
        <v>0</v>
      </c>
      <c r="AN58">
        <v>0</v>
      </c>
      <c r="AO58">
        <v>141.91</v>
      </c>
      <c r="AP58">
        <v>0</v>
      </c>
      <c r="AQ58">
        <v>0.97</v>
      </c>
      <c r="AR58">
        <v>77.23</v>
      </c>
      <c r="AS58">
        <v>0</v>
      </c>
      <c r="AT58">
        <v>18.34</v>
      </c>
      <c r="AU58">
        <v>0</v>
      </c>
      <c r="AV58">
        <v>0</v>
      </c>
      <c r="AW58">
        <v>0</v>
      </c>
      <c r="AX58">
        <v>154</v>
      </c>
      <c r="AY58">
        <v>0</v>
      </c>
      <c r="AZ58">
        <v>0</v>
      </c>
      <c r="BA58">
        <v>15.76</v>
      </c>
      <c r="BB58">
        <v>0</v>
      </c>
      <c r="BC58">
        <v>0</v>
      </c>
      <c r="BD58">
        <v>0</v>
      </c>
      <c r="BE58">
        <v>6.76</v>
      </c>
      <c r="BF58">
        <v>7.72</v>
      </c>
      <c r="BG58">
        <v>42.47</v>
      </c>
      <c r="BH58">
        <v>0</v>
      </c>
      <c r="BI58">
        <v>17.28</v>
      </c>
      <c r="BJ58">
        <v>24.14</v>
      </c>
      <c r="BK58">
        <v>24.14</v>
      </c>
      <c r="BL58">
        <v>30</v>
      </c>
      <c r="BM58">
        <v>0</v>
      </c>
      <c r="BN58">
        <v>0</v>
      </c>
      <c r="BO58">
        <v>62.75</v>
      </c>
      <c r="BP58">
        <v>21.24</v>
      </c>
      <c r="BQ58">
        <v>0</v>
      </c>
      <c r="BR58">
        <v>48.27</v>
      </c>
      <c r="BS58">
        <v>62.99</v>
      </c>
      <c r="BT58">
        <v>0</v>
      </c>
      <c r="BU58">
        <v>6.93</v>
      </c>
      <c r="BV58">
        <v>0</v>
      </c>
      <c r="BW58">
        <v>0</v>
      </c>
      <c r="BX58">
        <v>38.619999999999997</v>
      </c>
      <c r="BY58">
        <v>22.2</v>
      </c>
      <c r="BZ58">
        <v>0</v>
      </c>
      <c r="CA58">
        <v>0</v>
      </c>
      <c r="CB58">
        <v>24.14</v>
      </c>
      <c r="CC58">
        <v>45.37</v>
      </c>
    </row>
    <row r="59" spans="1:81">
      <c r="G59" t="s">
        <v>101</v>
      </c>
      <c r="H59" s="73">
        <v>874.7</v>
      </c>
      <c r="I59" s="46">
        <v>355.84999999999997</v>
      </c>
      <c r="J59" s="46">
        <v>403.19000000000005</v>
      </c>
      <c r="K59" s="46">
        <v>93.65</v>
      </c>
      <c r="L59" s="46">
        <v>9.1</v>
      </c>
      <c r="M59" s="74">
        <v>0</v>
      </c>
      <c r="N59" s="73">
        <v>0</v>
      </c>
      <c r="O59" s="46">
        <v>30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106.19</v>
      </c>
      <c r="Y59">
        <v>154.46</v>
      </c>
      <c r="Z59">
        <v>84.94</v>
      </c>
      <c r="AA59">
        <v>0</v>
      </c>
      <c r="AB59">
        <v>0</v>
      </c>
      <c r="AC59">
        <v>147.46</v>
      </c>
      <c r="AD59">
        <v>66</v>
      </c>
      <c r="AE59">
        <v>0</v>
      </c>
      <c r="AF59">
        <v>257.76</v>
      </c>
      <c r="AG59">
        <v>4.83</v>
      </c>
      <c r="AH59">
        <v>21.53</v>
      </c>
      <c r="AI59">
        <v>0</v>
      </c>
      <c r="AJ59">
        <v>0</v>
      </c>
      <c r="AK59">
        <v>9.65</v>
      </c>
      <c r="AL59">
        <v>0</v>
      </c>
      <c r="AM59">
        <v>0</v>
      </c>
      <c r="AN59">
        <v>0</v>
      </c>
      <c r="AO59">
        <v>141.91</v>
      </c>
      <c r="AP59">
        <v>0</v>
      </c>
      <c r="AQ59">
        <v>0.97</v>
      </c>
      <c r="AR59">
        <v>77.23</v>
      </c>
      <c r="AS59">
        <v>0</v>
      </c>
      <c r="AT59">
        <v>18.34</v>
      </c>
      <c r="AU59">
        <v>0</v>
      </c>
      <c r="AV59">
        <v>0</v>
      </c>
      <c r="AW59">
        <v>0</v>
      </c>
      <c r="AX59">
        <v>154</v>
      </c>
      <c r="AY59">
        <v>0</v>
      </c>
      <c r="AZ59">
        <v>0</v>
      </c>
      <c r="BA59">
        <v>15.76</v>
      </c>
      <c r="BB59">
        <v>0</v>
      </c>
      <c r="BC59">
        <v>0</v>
      </c>
      <c r="BD59">
        <v>0</v>
      </c>
      <c r="BE59">
        <v>6.76</v>
      </c>
      <c r="BF59">
        <v>7.72</v>
      </c>
      <c r="BG59">
        <v>42.47</v>
      </c>
      <c r="BH59">
        <v>0</v>
      </c>
      <c r="BI59">
        <v>17.28</v>
      </c>
      <c r="BJ59">
        <v>24.14</v>
      </c>
      <c r="BK59">
        <v>24.14</v>
      </c>
      <c r="BL59">
        <v>30</v>
      </c>
      <c r="BM59">
        <v>0</v>
      </c>
      <c r="BN59">
        <v>0</v>
      </c>
      <c r="BO59">
        <v>62.75</v>
      </c>
      <c r="BP59">
        <v>21.24</v>
      </c>
      <c r="BQ59">
        <v>0</v>
      </c>
      <c r="BR59">
        <v>48.27</v>
      </c>
      <c r="BS59">
        <v>62.99</v>
      </c>
      <c r="BT59">
        <v>0</v>
      </c>
      <c r="BU59">
        <v>4.2699999999999996</v>
      </c>
      <c r="BV59">
        <v>0</v>
      </c>
      <c r="BW59">
        <v>0</v>
      </c>
      <c r="BX59">
        <v>38.619999999999997</v>
      </c>
      <c r="BY59">
        <v>22.2</v>
      </c>
      <c r="BZ59">
        <v>0</v>
      </c>
      <c r="CA59">
        <v>23.1</v>
      </c>
      <c r="CB59">
        <v>24.14</v>
      </c>
      <c r="CC59">
        <v>45.37</v>
      </c>
    </row>
    <row r="60" spans="1:81">
      <c r="G60" t="s">
        <v>102</v>
      </c>
      <c r="H60" s="73">
        <v>874.7</v>
      </c>
      <c r="I60" s="46">
        <v>355.84999999999997</v>
      </c>
      <c r="J60" s="46">
        <v>403.19000000000005</v>
      </c>
      <c r="K60" s="46">
        <v>93.65</v>
      </c>
      <c r="L60" s="46">
        <v>8.89</v>
      </c>
      <c r="M60" s="74">
        <v>0</v>
      </c>
      <c r="N60" s="73">
        <v>0</v>
      </c>
      <c r="O60" s="46">
        <v>30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106.19</v>
      </c>
      <c r="Y60">
        <v>154.46</v>
      </c>
      <c r="Z60">
        <v>84.94</v>
      </c>
      <c r="AA60">
        <v>0</v>
      </c>
      <c r="AB60">
        <v>0</v>
      </c>
      <c r="AC60">
        <v>147.46</v>
      </c>
      <c r="AD60">
        <v>66</v>
      </c>
      <c r="AE60">
        <v>0</v>
      </c>
      <c r="AF60">
        <v>257.76</v>
      </c>
      <c r="AG60">
        <v>4.83</v>
      </c>
      <c r="AH60">
        <v>21.53</v>
      </c>
      <c r="AI60">
        <v>0</v>
      </c>
      <c r="AJ60">
        <v>0</v>
      </c>
      <c r="AK60">
        <v>9.65</v>
      </c>
      <c r="AL60">
        <v>0</v>
      </c>
      <c r="AM60">
        <v>0</v>
      </c>
      <c r="AN60">
        <v>0</v>
      </c>
      <c r="AO60">
        <v>141.91</v>
      </c>
      <c r="AP60">
        <v>0</v>
      </c>
      <c r="AQ60">
        <v>0.97</v>
      </c>
      <c r="AR60">
        <v>77.23</v>
      </c>
      <c r="AS60">
        <v>0</v>
      </c>
      <c r="AT60">
        <v>18.34</v>
      </c>
      <c r="AU60">
        <v>0</v>
      </c>
      <c r="AV60">
        <v>0</v>
      </c>
      <c r="AW60">
        <v>0</v>
      </c>
      <c r="AX60">
        <v>154</v>
      </c>
      <c r="AY60">
        <v>0</v>
      </c>
      <c r="AZ60">
        <v>0</v>
      </c>
      <c r="BA60">
        <v>15.76</v>
      </c>
      <c r="BB60">
        <v>0</v>
      </c>
      <c r="BC60">
        <v>0</v>
      </c>
      <c r="BD60">
        <v>0</v>
      </c>
      <c r="BE60">
        <v>6.76</v>
      </c>
      <c r="BF60">
        <v>7.72</v>
      </c>
      <c r="BG60">
        <v>42.47</v>
      </c>
      <c r="BH60">
        <v>0</v>
      </c>
      <c r="BI60">
        <v>17.28</v>
      </c>
      <c r="BJ60">
        <v>24.14</v>
      </c>
      <c r="BK60">
        <v>24.14</v>
      </c>
      <c r="BL60">
        <v>30</v>
      </c>
      <c r="BM60">
        <v>0</v>
      </c>
      <c r="BN60">
        <v>0</v>
      </c>
      <c r="BO60">
        <v>62.75</v>
      </c>
      <c r="BP60">
        <v>21.24</v>
      </c>
      <c r="BQ60">
        <v>0</v>
      </c>
      <c r="BR60">
        <v>48.27</v>
      </c>
      <c r="BS60">
        <v>62.99</v>
      </c>
      <c r="BT60">
        <v>0</v>
      </c>
      <c r="BU60">
        <v>4.0599999999999996</v>
      </c>
      <c r="BV60">
        <v>0</v>
      </c>
      <c r="BW60">
        <v>0</v>
      </c>
      <c r="BX60">
        <v>38.619999999999997</v>
      </c>
      <c r="BY60">
        <v>22.2</v>
      </c>
      <c r="BZ60">
        <v>0</v>
      </c>
      <c r="CA60">
        <v>23.1</v>
      </c>
      <c r="CB60">
        <v>24.14</v>
      </c>
      <c r="CC60">
        <v>45.37</v>
      </c>
    </row>
    <row r="61" spans="1:81">
      <c r="G61" t="s">
        <v>103</v>
      </c>
      <c r="H61" s="73">
        <v>880.49</v>
      </c>
      <c r="I61" s="46">
        <v>355.84999999999997</v>
      </c>
      <c r="J61" s="46">
        <v>403.19000000000005</v>
      </c>
      <c r="K61" s="46">
        <v>93.65</v>
      </c>
      <c r="L61" s="46">
        <v>10</v>
      </c>
      <c r="M61" s="74">
        <v>0</v>
      </c>
      <c r="N61" s="73">
        <v>0</v>
      </c>
      <c r="O61" s="46">
        <v>30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106.19</v>
      </c>
      <c r="Y61">
        <v>154.46</v>
      </c>
      <c r="Z61">
        <v>84.94</v>
      </c>
      <c r="AA61">
        <v>0</v>
      </c>
      <c r="AB61">
        <v>5.79</v>
      </c>
      <c r="AC61">
        <v>147.46</v>
      </c>
      <c r="AD61">
        <v>66</v>
      </c>
      <c r="AE61">
        <v>0</v>
      </c>
      <c r="AF61">
        <v>257.76</v>
      </c>
      <c r="AG61">
        <v>4.83</v>
      </c>
      <c r="AH61">
        <v>21.53</v>
      </c>
      <c r="AI61">
        <v>0</v>
      </c>
      <c r="AJ61">
        <v>0</v>
      </c>
      <c r="AK61">
        <v>9.65</v>
      </c>
      <c r="AL61">
        <v>0</v>
      </c>
      <c r="AM61">
        <v>0</v>
      </c>
      <c r="AN61">
        <v>0</v>
      </c>
      <c r="AO61">
        <v>141.91</v>
      </c>
      <c r="AP61">
        <v>0</v>
      </c>
      <c r="AQ61">
        <v>0.97</v>
      </c>
      <c r="AR61">
        <v>77.23</v>
      </c>
      <c r="AS61">
        <v>0</v>
      </c>
      <c r="AT61">
        <v>18.34</v>
      </c>
      <c r="AU61">
        <v>0</v>
      </c>
      <c r="AV61">
        <v>0</v>
      </c>
      <c r="AW61">
        <v>0</v>
      </c>
      <c r="AX61">
        <v>154</v>
      </c>
      <c r="AY61">
        <v>0</v>
      </c>
      <c r="AZ61">
        <v>0</v>
      </c>
      <c r="BA61">
        <v>15.76</v>
      </c>
      <c r="BB61">
        <v>0</v>
      </c>
      <c r="BC61">
        <v>0</v>
      </c>
      <c r="BD61">
        <v>0</v>
      </c>
      <c r="BE61">
        <v>6.76</v>
      </c>
      <c r="BF61">
        <v>7.72</v>
      </c>
      <c r="BG61">
        <v>42.47</v>
      </c>
      <c r="BH61">
        <v>0</v>
      </c>
      <c r="BI61">
        <v>17.28</v>
      </c>
      <c r="BJ61">
        <v>24.14</v>
      </c>
      <c r="BK61">
        <v>24.14</v>
      </c>
      <c r="BL61">
        <v>30</v>
      </c>
      <c r="BM61">
        <v>0</v>
      </c>
      <c r="BN61">
        <v>0</v>
      </c>
      <c r="BO61">
        <v>62.75</v>
      </c>
      <c r="BP61">
        <v>21.24</v>
      </c>
      <c r="BQ61">
        <v>0</v>
      </c>
      <c r="BR61">
        <v>48.27</v>
      </c>
      <c r="BS61">
        <v>62.99</v>
      </c>
      <c r="BT61">
        <v>0</v>
      </c>
      <c r="BU61">
        <v>5.17</v>
      </c>
      <c r="BV61">
        <v>0</v>
      </c>
      <c r="BW61">
        <v>0</v>
      </c>
      <c r="BX61">
        <v>38.619999999999997</v>
      </c>
      <c r="BY61">
        <v>22.2</v>
      </c>
      <c r="BZ61">
        <v>0</v>
      </c>
      <c r="CA61">
        <v>23.1</v>
      </c>
      <c r="CB61">
        <v>24.14</v>
      </c>
      <c r="CC61">
        <v>45.37</v>
      </c>
    </row>
    <row r="62" spans="1:81">
      <c r="G62" t="s">
        <v>104</v>
      </c>
      <c r="H62" s="73">
        <v>928.3900000000001</v>
      </c>
      <c r="I62" s="46">
        <v>356.83</v>
      </c>
      <c r="J62" s="46">
        <v>403.80000000000007</v>
      </c>
      <c r="K62" s="46">
        <v>93.65</v>
      </c>
      <c r="L62" s="46">
        <v>10.4</v>
      </c>
      <c r="M62" s="74">
        <v>0</v>
      </c>
      <c r="N62" s="73">
        <v>0</v>
      </c>
      <c r="O62" s="46">
        <v>30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106.19</v>
      </c>
      <c r="Y62">
        <v>154.46</v>
      </c>
      <c r="Z62">
        <v>84.94</v>
      </c>
      <c r="AA62">
        <v>0</v>
      </c>
      <c r="AB62">
        <v>48.27</v>
      </c>
      <c r="AC62">
        <v>147.46</v>
      </c>
      <c r="AD62">
        <v>66</v>
      </c>
      <c r="AE62">
        <v>0</v>
      </c>
      <c r="AF62">
        <v>257.76</v>
      </c>
      <c r="AG62">
        <v>4.83</v>
      </c>
      <c r="AH62">
        <v>21.53</v>
      </c>
      <c r="AI62">
        <v>0</v>
      </c>
      <c r="AJ62">
        <v>0.61</v>
      </c>
      <c r="AK62">
        <v>9.65</v>
      </c>
      <c r="AL62">
        <v>0</v>
      </c>
      <c r="AM62">
        <v>0.52</v>
      </c>
      <c r="AN62">
        <v>0</v>
      </c>
      <c r="AO62">
        <v>141.91</v>
      </c>
      <c r="AP62">
        <v>0.95</v>
      </c>
      <c r="AQ62">
        <v>0.97</v>
      </c>
      <c r="AR62">
        <v>77.23</v>
      </c>
      <c r="AS62">
        <v>0.97</v>
      </c>
      <c r="AT62">
        <v>18.34</v>
      </c>
      <c r="AU62">
        <v>0.38</v>
      </c>
      <c r="AV62">
        <v>0</v>
      </c>
      <c r="AW62">
        <v>0.98</v>
      </c>
      <c r="AX62">
        <v>154</v>
      </c>
      <c r="AY62">
        <v>0.61</v>
      </c>
      <c r="AZ62">
        <v>0</v>
      </c>
      <c r="BA62">
        <v>15.76</v>
      </c>
      <c r="BB62">
        <v>1.01</v>
      </c>
      <c r="BC62">
        <v>0</v>
      </c>
      <c r="BD62">
        <v>0.98</v>
      </c>
      <c r="BE62">
        <v>6.76</v>
      </c>
      <c r="BF62">
        <v>7.72</v>
      </c>
      <c r="BG62">
        <v>42.47</v>
      </c>
      <c r="BH62">
        <v>0</v>
      </c>
      <c r="BI62">
        <v>17.28</v>
      </c>
      <c r="BJ62">
        <v>24.14</v>
      </c>
      <c r="BK62">
        <v>24.14</v>
      </c>
      <c r="BL62">
        <v>30</v>
      </c>
      <c r="BM62">
        <v>0</v>
      </c>
      <c r="BN62">
        <v>0</v>
      </c>
      <c r="BO62">
        <v>62.75</v>
      </c>
      <c r="BP62">
        <v>21.24</v>
      </c>
      <c r="BQ62">
        <v>0</v>
      </c>
      <c r="BR62">
        <v>48.27</v>
      </c>
      <c r="BS62">
        <v>62.99</v>
      </c>
      <c r="BT62">
        <v>0</v>
      </c>
      <c r="BU62">
        <v>5.57</v>
      </c>
      <c r="BV62">
        <v>0</v>
      </c>
      <c r="BW62">
        <v>0</v>
      </c>
      <c r="BX62">
        <v>38.619999999999997</v>
      </c>
      <c r="BY62">
        <v>22.2</v>
      </c>
      <c r="BZ62">
        <v>0</v>
      </c>
      <c r="CA62">
        <v>23.1</v>
      </c>
      <c r="CB62">
        <v>24.14</v>
      </c>
      <c r="CC62">
        <v>45.37</v>
      </c>
    </row>
    <row r="63" spans="1:81">
      <c r="G63" t="s">
        <v>105</v>
      </c>
      <c r="H63" s="73">
        <v>973.28000000000009</v>
      </c>
      <c r="I63" s="46">
        <v>389.45</v>
      </c>
      <c r="J63" s="46">
        <v>403.80000000000007</v>
      </c>
      <c r="K63" s="46">
        <v>93.65</v>
      </c>
      <c r="L63" s="46">
        <v>10.199999999999999</v>
      </c>
      <c r="M63" s="74">
        <v>0</v>
      </c>
      <c r="N63" s="73">
        <v>0</v>
      </c>
      <c r="O63" s="46">
        <v>30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106.19</v>
      </c>
      <c r="Y63">
        <v>154.46</v>
      </c>
      <c r="Z63">
        <v>84.94</v>
      </c>
      <c r="AA63">
        <v>0</v>
      </c>
      <c r="AB63">
        <v>39.58</v>
      </c>
      <c r="AC63">
        <v>147.46</v>
      </c>
      <c r="AD63">
        <v>60</v>
      </c>
      <c r="AE63">
        <v>0</v>
      </c>
      <c r="AF63">
        <v>257.76</v>
      </c>
      <c r="AG63">
        <v>4.83</v>
      </c>
      <c r="AH63">
        <v>21.53</v>
      </c>
      <c r="AI63">
        <v>0</v>
      </c>
      <c r="AJ63">
        <v>0.61</v>
      </c>
      <c r="AK63">
        <v>9.65</v>
      </c>
      <c r="AL63">
        <v>0</v>
      </c>
      <c r="AM63">
        <v>0.52</v>
      </c>
      <c r="AN63">
        <v>0</v>
      </c>
      <c r="AO63">
        <v>141.91</v>
      </c>
      <c r="AP63">
        <v>0.95</v>
      </c>
      <c r="AQ63">
        <v>0.97</v>
      </c>
      <c r="AR63">
        <v>77.23</v>
      </c>
      <c r="AS63">
        <v>0.97</v>
      </c>
      <c r="AT63">
        <v>18.34</v>
      </c>
      <c r="AU63">
        <v>0.38</v>
      </c>
      <c r="AV63">
        <v>0</v>
      </c>
      <c r="AW63">
        <v>0.98</v>
      </c>
      <c r="AX63">
        <v>140</v>
      </c>
      <c r="AY63">
        <v>0.61</v>
      </c>
      <c r="AZ63">
        <v>0</v>
      </c>
      <c r="BA63">
        <v>15.76</v>
      </c>
      <c r="BB63">
        <v>1.01</v>
      </c>
      <c r="BC63">
        <v>0</v>
      </c>
      <c r="BD63">
        <v>0.98</v>
      </c>
      <c r="BE63">
        <v>6.76</v>
      </c>
      <c r="BF63">
        <v>7.72</v>
      </c>
      <c r="BG63">
        <v>42.47</v>
      </c>
      <c r="BH63">
        <v>0</v>
      </c>
      <c r="BI63">
        <v>17.28</v>
      </c>
      <c r="BJ63">
        <v>24.14</v>
      </c>
      <c r="BK63">
        <v>24.14</v>
      </c>
      <c r="BL63">
        <v>30</v>
      </c>
      <c r="BM63">
        <v>67.58</v>
      </c>
      <c r="BN63">
        <v>0</v>
      </c>
      <c r="BO63">
        <v>62.75</v>
      </c>
      <c r="BP63">
        <v>21.24</v>
      </c>
      <c r="BQ63">
        <v>0</v>
      </c>
      <c r="BR63">
        <v>48.27</v>
      </c>
      <c r="BS63">
        <v>62.99</v>
      </c>
      <c r="BT63">
        <v>0</v>
      </c>
      <c r="BU63">
        <v>5.37</v>
      </c>
      <c r="BV63">
        <v>38.619999999999997</v>
      </c>
      <c r="BW63">
        <v>0</v>
      </c>
      <c r="BX63">
        <v>38.619999999999997</v>
      </c>
      <c r="BY63">
        <v>22.2</v>
      </c>
      <c r="BZ63">
        <v>0</v>
      </c>
      <c r="CA63">
        <v>23.1</v>
      </c>
      <c r="CB63">
        <v>24.14</v>
      </c>
      <c r="CC63">
        <v>45.37</v>
      </c>
    </row>
    <row r="64" spans="1:81">
      <c r="G64" t="s">
        <v>106</v>
      </c>
      <c r="H64" s="73">
        <v>999.7</v>
      </c>
      <c r="I64" s="46">
        <v>387.95</v>
      </c>
      <c r="J64" s="46">
        <v>403.80000000000007</v>
      </c>
      <c r="K64" s="46">
        <v>93.65</v>
      </c>
      <c r="L64" s="46">
        <v>11.36</v>
      </c>
      <c r="M64" s="74">
        <v>0</v>
      </c>
      <c r="N64" s="73">
        <v>0</v>
      </c>
      <c r="O64" s="46">
        <v>30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106.19</v>
      </c>
      <c r="Y64">
        <v>154.46</v>
      </c>
      <c r="Z64">
        <v>84.94</v>
      </c>
      <c r="AA64">
        <v>0</v>
      </c>
      <c r="AB64">
        <v>59.85</v>
      </c>
      <c r="AC64">
        <v>147.46</v>
      </c>
      <c r="AD64">
        <v>58.5</v>
      </c>
      <c r="AE64">
        <v>0</v>
      </c>
      <c r="AF64">
        <v>257.76</v>
      </c>
      <c r="AG64">
        <v>4.83</v>
      </c>
      <c r="AH64">
        <v>21.53</v>
      </c>
      <c r="AI64">
        <v>0</v>
      </c>
      <c r="AJ64">
        <v>0.61</v>
      </c>
      <c r="AK64">
        <v>9.65</v>
      </c>
      <c r="AL64">
        <v>0</v>
      </c>
      <c r="AM64">
        <v>0.52</v>
      </c>
      <c r="AN64">
        <v>0</v>
      </c>
      <c r="AO64">
        <v>141.91</v>
      </c>
      <c r="AP64">
        <v>0.95</v>
      </c>
      <c r="AQ64">
        <v>0.97</v>
      </c>
      <c r="AR64">
        <v>77.23</v>
      </c>
      <c r="AS64">
        <v>0.97</v>
      </c>
      <c r="AT64">
        <v>18.34</v>
      </c>
      <c r="AU64">
        <v>0.38</v>
      </c>
      <c r="AV64">
        <v>0</v>
      </c>
      <c r="AW64">
        <v>0.98</v>
      </c>
      <c r="AX64">
        <v>136.5</v>
      </c>
      <c r="AY64">
        <v>0.61</v>
      </c>
      <c r="AZ64">
        <v>0</v>
      </c>
      <c r="BA64">
        <v>15.76</v>
      </c>
      <c r="BB64">
        <v>1.01</v>
      </c>
      <c r="BC64">
        <v>0</v>
      </c>
      <c r="BD64">
        <v>0.98</v>
      </c>
      <c r="BE64">
        <v>6.76</v>
      </c>
      <c r="BF64">
        <v>7.72</v>
      </c>
      <c r="BG64">
        <v>42.47</v>
      </c>
      <c r="BH64">
        <v>0</v>
      </c>
      <c r="BI64">
        <v>17.28</v>
      </c>
      <c r="BJ64">
        <v>24.14</v>
      </c>
      <c r="BK64">
        <v>24.14</v>
      </c>
      <c r="BL64">
        <v>30</v>
      </c>
      <c r="BM64">
        <v>77.23</v>
      </c>
      <c r="BN64">
        <v>0</v>
      </c>
      <c r="BO64">
        <v>62.75</v>
      </c>
      <c r="BP64">
        <v>21.24</v>
      </c>
      <c r="BQ64">
        <v>0</v>
      </c>
      <c r="BR64">
        <v>48.27</v>
      </c>
      <c r="BS64">
        <v>62.99</v>
      </c>
      <c r="BT64">
        <v>0</v>
      </c>
      <c r="BU64">
        <v>6.53</v>
      </c>
      <c r="BV64">
        <v>38.619999999999997</v>
      </c>
      <c r="BW64">
        <v>0</v>
      </c>
      <c r="BX64">
        <v>38.619999999999997</v>
      </c>
      <c r="BY64">
        <v>22.2</v>
      </c>
      <c r="BZ64">
        <v>0</v>
      </c>
      <c r="CA64">
        <v>23.1</v>
      </c>
      <c r="CB64">
        <v>24.14</v>
      </c>
      <c r="CC64">
        <v>45.37</v>
      </c>
    </row>
    <row r="65" spans="7:81">
      <c r="G65" t="s">
        <v>107</v>
      </c>
      <c r="H65" s="73">
        <v>1015.5200000000001</v>
      </c>
      <c r="I65" s="46">
        <v>386.45</v>
      </c>
      <c r="J65" s="46">
        <v>403.80000000000007</v>
      </c>
      <c r="K65" s="46">
        <v>93.65</v>
      </c>
      <c r="L65" s="46">
        <v>9.7800000000000011</v>
      </c>
      <c r="M65" s="74">
        <v>0</v>
      </c>
      <c r="N65" s="73">
        <v>0</v>
      </c>
      <c r="O65" s="46">
        <v>30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106.19</v>
      </c>
      <c r="Y65">
        <v>154.46</v>
      </c>
      <c r="Z65">
        <v>84.94</v>
      </c>
      <c r="AA65">
        <v>0</v>
      </c>
      <c r="AB65">
        <v>40.549999999999997</v>
      </c>
      <c r="AC65">
        <v>147.46</v>
      </c>
      <c r="AD65">
        <v>57</v>
      </c>
      <c r="AE65">
        <v>0</v>
      </c>
      <c r="AF65">
        <v>257.76</v>
      </c>
      <c r="AG65">
        <v>4.83</v>
      </c>
      <c r="AH65">
        <v>21.53</v>
      </c>
      <c r="AI65">
        <v>0</v>
      </c>
      <c r="AJ65">
        <v>0.61</v>
      </c>
      <c r="AK65">
        <v>9.65</v>
      </c>
      <c r="AL65">
        <v>0</v>
      </c>
      <c r="AM65">
        <v>0.52</v>
      </c>
      <c r="AN65">
        <v>0</v>
      </c>
      <c r="AO65">
        <v>141.91</v>
      </c>
      <c r="AP65">
        <v>0.95</v>
      </c>
      <c r="AQ65">
        <v>0.97</v>
      </c>
      <c r="AR65">
        <v>77.23</v>
      </c>
      <c r="AS65">
        <v>0.97</v>
      </c>
      <c r="AT65">
        <v>18.34</v>
      </c>
      <c r="AU65">
        <v>0.38</v>
      </c>
      <c r="AV65">
        <v>0</v>
      </c>
      <c r="AW65">
        <v>0.98</v>
      </c>
      <c r="AX65">
        <v>133</v>
      </c>
      <c r="AY65">
        <v>0.61</v>
      </c>
      <c r="AZ65">
        <v>0</v>
      </c>
      <c r="BA65">
        <v>15.76</v>
      </c>
      <c r="BB65">
        <v>1.01</v>
      </c>
      <c r="BC65">
        <v>0</v>
      </c>
      <c r="BD65">
        <v>0.98</v>
      </c>
      <c r="BE65">
        <v>6.76</v>
      </c>
      <c r="BF65">
        <v>7.72</v>
      </c>
      <c r="BG65">
        <v>42.47</v>
      </c>
      <c r="BH65">
        <v>0</v>
      </c>
      <c r="BI65">
        <v>17.28</v>
      </c>
      <c r="BJ65">
        <v>24.14</v>
      </c>
      <c r="BK65">
        <v>24.14</v>
      </c>
      <c r="BL65">
        <v>30</v>
      </c>
      <c r="BM65">
        <v>115.85</v>
      </c>
      <c r="BN65">
        <v>0</v>
      </c>
      <c r="BO65">
        <v>62.75</v>
      </c>
      <c r="BP65">
        <v>21.24</v>
      </c>
      <c r="BQ65">
        <v>0</v>
      </c>
      <c r="BR65">
        <v>48.27</v>
      </c>
      <c r="BS65">
        <v>62.99</v>
      </c>
      <c r="BT65">
        <v>0</v>
      </c>
      <c r="BU65">
        <v>4.95</v>
      </c>
      <c r="BV65">
        <v>38.619999999999997</v>
      </c>
      <c r="BW65">
        <v>0</v>
      </c>
      <c r="BX65">
        <v>38.619999999999997</v>
      </c>
      <c r="BY65">
        <v>22.2</v>
      </c>
      <c r="BZ65">
        <v>0</v>
      </c>
      <c r="CA65">
        <v>23.1</v>
      </c>
      <c r="CB65">
        <v>24.14</v>
      </c>
      <c r="CC65">
        <v>45.37</v>
      </c>
    </row>
    <row r="66" spans="7:81">
      <c r="G66" t="s">
        <v>108</v>
      </c>
      <c r="H66" s="73">
        <v>1026.96</v>
      </c>
      <c r="I66" s="46">
        <v>382.25</v>
      </c>
      <c r="J66" s="46">
        <v>403.80000000000007</v>
      </c>
      <c r="K66" s="46">
        <v>93.65</v>
      </c>
      <c r="L66" s="46">
        <v>10.77</v>
      </c>
      <c r="M66" s="74">
        <v>0</v>
      </c>
      <c r="N66" s="73">
        <v>0</v>
      </c>
      <c r="O66" s="46">
        <v>30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106.19</v>
      </c>
      <c r="Y66">
        <v>154.46</v>
      </c>
      <c r="Z66">
        <v>84.94</v>
      </c>
      <c r="AA66">
        <v>0</v>
      </c>
      <c r="AB66">
        <v>13.52</v>
      </c>
      <c r="AC66">
        <v>147.46</v>
      </c>
      <c r="AD66">
        <v>52.8</v>
      </c>
      <c r="AE66">
        <v>0</v>
      </c>
      <c r="AF66">
        <v>257.76</v>
      </c>
      <c r="AG66">
        <v>4.83</v>
      </c>
      <c r="AH66">
        <v>21.53</v>
      </c>
      <c r="AI66">
        <v>0</v>
      </c>
      <c r="AJ66">
        <v>0.61</v>
      </c>
      <c r="AK66">
        <v>9.65</v>
      </c>
      <c r="AL66">
        <v>0</v>
      </c>
      <c r="AM66">
        <v>0.52</v>
      </c>
      <c r="AN66">
        <v>0</v>
      </c>
      <c r="AO66">
        <v>141.91</v>
      </c>
      <c r="AP66">
        <v>0.95</v>
      </c>
      <c r="AQ66">
        <v>0.97</v>
      </c>
      <c r="AR66">
        <v>77.23</v>
      </c>
      <c r="AS66">
        <v>0.97</v>
      </c>
      <c r="AT66">
        <v>18.34</v>
      </c>
      <c r="AU66">
        <v>0.38</v>
      </c>
      <c r="AV66">
        <v>0</v>
      </c>
      <c r="AW66">
        <v>0.98</v>
      </c>
      <c r="AX66">
        <v>123.2</v>
      </c>
      <c r="AY66">
        <v>0.61</v>
      </c>
      <c r="AZ66">
        <v>0</v>
      </c>
      <c r="BA66">
        <v>15.76</v>
      </c>
      <c r="BB66">
        <v>1.01</v>
      </c>
      <c r="BC66">
        <v>0</v>
      </c>
      <c r="BD66">
        <v>0.98</v>
      </c>
      <c r="BE66">
        <v>6.76</v>
      </c>
      <c r="BF66">
        <v>7.72</v>
      </c>
      <c r="BG66">
        <v>42.47</v>
      </c>
      <c r="BH66">
        <v>0</v>
      </c>
      <c r="BI66">
        <v>17.28</v>
      </c>
      <c r="BJ66">
        <v>24.14</v>
      </c>
      <c r="BK66">
        <v>24.14</v>
      </c>
      <c r="BL66">
        <v>30</v>
      </c>
      <c r="BM66">
        <v>164.12</v>
      </c>
      <c r="BN66">
        <v>0</v>
      </c>
      <c r="BO66">
        <v>62.75</v>
      </c>
      <c r="BP66">
        <v>21.24</v>
      </c>
      <c r="BQ66">
        <v>0</v>
      </c>
      <c r="BR66">
        <v>48.27</v>
      </c>
      <c r="BS66">
        <v>62.99</v>
      </c>
      <c r="BT66">
        <v>0</v>
      </c>
      <c r="BU66">
        <v>5.94</v>
      </c>
      <c r="BV66">
        <v>38.619999999999997</v>
      </c>
      <c r="BW66">
        <v>0</v>
      </c>
      <c r="BX66">
        <v>38.619999999999997</v>
      </c>
      <c r="BY66">
        <v>22.2</v>
      </c>
      <c r="BZ66">
        <v>0</v>
      </c>
      <c r="CA66">
        <v>23.1</v>
      </c>
      <c r="CB66">
        <v>24.14</v>
      </c>
      <c r="CC66">
        <v>45.37</v>
      </c>
    </row>
    <row r="67" spans="7:81">
      <c r="G67" t="s">
        <v>109</v>
      </c>
      <c r="H67" s="73">
        <v>1021.4000000000001</v>
      </c>
      <c r="I67" s="46">
        <v>377.45</v>
      </c>
      <c r="J67" s="46">
        <v>403.90000000000003</v>
      </c>
      <c r="K67" s="46">
        <v>93.65</v>
      </c>
      <c r="L67" s="46">
        <v>9.99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106.19</v>
      </c>
      <c r="Y67">
        <v>154.46</v>
      </c>
      <c r="Z67">
        <v>84.94</v>
      </c>
      <c r="AA67">
        <v>0</v>
      </c>
      <c r="AB67">
        <v>19.309999999999999</v>
      </c>
      <c r="AC67">
        <v>147.46</v>
      </c>
      <c r="AD67">
        <v>48</v>
      </c>
      <c r="AE67">
        <v>0</v>
      </c>
      <c r="AF67">
        <v>257.76</v>
      </c>
      <c r="AG67">
        <v>4.83</v>
      </c>
      <c r="AH67">
        <v>21.53</v>
      </c>
      <c r="AI67">
        <v>0</v>
      </c>
      <c r="AJ67">
        <v>0.61</v>
      </c>
      <c r="AK67">
        <v>9.65</v>
      </c>
      <c r="AL67">
        <v>0</v>
      </c>
      <c r="AM67">
        <v>0.52</v>
      </c>
      <c r="AN67">
        <v>0</v>
      </c>
      <c r="AO67">
        <v>141.91</v>
      </c>
      <c r="AP67">
        <v>0.95</v>
      </c>
      <c r="AQ67">
        <v>0.82</v>
      </c>
      <c r="AR67">
        <v>77.23</v>
      </c>
      <c r="AS67">
        <v>0.97</v>
      </c>
      <c r="AT67">
        <v>18.34</v>
      </c>
      <c r="AU67">
        <v>0.38</v>
      </c>
      <c r="AV67">
        <v>0</v>
      </c>
      <c r="AW67">
        <v>0.98</v>
      </c>
      <c r="AX67">
        <v>112</v>
      </c>
      <c r="AY67">
        <v>0.61</v>
      </c>
      <c r="AZ67">
        <v>0</v>
      </c>
      <c r="BA67">
        <v>15.76</v>
      </c>
      <c r="BB67">
        <v>1.01</v>
      </c>
      <c r="BC67">
        <v>0</v>
      </c>
      <c r="BD67">
        <v>0.98</v>
      </c>
      <c r="BE67">
        <v>6.76</v>
      </c>
      <c r="BF67">
        <v>7.72</v>
      </c>
      <c r="BG67">
        <v>42.47</v>
      </c>
      <c r="BH67">
        <v>0</v>
      </c>
      <c r="BI67">
        <v>17.38</v>
      </c>
      <c r="BJ67">
        <v>24.14</v>
      </c>
      <c r="BK67">
        <v>24.14</v>
      </c>
      <c r="BL67">
        <v>0</v>
      </c>
      <c r="BM67">
        <v>164.12</v>
      </c>
      <c r="BN67">
        <v>0</v>
      </c>
      <c r="BO67">
        <v>62.75</v>
      </c>
      <c r="BP67">
        <v>21.24</v>
      </c>
      <c r="BQ67">
        <v>0</v>
      </c>
      <c r="BR67">
        <v>48.27</v>
      </c>
      <c r="BS67">
        <v>62.99</v>
      </c>
      <c r="BT67">
        <v>0</v>
      </c>
      <c r="BU67">
        <v>5.16</v>
      </c>
      <c r="BV67">
        <v>38.619999999999997</v>
      </c>
      <c r="BW67">
        <v>0</v>
      </c>
      <c r="BX67">
        <v>38.619999999999997</v>
      </c>
      <c r="BY67">
        <v>22.2</v>
      </c>
      <c r="BZ67">
        <v>0</v>
      </c>
      <c r="CA67">
        <v>23.1</v>
      </c>
      <c r="CB67">
        <v>24.14</v>
      </c>
      <c r="CC67">
        <v>45.37</v>
      </c>
    </row>
    <row r="68" spans="7:81">
      <c r="G68" t="s">
        <v>110</v>
      </c>
      <c r="H68" s="73">
        <v>1012.3200000000002</v>
      </c>
      <c r="I68" s="46">
        <v>370.25</v>
      </c>
      <c r="J68" s="46">
        <v>403.90000000000003</v>
      </c>
      <c r="K68" s="46">
        <v>93.65</v>
      </c>
      <c r="L68" s="46">
        <v>9.4600000000000009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106.19</v>
      </c>
      <c r="Y68">
        <v>154.46</v>
      </c>
      <c r="Z68">
        <v>84.94</v>
      </c>
      <c r="AA68">
        <v>0</v>
      </c>
      <c r="AB68">
        <v>27.03</v>
      </c>
      <c r="AC68">
        <v>147.46</v>
      </c>
      <c r="AD68">
        <v>40.799999999999997</v>
      </c>
      <c r="AE68">
        <v>0</v>
      </c>
      <c r="AF68">
        <v>257.76</v>
      </c>
      <c r="AG68">
        <v>4.83</v>
      </c>
      <c r="AH68">
        <v>21.53</v>
      </c>
      <c r="AI68">
        <v>0</v>
      </c>
      <c r="AJ68">
        <v>0.61</v>
      </c>
      <c r="AK68">
        <v>9.65</v>
      </c>
      <c r="AL68">
        <v>0</v>
      </c>
      <c r="AM68">
        <v>0.52</v>
      </c>
      <c r="AN68">
        <v>0</v>
      </c>
      <c r="AO68">
        <v>141.91</v>
      </c>
      <c r="AP68">
        <v>0.95</v>
      </c>
      <c r="AQ68">
        <v>0.82</v>
      </c>
      <c r="AR68">
        <v>77.23</v>
      </c>
      <c r="AS68">
        <v>0.97</v>
      </c>
      <c r="AT68">
        <v>18.34</v>
      </c>
      <c r="AU68">
        <v>0.38</v>
      </c>
      <c r="AV68">
        <v>0</v>
      </c>
      <c r="AW68">
        <v>0.98</v>
      </c>
      <c r="AX68">
        <v>95.2</v>
      </c>
      <c r="AY68">
        <v>0.61</v>
      </c>
      <c r="AZ68">
        <v>0</v>
      </c>
      <c r="BA68">
        <v>15.76</v>
      </c>
      <c r="BB68">
        <v>1.01</v>
      </c>
      <c r="BC68">
        <v>0</v>
      </c>
      <c r="BD68">
        <v>0.98</v>
      </c>
      <c r="BE68">
        <v>6.76</v>
      </c>
      <c r="BF68">
        <v>7.72</v>
      </c>
      <c r="BG68">
        <v>42.47</v>
      </c>
      <c r="BH68">
        <v>0</v>
      </c>
      <c r="BI68">
        <v>17.38</v>
      </c>
      <c r="BJ68">
        <v>24.14</v>
      </c>
      <c r="BK68">
        <v>24.14</v>
      </c>
      <c r="BL68">
        <v>0</v>
      </c>
      <c r="BM68">
        <v>164.12</v>
      </c>
      <c r="BN68">
        <v>0</v>
      </c>
      <c r="BO68">
        <v>62.75</v>
      </c>
      <c r="BP68">
        <v>21.24</v>
      </c>
      <c r="BQ68">
        <v>0</v>
      </c>
      <c r="BR68">
        <v>48.27</v>
      </c>
      <c r="BS68">
        <v>62.99</v>
      </c>
      <c r="BT68">
        <v>0</v>
      </c>
      <c r="BU68">
        <v>4.63</v>
      </c>
      <c r="BV68">
        <v>38.619999999999997</v>
      </c>
      <c r="BW68">
        <v>0</v>
      </c>
      <c r="BX68">
        <v>38.619999999999997</v>
      </c>
      <c r="BY68">
        <v>22.2</v>
      </c>
      <c r="BZ68">
        <v>0</v>
      </c>
      <c r="CA68">
        <v>23.1</v>
      </c>
      <c r="CB68">
        <v>24.14</v>
      </c>
      <c r="CC68">
        <v>45.37</v>
      </c>
    </row>
    <row r="69" spans="7:81">
      <c r="G69" t="s">
        <v>111</v>
      </c>
      <c r="H69" s="73">
        <v>995.69</v>
      </c>
      <c r="I69" s="46">
        <v>363.95</v>
      </c>
      <c r="J69" s="46">
        <v>403.90000000000003</v>
      </c>
      <c r="K69" s="46">
        <v>93.65</v>
      </c>
      <c r="L69" s="46">
        <v>8.98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106.19</v>
      </c>
      <c r="Y69">
        <v>154.46</v>
      </c>
      <c r="Z69">
        <v>84.94</v>
      </c>
      <c r="AA69">
        <v>0</v>
      </c>
      <c r="AB69">
        <v>25.1</v>
      </c>
      <c r="AC69">
        <v>147.46</v>
      </c>
      <c r="AD69">
        <v>34.5</v>
      </c>
      <c r="AE69">
        <v>0</v>
      </c>
      <c r="AF69">
        <v>257.76</v>
      </c>
      <c r="AG69">
        <v>4.83</v>
      </c>
      <c r="AH69">
        <v>21.53</v>
      </c>
      <c r="AI69">
        <v>0</v>
      </c>
      <c r="AJ69">
        <v>0.61</v>
      </c>
      <c r="AK69">
        <v>9.65</v>
      </c>
      <c r="AL69">
        <v>0</v>
      </c>
      <c r="AM69">
        <v>0.52</v>
      </c>
      <c r="AN69">
        <v>0</v>
      </c>
      <c r="AO69">
        <v>141.91</v>
      </c>
      <c r="AP69">
        <v>0.95</v>
      </c>
      <c r="AQ69">
        <v>0.82</v>
      </c>
      <c r="AR69">
        <v>77.23</v>
      </c>
      <c r="AS69">
        <v>0.97</v>
      </c>
      <c r="AT69">
        <v>18.34</v>
      </c>
      <c r="AU69">
        <v>0.38</v>
      </c>
      <c r="AV69">
        <v>0</v>
      </c>
      <c r="AW69">
        <v>0.98</v>
      </c>
      <c r="AX69">
        <v>80.5</v>
      </c>
      <c r="AY69">
        <v>0.61</v>
      </c>
      <c r="AZ69">
        <v>0</v>
      </c>
      <c r="BA69">
        <v>15.76</v>
      </c>
      <c r="BB69">
        <v>1.01</v>
      </c>
      <c r="BC69">
        <v>0</v>
      </c>
      <c r="BD69">
        <v>0.98</v>
      </c>
      <c r="BE69">
        <v>6.76</v>
      </c>
      <c r="BF69">
        <v>7.72</v>
      </c>
      <c r="BG69">
        <v>42.47</v>
      </c>
      <c r="BH69">
        <v>0</v>
      </c>
      <c r="BI69">
        <v>17.38</v>
      </c>
      <c r="BJ69">
        <v>24.14</v>
      </c>
      <c r="BK69">
        <v>24.14</v>
      </c>
      <c r="BL69">
        <v>0</v>
      </c>
      <c r="BM69">
        <v>164.12</v>
      </c>
      <c r="BN69">
        <v>0</v>
      </c>
      <c r="BO69">
        <v>62.75</v>
      </c>
      <c r="BP69">
        <v>21.24</v>
      </c>
      <c r="BQ69">
        <v>0</v>
      </c>
      <c r="BR69">
        <v>48.27</v>
      </c>
      <c r="BS69">
        <v>62.99</v>
      </c>
      <c r="BT69">
        <v>0</v>
      </c>
      <c r="BU69">
        <v>4.1500000000000004</v>
      </c>
      <c r="BV69">
        <v>38.619999999999997</v>
      </c>
      <c r="BW69">
        <v>0</v>
      </c>
      <c r="BX69">
        <v>38.619999999999997</v>
      </c>
      <c r="BY69">
        <v>22.2</v>
      </c>
      <c r="BZ69">
        <v>0</v>
      </c>
      <c r="CA69">
        <v>23.1</v>
      </c>
      <c r="CB69">
        <v>24.14</v>
      </c>
      <c r="CC69">
        <v>45.37</v>
      </c>
    </row>
    <row r="70" spans="7:81">
      <c r="G70" t="s">
        <v>112</v>
      </c>
      <c r="H70" s="73">
        <v>986.16000000000008</v>
      </c>
      <c r="I70" s="46">
        <v>359.45</v>
      </c>
      <c r="J70" s="46">
        <v>403.90000000000003</v>
      </c>
      <c r="K70" s="46">
        <v>93.65</v>
      </c>
      <c r="L70" s="46">
        <v>8.129999999999999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106.19</v>
      </c>
      <c r="Y70">
        <v>154.46</v>
      </c>
      <c r="Z70">
        <v>84.94</v>
      </c>
      <c r="AA70">
        <v>0</v>
      </c>
      <c r="AB70">
        <v>26.07</v>
      </c>
      <c r="AC70">
        <v>147.46</v>
      </c>
      <c r="AD70">
        <v>30</v>
      </c>
      <c r="AE70">
        <v>0</v>
      </c>
      <c r="AF70">
        <v>257.76</v>
      </c>
      <c r="AG70">
        <v>4.83</v>
      </c>
      <c r="AH70">
        <v>21.53</v>
      </c>
      <c r="AI70">
        <v>0</v>
      </c>
      <c r="AJ70">
        <v>0.61</v>
      </c>
      <c r="AK70">
        <v>9.65</v>
      </c>
      <c r="AL70">
        <v>0</v>
      </c>
      <c r="AM70">
        <v>0.52</v>
      </c>
      <c r="AN70">
        <v>0</v>
      </c>
      <c r="AO70">
        <v>141.91</v>
      </c>
      <c r="AP70">
        <v>0.95</v>
      </c>
      <c r="AQ70">
        <v>0.82</v>
      </c>
      <c r="AR70">
        <v>77.23</v>
      </c>
      <c r="AS70">
        <v>0.97</v>
      </c>
      <c r="AT70">
        <v>18.34</v>
      </c>
      <c r="AU70">
        <v>0.38</v>
      </c>
      <c r="AV70">
        <v>0</v>
      </c>
      <c r="AW70">
        <v>0.98</v>
      </c>
      <c r="AX70">
        <v>70</v>
      </c>
      <c r="AY70">
        <v>0.61</v>
      </c>
      <c r="AZ70">
        <v>0</v>
      </c>
      <c r="BA70">
        <v>15.76</v>
      </c>
      <c r="BB70">
        <v>1.01</v>
      </c>
      <c r="BC70">
        <v>0</v>
      </c>
      <c r="BD70">
        <v>0.98</v>
      </c>
      <c r="BE70">
        <v>6.76</v>
      </c>
      <c r="BF70">
        <v>7.72</v>
      </c>
      <c r="BG70">
        <v>42.47</v>
      </c>
      <c r="BH70">
        <v>0</v>
      </c>
      <c r="BI70">
        <v>17.38</v>
      </c>
      <c r="BJ70">
        <v>24.14</v>
      </c>
      <c r="BK70">
        <v>24.14</v>
      </c>
      <c r="BL70">
        <v>0</v>
      </c>
      <c r="BM70">
        <v>164.12</v>
      </c>
      <c r="BN70">
        <v>0</v>
      </c>
      <c r="BO70">
        <v>62.75</v>
      </c>
      <c r="BP70">
        <v>21.24</v>
      </c>
      <c r="BQ70">
        <v>0</v>
      </c>
      <c r="BR70">
        <v>48.27</v>
      </c>
      <c r="BS70">
        <v>62.99</v>
      </c>
      <c r="BT70">
        <v>0</v>
      </c>
      <c r="BU70">
        <v>3.3</v>
      </c>
      <c r="BV70">
        <v>38.619999999999997</v>
      </c>
      <c r="BW70">
        <v>0</v>
      </c>
      <c r="BX70">
        <v>38.619999999999997</v>
      </c>
      <c r="BY70">
        <v>22.2</v>
      </c>
      <c r="BZ70">
        <v>0</v>
      </c>
      <c r="CA70">
        <v>23.1</v>
      </c>
      <c r="CB70">
        <v>24.14</v>
      </c>
      <c r="CC70">
        <v>45.37</v>
      </c>
    </row>
    <row r="71" spans="7:81">
      <c r="G71" t="s">
        <v>113</v>
      </c>
      <c r="H71" s="73">
        <v>962.6400000000001</v>
      </c>
      <c r="I71" s="46">
        <v>297.63</v>
      </c>
      <c r="J71" s="46">
        <v>404.08000000000004</v>
      </c>
      <c r="K71" s="46">
        <v>69.510000000000005</v>
      </c>
      <c r="L71" s="46">
        <v>7.88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48.27</v>
      </c>
      <c r="Y71">
        <v>154.46</v>
      </c>
      <c r="Z71">
        <v>84.94</v>
      </c>
      <c r="AA71">
        <v>0</v>
      </c>
      <c r="AB71">
        <v>34.75</v>
      </c>
      <c r="AC71">
        <v>147.46</v>
      </c>
      <c r="AD71">
        <v>26.1</v>
      </c>
      <c r="AE71">
        <v>0</v>
      </c>
      <c r="AF71">
        <v>257.76</v>
      </c>
      <c r="AG71">
        <v>4.83</v>
      </c>
      <c r="AH71">
        <v>21.53</v>
      </c>
      <c r="AI71">
        <v>0</v>
      </c>
      <c r="AJ71">
        <v>0.61</v>
      </c>
      <c r="AK71">
        <v>9.65</v>
      </c>
      <c r="AL71">
        <v>0</v>
      </c>
      <c r="AM71">
        <v>0.52</v>
      </c>
      <c r="AN71">
        <v>0</v>
      </c>
      <c r="AO71">
        <v>141.91</v>
      </c>
      <c r="AP71">
        <v>0.95</v>
      </c>
      <c r="AQ71">
        <v>0.82</v>
      </c>
      <c r="AR71">
        <v>77.23</v>
      </c>
      <c r="AS71">
        <v>0.97</v>
      </c>
      <c r="AT71">
        <v>18.34</v>
      </c>
      <c r="AU71">
        <v>0.38</v>
      </c>
      <c r="AV71">
        <v>0</v>
      </c>
      <c r="AW71">
        <v>0.98</v>
      </c>
      <c r="AX71">
        <v>60.9</v>
      </c>
      <c r="AY71">
        <v>0.61</v>
      </c>
      <c r="AZ71">
        <v>0</v>
      </c>
      <c r="BA71">
        <v>15.76</v>
      </c>
      <c r="BB71">
        <v>1.01</v>
      </c>
      <c r="BC71">
        <v>0</v>
      </c>
      <c r="BD71">
        <v>0.98</v>
      </c>
      <c r="BE71">
        <v>6.76</v>
      </c>
      <c r="BF71">
        <v>7.72</v>
      </c>
      <c r="BG71">
        <v>42.47</v>
      </c>
      <c r="BH71">
        <v>0</v>
      </c>
      <c r="BI71">
        <v>17.559999999999999</v>
      </c>
      <c r="BJ71">
        <v>24.14</v>
      </c>
      <c r="BK71">
        <v>0</v>
      </c>
      <c r="BL71">
        <v>0</v>
      </c>
      <c r="BM71">
        <v>164.12</v>
      </c>
      <c r="BN71">
        <v>0</v>
      </c>
      <c r="BO71">
        <v>62.75</v>
      </c>
      <c r="BP71">
        <v>21.24</v>
      </c>
      <c r="BQ71">
        <v>0</v>
      </c>
      <c r="BR71">
        <v>48.27</v>
      </c>
      <c r="BS71">
        <v>62.99</v>
      </c>
      <c r="BT71">
        <v>0</v>
      </c>
      <c r="BU71">
        <v>3.05</v>
      </c>
      <c r="BV71">
        <v>38.619999999999997</v>
      </c>
      <c r="BW71">
        <v>0</v>
      </c>
      <c r="BX71">
        <v>38.619999999999997</v>
      </c>
      <c r="BY71">
        <v>22.2</v>
      </c>
      <c r="BZ71">
        <v>0</v>
      </c>
      <c r="CA71">
        <v>0</v>
      </c>
      <c r="CB71">
        <v>24.14</v>
      </c>
      <c r="CC71">
        <v>45.37</v>
      </c>
    </row>
    <row r="72" spans="7:81">
      <c r="G72" t="s">
        <v>114</v>
      </c>
      <c r="H72" s="73">
        <v>948.81000000000006</v>
      </c>
      <c r="I72" s="46">
        <v>292.53000000000003</v>
      </c>
      <c r="J72" s="46">
        <v>404.08000000000004</v>
      </c>
      <c r="K72" s="46">
        <v>69.510000000000005</v>
      </c>
      <c r="L72" s="46">
        <v>6.48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48.27</v>
      </c>
      <c r="Y72">
        <v>154.46</v>
      </c>
      <c r="Z72">
        <v>84.94</v>
      </c>
      <c r="AA72">
        <v>0</v>
      </c>
      <c r="AB72">
        <v>32.82</v>
      </c>
      <c r="AC72">
        <v>147.46</v>
      </c>
      <c r="AD72">
        <v>21</v>
      </c>
      <c r="AE72">
        <v>0</v>
      </c>
      <c r="AF72">
        <v>257.76</v>
      </c>
      <c r="AG72">
        <v>4.83</v>
      </c>
      <c r="AH72">
        <v>21.53</v>
      </c>
      <c r="AI72">
        <v>0</v>
      </c>
      <c r="AJ72">
        <v>0.61</v>
      </c>
      <c r="AK72">
        <v>9.65</v>
      </c>
      <c r="AL72">
        <v>0</v>
      </c>
      <c r="AM72">
        <v>0.52</v>
      </c>
      <c r="AN72">
        <v>0</v>
      </c>
      <c r="AO72">
        <v>141.91</v>
      </c>
      <c r="AP72">
        <v>0.95</v>
      </c>
      <c r="AQ72">
        <v>0.82</v>
      </c>
      <c r="AR72">
        <v>77.23</v>
      </c>
      <c r="AS72">
        <v>0.97</v>
      </c>
      <c r="AT72">
        <v>18.34</v>
      </c>
      <c r="AU72">
        <v>0.38</v>
      </c>
      <c r="AV72">
        <v>0</v>
      </c>
      <c r="AW72">
        <v>0.98</v>
      </c>
      <c r="AX72">
        <v>49</v>
      </c>
      <c r="AY72">
        <v>0.61</v>
      </c>
      <c r="AZ72">
        <v>0</v>
      </c>
      <c r="BA72">
        <v>15.76</v>
      </c>
      <c r="BB72">
        <v>1.01</v>
      </c>
      <c r="BC72">
        <v>0</v>
      </c>
      <c r="BD72">
        <v>0.98</v>
      </c>
      <c r="BE72">
        <v>6.76</v>
      </c>
      <c r="BF72">
        <v>7.72</v>
      </c>
      <c r="BG72">
        <v>42.47</v>
      </c>
      <c r="BH72">
        <v>0</v>
      </c>
      <c r="BI72">
        <v>17.559999999999999</v>
      </c>
      <c r="BJ72">
        <v>24.14</v>
      </c>
      <c r="BK72">
        <v>0</v>
      </c>
      <c r="BL72">
        <v>0</v>
      </c>
      <c r="BM72">
        <v>164.12</v>
      </c>
      <c r="BN72">
        <v>0</v>
      </c>
      <c r="BO72">
        <v>62.75</v>
      </c>
      <c r="BP72">
        <v>21.24</v>
      </c>
      <c r="BQ72">
        <v>0</v>
      </c>
      <c r="BR72">
        <v>48.27</v>
      </c>
      <c r="BS72">
        <v>62.99</v>
      </c>
      <c r="BT72">
        <v>0</v>
      </c>
      <c r="BU72">
        <v>1.65</v>
      </c>
      <c r="BV72">
        <v>38.619999999999997</v>
      </c>
      <c r="BW72">
        <v>0</v>
      </c>
      <c r="BX72">
        <v>38.619999999999997</v>
      </c>
      <c r="BY72">
        <v>22.2</v>
      </c>
      <c r="BZ72">
        <v>0</v>
      </c>
      <c r="CA72">
        <v>0</v>
      </c>
      <c r="CB72">
        <v>24.14</v>
      </c>
      <c r="CC72">
        <v>45.37</v>
      </c>
    </row>
    <row r="73" spans="7:81">
      <c r="G73" t="s">
        <v>115</v>
      </c>
      <c r="H73" s="73">
        <v>966.67000000000007</v>
      </c>
      <c r="I73" s="46">
        <v>286.53000000000003</v>
      </c>
      <c r="J73" s="46">
        <v>404.08000000000004</v>
      </c>
      <c r="K73" s="46">
        <v>69.510000000000005</v>
      </c>
      <c r="L73" s="46">
        <v>6.28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48.27</v>
      </c>
      <c r="Y73">
        <v>154.46</v>
      </c>
      <c r="Z73">
        <v>84.94</v>
      </c>
      <c r="AA73">
        <v>0</v>
      </c>
      <c r="AB73">
        <v>64.680000000000007</v>
      </c>
      <c r="AC73">
        <v>147.46</v>
      </c>
      <c r="AD73">
        <v>15</v>
      </c>
      <c r="AE73">
        <v>0</v>
      </c>
      <c r="AF73">
        <v>257.76</v>
      </c>
      <c r="AG73">
        <v>4.83</v>
      </c>
      <c r="AH73">
        <v>21.53</v>
      </c>
      <c r="AI73">
        <v>0</v>
      </c>
      <c r="AJ73">
        <v>0.61</v>
      </c>
      <c r="AK73">
        <v>9.65</v>
      </c>
      <c r="AL73">
        <v>0</v>
      </c>
      <c r="AM73">
        <v>0.52</v>
      </c>
      <c r="AN73">
        <v>0</v>
      </c>
      <c r="AO73">
        <v>141.91</v>
      </c>
      <c r="AP73">
        <v>0.95</v>
      </c>
      <c r="AQ73">
        <v>0.82</v>
      </c>
      <c r="AR73">
        <v>77.23</v>
      </c>
      <c r="AS73">
        <v>0.97</v>
      </c>
      <c r="AT73">
        <v>18.34</v>
      </c>
      <c r="AU73">
        <v>0.38</v>
      </c>
      <c r="AV73">
        <v>0</v>
      </c>
      <c r="AW73">
        <v>0.98</v>
      </c>
      <c r="AX73">
        <v>35</v>
      </c>
      <c r="AY73">
        <v>0.61</v>
      </c>
      <c r="AZ73">
        <v>0</v>
      </c>
      <c r="BA73">
        <v>15.76</v>
      </c>
      <c r="BB73">
        <v>1.01</v>
      </c>
      <c r="BC73">
        <v>0</v>
      </c>
      <c r="BD73">
        <v>0.98</v>
      </c>
      <c r="BE73">
        <v>6.76</v>
      </c>
      <c r="BF73">
        <v>7.72</v>
      </c>
      <c r="BG73">
        <v>42.47</v>
      </c>
      <c r="BH73">
        <v>0</v>
      </c>
      <c r="BI73">
        <v>17.559999999999999</v>
      </c>
      <c r="BJ73">
        <v>24.14</v>
      </c>
      <c r="BK73">
        <v>0</v>
      </c>
      <c r="BL73">
        <v>0</v>
      </c>
      <c r="BM73">
        <v>164.12</v>
      </c>
      <c r="BN73">
        <v>0</v>
      </c>
      <c r="BO73">
        <v>62.75</v>
      </c>
      <c r="BP73">
        <v>21.24</v>
      </c>
      <c r="BQ73">
        <v>0</v>
      </c>
      <c r="BR73">
        <v>48.27</v>
      </c>
      <c r="BS73">
        <v>62.99</v>
      </c>
      <c r="BT73">
        <v>0</v>
      </c>
      <c r="BU73">
        <v>1.45</v>
      </c>
      <c r="BV73">
        <v>38.619999999999997</v>
      </c>
      <c r="BW73">
        <v>0</v>
      </c>
      <c r="BX73">
        <v>38.619999999999997</v>
      </c>
      <c r="BY73">
        <v>22.2</v>
      </c>
      <c r="BZ73">
        <v>0</v>
      </c>
      <c r="CA73">
        <v>0</v>
      </c>
      <c r="CB73">
        <v>24.14</v>
      </c>
      <c r="CC73">
        <v>45.37</v>
      </c>
    </row>
    <row r="74" spans="7:81">
      <c r="G74" t="s">
        <v>116</v>
      </c>
      <c r="H74" s="73">
        <v>968.00000000000011</v>
      </c>
      <c r="I74" s="46">
        <v>285.03000000000003</v>
      </c>
      <c r="J74" s="46">
        <v>404.08000000000004</v>
      </c>
      <c r="K74" s="46">
        <v>69.510000000000005</v>
      </c>
      <c r="L74" s="46">
        <v>6.19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48.27</v>
      </c>
      <c r="Y74">
        <v>154.46</v>
      </c>
      <c r="Z74">
        <v>84.94</v>
      </c>
      <c r="AA74">
        <v>0</v>
      </c>
      <c r="AB74">
        <v>69.510000000000005</v>
      </c>
      <c r="AC74">
        <v>147.46</v>
      </c>
      <c r="AD74">
        <v>13.5</v>
      </c>
      <c r="AE74">
        <v>0</v>
      </c>
      <c r="AF74">
        <v>257.76</v>
      </c>
      <c r="AG74">
        <v>4.83</v>
      </c>
      <c r="AH74">
        <v>21.53</v>
      </c>
      <c r="AI74">
        <v>0</v>
      </c>
      <c r="AJ74">
        <v>0.61</v>
      </c>
      <c r="AK74">
        <v>9.65</v>
      </c>
      <c r="AL74">
        <v>0</v>
      </c>
      <c r="AM74">
        <v>0.52</v>
      </c>
      <c r="AN74">
        <v>0</v>
      </c>
      <c r="AO74">
        <v>141.91</v>
      </c>
      <c r="AP74">
        <v>0.95</v>
      </c>
      <c r="AQ74">
        <v>0.82</v>
      </c>
      <c r="AR74">
        <v>77.23</v>
      </c>
      <c r="AS74">
        <v>0.97</v>
      </c>
      <c r="AT74">
        <v>18.34</v>
      </c>
      <c r="AU74">
        <v>0.38</v>
      </c>
      <c r="AV74">
        <v>0</v>
      </c>
      <c r="AW74">
        <v>0.98</v>
      </c>
      <c r="AX74">
        <v>31.5</v>
      </c>
      <c r="AY74">
        <v>0.61</v>
      </c>
      <c r="AZ74">
        <v>0</v>
      </c>
      <c r="BA74">
        <v>15.76</v>
      </c>
      <c r="BB74">
        <v>1.01</v>
      </c>
      <c r="BC74">
        <v>0</v>
      </c>
      <c r="BD74">
        <v>0.98</v>
      </c>
      <c r="BE74">
        <v>6.76</v>
      </c>
      <c r="BF74">
        <v>7.72</v>
      </c>
      <c r="BG74">
        <v>42.47</v>
      </c>
      <c r="BH74">
        <v>0</v>
      </c>
      <c r="BI74">
        <v>17.559999999999999</v>
      </c>
      <c r="BJ74">
        <v>24.14</v>
      </c>
      <c r="BK74">
        <v>0</v>
      </c>
      <c r="BL74">
        <v>0</v>
      </c>
      <c r="BM74">
        <v>164.12</v>
      </c>
      <c r="BN74">
        <v>0</v>
      </c>
      <c r="BO74">
        <v>62.75</v>
      </c>
      <c r="BP74">
        <v>21.24</v>
      </c>
      <c r="BQ74">
        <v>0</v>
      </c>
      <c r="BR74">
        <v>48.27</v>
      </c>
      <c r="BS74">
        <v>62.99</v>
      </c>
      <c r="BT74">
        <v>0</v>
      </c>
      <c r="BU74">
        <v>1.36</v>
      </c>
      <c r="BV74">
        <v>38.619999999999997</v>
      </c>
      <c r="BW74">
        <v>0</v>
      </c>
      <c r="BX74">
        <v>38.619999999999997</v>
      </c>
      <c r="BY74">
        <v>22.2</v>
      </c>
      <c r="BZ74">
        <v>0</v>
      </c>
      <c r="CA74">
        <v>0</v>
      </c>
      <c r="CB74">
        <v>24.14</v>
      </c>
      <c r="CC74">
        <v>45.37</v>
      </c>
    </row>
    <row r="75" spans="7:81">
      <c r="G75" t="s">
        <v>117</v>
      </c>
      <c r="H75" s="73">
        <v>970.96</v>
      </c>
      <c r="I75" s="46">
        <v>394.49</v>
      </c>
      <c r="J75" s="46">
        <v>404.26000000000005</v>
      </c>
      <c r="K75" s="46">
        <v>69.510000000000005</v>
      </c>
      <c r="L75" s="46">
        <v>5.75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48.27</v>
      </c>
      <c r="Y75">
        <v>154.46</v>
      </c>
      <c r="Z75">
        <v>84.94</v>
      </c>
      <c r="AA75">
        <v>36.42</v>
      </c>
      <c r="AB75">
        <v>69.510000000000005</v>
      </c>
      <c r="AC75">
        <v>147.46</v>
      </c>
      <c r="AD75">
        <v>13.5</v>
      </c>
      <c r="AE75">
        <v>0</v>
      </c>
      <c r="AF75">
        <v>257.76</v>
      </c>
      <c r="AG75">
        <v>4.83</v>
      </c>
      <c r="AH75">
        <v>21.53</v>
      </c>
      <c r="AI75">
        <v>0</v>
      </c>
      <c r="AJ75">
        <v>0.61</v>
      </c>
      <c r="AK75">
        <v>9.65</v>
      </c>
      <c r="AL75">
        <v>0</v>
      </c>
      <c r="AM75">
        <v>0.52</v>
      </c>
      <c r="AN75">
        <v>0</v>
      </c>
      <c r="AO75">
        <v>141.91</v>
      </c>
      <c r="AP75">
        <v>0.95</v>
      </c>
      <c r="AQ75">
        <v>0.87</v>
      </c>
      <c r="AR75">
        <v>77.23</v>
      </c>
      <c r="AS75">
        <v>0.97</v>
      </c>
      <c r="AT75">
        <v>18.34</v>
      </c>
      <c r="AU75">
        <v>0.38</v>
      </c>
      <c r="AV75">
        <v>0</v>
      </c>
      <c r="AW75">
        <v>0.98</v>
      </c>
      <c r="AX75">
        <v>31.5</v>
      </c>
      <c r="AY75">
        <v>0.61</v>
      </c>
      <c r="AZ75">
        <v>66.52</v>
      </c>
      <c r="BA75">
        <v>15.78</v>
      </c>
      <c r="BB75">
        <v>1.01</v>
      </c>
      <c r="BC75">
        <v>0</v>
      </c>
      <c r="BD75">
        <v>0.98</v>
      </c>
      <c r="BE75">
        <v>6.76</v>
      </c>
      <c r="BF75">
        <v>14.24</v>
      </c>
      <c r="BG75">
        <v>42.47</v>
      </c>
      <c r="BH75">
        <v>0</v>
      </c>
      <c r="BI75">
        <v>17.739999999999998</v>
      </c>
      <c r="BJ75">
        <v>0</v>
      </c>
      <c r="BK75">
        <v>0</v>
      </c>
      <c r="BL75">
        <v>0</v>
      </c>
      <c r="BM75">
        <v>164.12</v>
      </c>
      <c r="BN75">
        <v>0</v>
      </c>
      <c r="BO75">
        <v>62.75</v>
      </c>
      <c r="BP75">
        <v>21.24</v>
      </c>
      <c r="BQ75">
        <v>0</v>
      </c>
      <c r="BR75">
        <v>48.27</v>
      </c>
      <c r="BS75">
        <v>62.99</v>
      </c>
      <c r="BT75">
        <v>0</v>
      </c>
      <c r="BU75">
        <v>0.92</v>
      </c>
      <c r="BV75">
        <v>38.619999999999997</v>
      </c>
      <c r="BW75">
        <v>0</v>
      </c>
      <c r="BX75">
        <v>38.619999999999997</v>
      </c>
      <c r="BY75">
        <v>22.2</v>
      </c>
      <c r="BZ75">
        <v>27.03</v>
      </c>
      <c r="CA75">
        <v>0</v>
      </c>
      <c r="CB75">
        <v>24.14</v>
      </c>
      <c r="CC75">
        <v>45.37</v>
      </c>
    </row>
    <row r="76" spans="7:81">
      <c r="G76" t="s">
        <v>118</v>
      </c>
      <c r="H76" s="73">
        <v>940.79</v>
      </c>
      <c r="I76" s="46">
        <v>391.49</v>
      </c>
      <c r="J76" s="46">
        <v>404.26000000000005</v>
      </c>
      <c r="K76" s="46">
        <v>69.510000000000005</v>
      </c>
      <c r="L76" s="46">
        <v>5.43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48.27</v>
      </c>
      <c r="Y76">
        <v>154.46</v>
      </c>
      <c r="Z76">
        <v>84.94</v>
      </c>
      <c r="AA76">
        <v>36.42</v>
      </c>
      <c r="AB76">
        <v>46.34</v>
      </c>
      <c r="AC76">
        <v>147.46</v>
      </c>
      <c r="AD76">
        <v>10.5</v>
      </c>
      <c r="AE76">
        <v>0</v>
      </c>
      <c r="AF76">
        <v>257.76</v>
      </c>
      <c r="AG76">
        <v>4.83</v>
      </c>
      <c r="AH76">
        <v>21.53</v>
      </c>
      <c r="AI76">
        <v>0</v>
      </c>
      <c r="AJ76">
        <v>0.61</v>
      </c>
      <c r="AK76">
        <v>9.65</v>
      </c>
      <c r="AL76">
        <v>0</v>
      </c>
      <c r="AM76">
        <v>0.52</v>
      </c>
      <c r="AN76">
        <v>0</v>
      </c>
      <c r="AO76">
        <v>141.91</v>
      </c>
      <c r="AP76">
        <v>0.95</v>
      </c>
      <c r="AQ76">
        <v>0.87</v>
      </c>
      <c r="AR76">
        <v>77.23</v>
      </c>
      <c r="AS76">
        <v>0.97</v>
      </c>
      <c r="AT76">
        <v>18.34</v>
      </c>
      <c r="AU76">
        <v>0.38</v>
      </c>
      <c r="AV76">
        <v>0</v>
      </c>
      <c r="AW76">
        <v>0.98</v>
      </c>
      <c r="AX76">
        <v>24.5</v>
      </c>
      <c r="AY76">
        <v>0.61</v>
      </c>
      <c r="AZ76">
        <v>66.52</v>
      </c>
      <c r="BA76">
        <v>15.78</v>
      </c>
      <c r="BB76">
        <v>1.01</v>
      </c>
      <c r="BC76">
        <v>0</v>
      </c>
      <c r="BD76">
        <v>0.98</v>
      </c>
      <c r="BE76">
        <v>6.76</v>
      </c>
      <c r="BF76">
        <v>14.24</v>
      </c>
      <c r="BG76">
        <v>42.47</v>
      </c>
      <c r="BH76">
        <v>0</v>
      </c>
      <c r="BI76">
        <v>17.739999999999998</v>
      </c>
      <c r="BJ76">
        <v>0</v>
      </c>
      <c r="BK76">
        <v>0</v>
      </c>
      <c r="BL76">
        <v>0</v>
      </c>
      <c r="BM76">
        <v>164.12</v>
      </c>
      <c r="BN76">
        <v>0</v>
      </c>
      <c r="BO76">
        <v>62.75</v>
      </c>
      <c r="BP76">
        <v>21.24</v>
      </c>
      <c r="BQ76">
        <v>0</v>
      </c>
      <c r="BR76">
        <v>48.27</v>
      </c>
      <c r="BS76">
        <v>62.99</v>
      </c>
      <c r="BT76">
        <v>0</v>
      </c>
      <c r="BU76">
        <v>0.6</v>
      </c>
      <c r="BV76">
        <v>38.619999999999997</v>
      </c>
      <c r="BW76">
        <v>0</v>
      </c>
      <c r="BX76">
        <v>38.619999999999997</v>
      </c>
      <c r="BY76">
        <v>22.2</v>
      </c>
      <c r="BZ76">
        <v>27.03</v>
      </c>
      <c r="CA76">
        <v>0</v>
      </c>
      <c r="CB76">
        <v>24.14</v>
      </c>
      <c r="CC76">
        <v>45.37</v>
      </c>
    </row>
    <row r="77" spans="7:81">
      <c r="G77" t="s">
        <v>119</v>
      </c>
      <c r="H77" s="73">
        <v>890.95</v>
      </c>
      <c r="I77" s="46">
        <v>389.99</v>
      </c>
      <c r="J77" s="46">
        <v>404.26000000000005</v>
      </c>
      <c r="K77" s="46">
        <v>69.510000000000005</v>
      </c>
      <c r="L77" s="46">
        <v>5.18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48.27</v>
      </c>
      <c r="Y77">
        <v>154.46</v>
      </c>
      <c r="Z77">
        <v>84.94</v>
      </c>
      <c r="AA77">
        <v>36.42</v>
      </c>
      <c r="AB77">
        <v>0</v>
      </c>
      <c r="AC77">
        <v>147.46</v>
      </c>
      <c r="AD77">
        <v>9</v>
      </c>
      <c r="AE77">
        <v>0</v>
      </c>
      <c r="AF77">
        <v>257.76</v>
      </c>
      <c r="AG77">
        <v>4.83</v>
      </c>
      <c r="AH77">
        <v>21.53</v>
      </c>
      <c r="AI77">
        <v>0</v>
      </c>
      <c r="AJ77">
        <v>0.61</v>
      </c>
      <c r="AK77">
        <v>9.65</v>
      </c>
      <c r="AL77">
        <v>0</v>
      </c>
      <c r="AM77">
        <v>0.52</v>
      </c>
      <c r="AN77">
        <v>0</v>
      </c>
      <c r="AO77">
        <v>141.91</v>
      </c>
      <c r="AP77">
        <v>0.95</v>
      </c>
      <c r="AQ77">
        <v>0.87</v>
      </c>
      <c r="AR77">
        <v>77.23</v>
      </c>
      <c r="AS77">
        <v>0.97</v>
      </c>
      <c r="AT77">
        <v>18.34</v>
      </c>
      <c r="AU77">
        <v>0.38</v>
      </c>
      <c r="AV77">
        <v>0</v>
      </c>
      <c r="AW77">
        <v>0.98</v>
      </c>
      <c r="AX77">
        <v>21</v>
      </c>
      <c r="AY77">
        <v>0.61</v>
      </c>
      <c r="AZ77">
        <v>66.52</v>
      </c>
      <c r="BA77">
        <v>15.78</v>
      </c>
      <c r="BB77">
        <v>1.01</v>
      </c>
      <c r="BC77">
        <v>0</v>
      </c>
      <c r="BD77">
        <v>0.98</v>
      </c>
      <c r="BE77">
        <v>6.76</v>
      </c>
      <c r="BF77">
        <v>14.24</v>
      </c>
      <c r="BG77">
        <v>42.47</v>
      </c>
      <c r="BH77">
        <v>0</v>
      </c>
      <c r="BI77">
        <v>17.739999999999998</v>
      </c>
      <c r="BJ77">
        <v>0</v>
      </c>
      <c r="BK77">
        <v>0</v>
      </c>
      <c r="BL77">
        <v>0</v>
      </c>
      <c r="BM77">
        <v>164.12</v>
      </c>
      <c r="BN77">
        <v>0</v>
      </c>
      <c r="BO77">
        <v>62.75</v>
      </c>
      <c r="BP77">
        <v>21.24</v>
      </c>
      <c r="BQ77">
        <v>0</v>
      </c>
      <c r="BR77">
        <v>48.27</v>
      </c>
      <c r="BS77">
        <v>62.99</v>
      </c>
      <c r="BT77">
        <v>0</v>
      </c>
      <c r="BU77">
        <v>0.35</v>
      </c>
      <c r="BV77">
        <v>38.619999999999997</v>
      </c>
      <c r="BW77">
        <v>0</v>
      </c>
      <c r="BX77">
        <v>38.619999999999997</v>
      </c>
      <c r="BY77">
        <v>22.2</v>
      </c>
      <c r="BZ77">
        <v>27.03</v>
      </c>
      <c r="CA77">
        <v>0</v>
      </c>
      <c r="CB77">
        <v>24.14</v>
      </c>
      <c r="CC77">
        <v>45.37</v>
      </c>
    </row>
    <row r="78" spans="7:81">
      <c r="G78" t="s">
        <v>120</v>
      </c>
      <c r="H78" s="73">
        <v>883.95</v>
      </c>
      <c r="I78" s="46">
        <v>386.99</v>
      </c>
      <c r="J78" s="46">
        <v>404.26000000000005</v>
      </c>
      <c r="K78" s="46">
        <v>69.510000000000005</v>
      </c>
      <c r="L78" s="46">
        <v>4.95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48.27</v>
      </c>
      <c r="Y78">
        <v>154.46</v>
      </c>
      <c r="Z78">
        <v>84.94</v>
      </c>
      <c r="AA78">
        <v>36.42</v>
      </c>
      <c r="AB78">
        <v>0</v>
      </c>
      <c r="AC78">
        <v>147.46</v>
      </c>
      <c r="AD78">
        <v>6</v>
      </c>
      <c r="AE78">
        <v>0</v>
      </c>
      <c r="AF78">
        <v>257.76</v>
      </c>
      <c r="AG78">
        <v>4.83</v>
      </c>
      <c r="AH78">
        <v>21.53</v>
      </c>
      <c r="AI78">
        <v>0</v>
      </c>
      <c r="AJ78">
        <v>0.61</v>
      </c>
      <c r="AK78">
        <v>9.65</v>
      </c>
      <c r="AL78">
        <v>0</v>
      </c>
      <c r="AM78">
        <v>0.52</v>
      </c>
      <c r="AN78">
        <v>0</v>
      </c>
      <c r="AO78">
        <v>141.91</v>
      </c>
      <c r="AP78">
        <v>0.95</v>
      </c>
      <c r="AQ78">
        <v>0.87</v>
      </c>
      <c r="AR78">
        <v>77.23</v>
      </c>
      <c r="AS78">
        <v>0.97</v>
      </c>
      <c r="AT78">
        <v>18.34</v>
      </c>
      <c r="AU78">
        <v>0.38</v>
      </c>
      <c r="AV78">
        <v>0</v>
      </c>
      <c r="AW78">
        <v>0.98</v>
      </c>
      <c r="AX78">
        <v>14</v>
      </c>
      <c r="AY78">
        <v>0.61</v>
      </c>
      <c r="AZ78">
        <v>66.52</v>
      </c>
      <c r="BA78">
        <v>15.78</v>
      </c>
      <c r="BB78">
        <v>1.01</v>
      </c>
      <c r="BC78">
        <v>0</v>
      </c>
      <c r="BD78">
        <v>0.98</v>
      </c>
      <c r="BE78">
        <v>6.76</v>
      </c>
      <c r="BF78">
        <v>14.24</v>
      </c>
      <c r="BG78">
        <v>42.47</v>
      </c>
      <c r="BH78">
        <v>0</v>
      </c>
      <c r="BI78">
        <v>17.739999999999998</v>
      </c>
      <c r="BJ78">
        <v>0</v>
      </c>
      <c r="BK78">
        <v>0</v>
      </c>
      <c r="BL78">
        <v>0</v>
      </c>
      <c r="BM78">
        <v>164.12</v>
      </c>
      <c r="BN78">
        <v>0</v>
      </c>
      <c r="BO78">
        <v>62.75</v>
      </c>
      <c r="BP78">
        <v>21.24</v>
      </c>
      <c r="BQ78">
        <v>0</v>
      </c>
      <c r="BR78">
        <v>48.27</v>
      </c>
      <c r="BS78">
        <v>62.99</v>
      </c>
      <c r="BT78">
        <v>0</v>
      </c>
      <c r="BU78">
        <v>0.12</v>
      </c>
      <c r="BV78">
        <v>38.619999999999997</v>
      </c>
      <c r="BW78">
        <v>0</v>
      </c>
      <c r="BX78">
        <v>38.619999999999997</v>
      </c>
      <c r="BY78">
        <v>22.2</v>
      </c>
      <c r="BZ78">
        <v>27.03</v>
      </c>
      <c r="CA78">
        <v>0</v>
      </c>
      <c r="CB78">
        <v>24.14</v>
      </c>
      <c r="CC78">
        <v>45.37</v>
      </c>
    </row>
    <row r="79" spans="7:81">
      <c r="G79" t="s">
        <v>121</v>
      </c>
      <c r="H79" s="73">
        <v>944.57999999999993</v>
      </c>
      <c r="I79" s="46">
        <v>383.99</v>
      </c>
      <c r="J79" s="46">
        <v>404.35</v>
      </c>
      <c r="K79" s="46">
        <v>69.510000000000005</v>
      </c>
      <c r="L79" s="46">
        <v>4.83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67.58</v>
      </c>
      <c r="X79">
        <v>48.27</v>
      </c>
      <c r="Y79">
        <v>154.46</v>
      </c>
      <c r="Z79">
        <v>84.94</v>
      </c>
      <c r="AA79">
        <v>36.42</v>
      </c>
      <c r="AB79">
        <v>0</v>
      </c>
      <c r="AC79">
        <v>147.46</v>
      </c>
      <c r="AD79">
        <v>3</v>
      </c>
      <c r="AE79">
        <v>0</v>
      </c>
      <c r="AF79">
        <v>257.76</v>
      </c>
      <c r="AG79">
        <v>4.83</v>
      </c>
      <c r="AH79">
        <v>21.53</v>
      </c>
      <c r="AI79">
        <v>0</v>
      </c>
      <c r="AJ79">
        <v>0.61</v>
      </c>
      <c r="AK79">
        <v>9.65</v>
      </c>
      <c r="AL79">
        <v>0</v>
      </c>
      <c r="AM79">
        <v>0.52</v>
      </c>
      <c r="AN79">
        <v>0</v>
      </c>
      <c r="AO79">
        <v>141.91</v>
      </c>
      <c r="AP79">
        <v>0.95</v>
      </c>
      <c r="AQ79">
        <v>0.92</v>
      </c>
      <c r="AR79">
        <v>77.23</v>
      </c>
      <c r="AS79">
        <v>0.97</v>
      </c>
      <c r="AT79">
        <v>18.34</v>
      </c>
      <c r="AU79">
        <v>0.38</v>
      </c>
      <c r="AV79">
        <v>0</v>
      </c>
      <c r="AW79">
        <v>0.98</v>
      </c>
      <c r="AX79">
        <v>7</v>
      </c>
      <c r="AY79">
        <v>0.61</v>
      </c>
      <c r="AZ79">
        <v>66.52</v>
      </c>
      <c r="BA79">
        <v>15.78</v>
      </c>
      <c r="BB79">
        <v>1.01</v>
      </c>
      <c r="BC79">
        <v>0</v>
      </c>
      <c r="BD79">
        <v>0.98</v>
      </c>
      <c r="BE79">
        <v>6.76</v>
      </c>
      <c r="BF79">
        <v>14.24</v>
      </c>
      <c r="BG79">
        <v>42.47</v>
      </c>
      <c r="BH79">
        <v>0</v>
      </c>
      <c r="BI79">
        <v>17.829999999999998</v>
      </c>
      <c r="BJ79">
        <v>0</v>
      </c>
      <c r="BK79">
        <v>0</v>
      </c>
      <c r="BL79">
        <v>0</v>
      </c>
      <c r="BM79">
        <v>164.12</v>
      </c>
      <c r="BN79">
        <v>0</v>
      </c>
      <c r="BO79">
        <v>62.75</v>
      </c>
      <c r="BP79">
        <v>21.24</v>
      </c>
      <c r="BQ79">
        <v>0</v>
      </c>
      <c r="BR79">
        <v>48.27</v>
      </c>
      <c r="BS79">
        <v>62.99</v>
      </c>
      <c r="BT79">
        <v>0</v>
      </c>
      <c r="BU79">
        <v>0</v>
      </c>
      <c r="BV79">
        <v>38.619999999999997</v>
      </c>
      <c r="BW79">
        <v>0</v>
      </c>
      <c r="BX79">
        <v>38.619999999999997</v>
      </c>
      <c r="BY79">
        <v>22.2</v>
      </c>
      <c r="BZ79">
        <v>27.03</v>
      </c>
      <c r="CA79">
        <v>0</v>
      </c>
      <c r="CB79">
        <v>24.14</v>
      </c>
      <c r="CC79">
        <v>45.37</v>
      </c>
    </row>
    <row r="80" spans="7:81">
      <c r="G80" t="s">
        <v>122</v>
      </c>
      <c r="H80" s="73">
        <v>941.78</v>
      </c>
      <c r="I80" s="46">
        <v>344.16999999999996</v>
      </c>
      <c r="J80" s="46">
        <v>404.35</v>
      </c>
      <c r="K80" s="46">
        <v>69.510000000000005</v>
      </c>
      <c r="L80" s="46">
        <v>4.83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67.58</v>
      </c>
      <c r="X80">
        <v>48.27</v>
      </c>
      <c r="Y80">
        <v>154.46</v>
      </c>
      <c r="Z80">
        <v>84.94</v>
      </c>
      <c r="AA80">
        <v>36.42</v>
      </c>
      <c r="AB80">
        <v>0</v>
      </c>
      <c r="AC80">
        <v>147.46</v>
      </c>
      <c r="AD80">
        <v>1.8</v>
      </c>
      <c r="AE80">
        <v>0</v>
      </c>
      <c r="AF80">
        <v>257.76</v>
      </c>
      <c r="AG80">
        <v>4.83</v>
      </c>
      <c r="AH80">
        <v>21.53</v>
      </c>
      <c r="AI80">
        <v>0</v>
      </c>
      <c r="AJ80">
        <v>0.61</v>
      </c>
      <c r="AK80">
        <v>9.65</v>
      </c>
      <c r="AL80">
        <v>0</v>
      </c>
      <c r="AM80">
        <v>0.52</v>
      </c>
      <c r="AN80">
        <v>0</v>
      </c>
      <c r="AO80">
        <v>141.91</v>
      </c>
      <c r="AP80">
        <v>0.95</v>
      </c>
      <c r="AQ80">
        <v>0.92</v>
      </c>
      <c r="AR80">
        <v>77.23</v>
      </c>
      <c r="AS80">
        <v>0.97</v>
      </c>
      <c r="AT80">
        <v>18.34</v>
      </c>
      <c r="AU80">
        <v>0.38</v>
      </c>
      <c r="AV80">
        <v>0</v>
      </c>
      <c r="AW80">
        <v>0.98</v>
      </c>
      <c r="AX80">
        <v>4.2</v>
      </c>
      <c r="AY80">
        <v>0.61</v>
      </c>
      <c r="AZ80">
        <v>66.52</v>
      </c>
      <c r="BA80">
        <v>15.78</v>
      </c>
      <c r="BB80">
        <v>1.01</v>
      </c>
      <c r="BC80">
        <v>0</v>
      </c>
      <c r="BD80">
        <v>0.98</v>
      </c>
      <c r="BE80">
        <v>6.76</v>
      </c>
      <c r="BF80">
        <v>14.24</v>
      </c>
      <c r="BG80">
        <v>42.47</v>
      </c>
      <c r="BH80">
        <v>0</v>
      </c>
      <c r="BI80">
        <v>17.829999999999998</v>
      </c>
      <c r="BJ80">
        <v>0</v>
      </c>
      <c r="BK80">
        <v>0</v>
      </c>
      <c r="BL80">
        <v>0</v>
      </c>
      <c r="BM80">
        <v>164.12</v>
      </c>
      <c r="BN80">
        <v>0</v>
      </c>
      <c r="BO80">
        <v>62.75</v>
      </c>
      <c r="BP80">
        <v>21.24</v>
      </c>
      <c r="BQ80">
        <v>0</v>
      </c>
      <c r="BR80">
        <v>48.27</v>
      </c>
      <c r="BS80">
        <v>62.99</v>
      </c>
      <c r="BT80">
        <v>0</v>
      </c>
      <c r="BU80">
        <v>0</v>
      </c>
      <c r="BV80">
        <v>0</v>
      </c>
      <c r="BW80">
        <v>0</v>
      </c>
      <c r="BX80">
        <v>38.619999999999997</v>
      </c>
      <c r="BY80">
        <v>22.2</v>
      </c>
      <c r="BZ80">
        <v>27.03</v>
      </c>
      <c r="CA80">
        <v>0</v>
      </c>
      <c r="CB80">
        <v>24.14</v>
      </c>
      <c r="CC80">
        <v>45.37</v>
      </c>
    </row>
    <row r="81" spans="7:81">
      <c r="G81" t="s">
        <v>123</v>
      </c>
      <c r="H81" s="73">
        <v>938.9799999999999</v>
      </c>
      <c r="I81" s="46">
        <v>342.96999999999997</v>
      </c>
      <c r="J81" s="46">
        <v>404.35</v>
      </c>
      <c r="K81" s="46">
        <v>69.510000000000005</v>
      </c>
      <c r="L81" s="46">
        <v>4.83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67.58</v>
      </c>
      <c r="X81">
        <v>48.27</v>
      </c>
      <c r="Y81">
        <v>154.46</v>
      </c>
      <c r="Z81">
        <v>84.94</v>
      </c>
      <c r="AA81">
        <v>36.42</v>
      </c>
      <c r="AB81">
        <v>0</v>
      </c>
      <c r="AC81">
        <v>147.46</v>
      </c>
      <c r="AD81">
        <v>0.6</v>
      </c>
      <c r="AE81">
        <v>0</v>
      </c>
      <c r="AF81">
        <v>257.76</v>
      </c>
      <c r="AG81">
        <v>4.83</v>
      </c>
      <c r="AH81">
        <v>21.53</v>
      </c>
      <c r="AI81">
        <v>0</v>
      </c>
      <c r="AJ81">
        <v>0.61</v>
      </c>
      <c r="AK81">
        <v>9.65</v>
      </c>
      <c r="AL81">
        <v>0</v>
      </c>
      <c r="AM81">
        <v>0.52</v>
      </c>
      <c r="AN81">
        <v>0</v>
      </c>
      <c r="AO81">
        <v>141.91</v>
      </c>
      <c r="AP81">
        <v>0.95</v>
      </c>
      <c r="AQ81">
        <v>0.92</v>
      </c>
      <c r="AR81">
        <v>77.23</v>
      </c>
      <c r="AS81">
        <v>0.97</v>
      </c>
      <c r="AT81">
        <v>18.34</v>
      </c>
      <c r="AU81">
        <v>0.38</v>
      </c>
      <c r="AV81">
        <v>0</v>
      </c>
      <c r="AW81">
        <v>0.98</v>
      </c>
      <c r="AX81">
        <v>1.4</v>
      </c>
      <c r="AY81">
        <v>0.61</v>
      </c>
      <c r="AZ81">
        <v>66.52</v>
      </c>
      <c r="BA81">
        <v>15.78</v>
      </c>
      <c r="BB81">
        <v>1.01</v>
      </c>
      <c r="BC81">
        <v>0</v>
      </c>
      <c r="BD81">
        <v>0.98</v>
      </c>
      <c r="BE81">
        <v>6.76</v>
      </c>
      <c r="BF81">
        <v>14.24</v>
      </c>
      <c r="BG81">
        <v>42.47</v>
      </c>
      <c r="BH81">
        <v>0</v>
      </c>
      <c r="BI81">
        <v>17.829999999999998</v>
      </c>
      <c r="BJ81">
        <v>0</v>
      </c>
      <c r="BK81">
        <v>0</v>
      </c>
      <c r="BL81">
        <v>0</v>
      </c>
      <c r="BM81">
        <v>164.12</v>
      </c>
      <c r="BN81">
        <v>0</v>
      </c>
      <c r="BO81">
        <v>62.75</v>
      </c>
      <c r="BP81">
        <v>21.24</v>
      </c>
      <c r="BQ81">
        <v>0</v>
      </c>
      <c r="BR81">
        <v>48.27</v>
      </c>
      <c r="BS81">
        <v>62.99</v>
      </c>
      <c r="BT81">
        <v>0</v>
      </c>
      <c r="BU81">
        <v>0</v>
      </c>
      <c r="BV81">
        <v>0</v>
      </c>
      <c r="BW81">
        <v>0</v>
      </c>
      <c r="BX81">
        <v>38.619999999999997</v>
      </c>
      <c r="BY81">
        <v>22.2</v>
      </c>
      <c r="BZ81">
        <v>27.03</v>
      </c>
      <c r="CA81">
        <v>0</v>
      </c>
      <c r="CB81">
        <v>24.14</v>
      </c>
      <c r="CC81">
        <v>45.37</v>
      </c>
    </row>
    <row r="82" spans="7:81">
      <c r="G82" t="s">
        <v>124</v>
      </c>
      <c r="H82" s="73">
        <v>937.57999999999993</v>
      </c>
      <c r="I82" s="46">
        <v>342.37</v>
      </c>
      <c r="J82" s="46">
        <v>404.35</v>
      </c>
      <c r="K82" s="46">
        <v>69.510000000000005</v>
      </c>
      <c r="L82" s="46">
        <v>4.83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67.58</v>
      </c>
      <c r="X82">
        <v>48.27</v>
      </c>
      <c r="Y82">
        <v>154.46</v>
      </c>
      <c r="Z82">
        <v>84.94</v>
      </c>
      <c r="AA82">
        <v>36.42</v>
      </c>
      <c r="AB82">
        <v>0</v>
      </c>
      <c r="AC82">
        <v>147.46</v>
      </c>
      <c r="AD82">
        <v>0</v>
      </c>
      <c r="AE82">
        <v>0</v>
      </c>
      <c r="AF82">
        <v>257.76</v>
      </c>
      <c r="AG82">
        <v>4.83</v>
      </c>
      <c r="AH82">
        <v>21.53</v>
      </c>
      <c r="AI82">
        <v>0</v>
      </c>
      <c r="AJ82">
        <v>0.61</v>
      </c>
      <c r="AK82">
        <v>9.65</v>
      </c>
      <c r="AL82">
        <v>0</v>
      </c>
      <c r="AM82">
        <v>0.52</v>
      </c>
      <c r="AN82">
        <v>0</v>
      </c>
      <c r="AO82">
        <v>141.91</v>
      </c>
      <c r="AP82">
        <v>0.95</v>
      </c>
      <c r="AQ82">
        <v>0.92</v>
      </c>
      <c r="AR82">
        <v>77.23</v>
      </c>
      <c r="AS82">
        <v>0.97</v>
      </c>
      <c r="AT82">
        <v>18.34</v>
      </c>
      <c r="AU82">
        <v>0.38</v>
      </c>
      <c r="AV82">
        <v>0</v>
      </c>
      <c r="AW82">
        <v>0.98</v>
      </c>
      <c r="AX82">
        <v>0</v>
      </c>
      <c r="AY82">
        <v>0.61</v>
      </c>
      <c r="AZ82">
        <v>66.52</v>
      </c>
      <c r="BA82">
        <v>15.78</v>
      </c>
      <c r="BB82">
        <v>1.01</v>
      </c>
      <c r="BC82">
        <v>0</v>
      </c>
      <c r="BD82">
        <v>0.98</v>
      </c>
      <c r="BE82">
        <v>6.76</v>
      </c>
      <c r="BF82">
        <v>14.24</v>
      </c>
      <c r="BG82">
        <v>42.47</v>
      </c>
      <c r="BH82">
        <v>0</v>
      </c>
      <c r="BI82">
        <v>17.829999999999998</v>
      </c>
      <c r="BJ82">
        <v>0</v>
      </c>
      <c r="BK82">
        <v>0</v>
      </c>
      <c r="BL82">
        <v>0</v>
      </c>
      <c r="BM82">
        <v>164.12</v>
      </c>
      <c r="BN82">
        <v>0</v>
      </c>
      <c r="BO82">
        <v>62.75</v>
      </c>
      <c r="BP82">
        <v>21.24</v>
      </c>
      <c r="BQ82">
        <v>0</v>
      </c>
      <c r="BR82">
        <v>48.27</v>
      </c>
      <c r="BS82">
        <v>62.99</v>
      </c>
      <c r="BT82">
        <v>0</v>
      </c>
      <c r="BU82">
        <v>0</v>
      </c>
      <c r="BV82">
        <v>0</v>
      </c>
      <c r="BW82">
        <v>0</v>
      </c>
      <c r="BX82">
        <v>38.619999999999997</v>
      </c>
      <c r="BY82">
        <v>22.2</v>
      </c>
      <c r="BZ82">
        <v>27.03</v>
      </c>
      <c r="CA82">
        <v>0</v>
      </c>
      <c r="CB82">
        <v>24.14</v>
      </c>
      <c r="CC82">
        <v>45.37</v>
      </c>
    </row>
    <row r="83" spans="7:81">
      <c r="G83" t="s">
        <v>125</v>
      </c>
      <c r="H83" s="73">
        <v>1005.04</v>
      </c>
      <c r="I83" s="46">
        <v>371.28000000000003</v>
      </c>
      <c r="J83" s="46">
        <v>404.53000000000003</v>
      </c>
      <c r="K83" s="46">
        <v>69.510000000000005</v>
      </c>
      <c r="L83" s="46">
        <v>4.83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67.58</v>
      </c>
      <c r="X83">
        <v>48.27</v>
      </c>
      <c r="Y83">
        <v>154.46</v>
      </c>
      <c r="Z83">
        <v>84.94</v>
      </c>
      <c r="AA83">
        <v>36.42</v>
      </c>
      <c r="AB83">
        <v>43.44</v>
      </c>
      <c r="AC83">
        <v>147.46</v>
      </c>
      <c r="AD83">
        <v>0</v>
      </c>
      <c r="AE83">
        <v>0</v>
      </c>
      <c r="AF83">
        <v>257.76</v>
      </c>
      <c r="AG83">
        <v>4.83</v>
      </c>
      <c r="AH83">
        <v>21.53</v>
      </c>
      <c r="AI83">
        <v>0</v>
      </c>
      <c r="AJ83">
        <v>0.61</v>
      </c>
      <c r="AK83">
        <v>9.65</v>
      </c>
      <c r="AL83">
        <v>0</v>
      </c>
      <c r="AM83">
        <v>0.52</v>
      </c>
      <c r="AN83">
        <v>0</v>
      </c>
      <c r="AO83">
        <v>141.91</v>
      </c>
      <c r="AP83">
        <v>0.95</v>
      </c>
      <c r="AQ83">
        <v>0.92</v>
      </c>
      <c r="AR83">
        <v>77.23</v>
      </c>
      <c r="AS83">
        <v>0.97</v>
      </c>
      <c r="AT83">
        <v>18.34</v>
      </c>
      <c r="AU83">
        <v>0.38</v>
      </c>
      <c r="AV83">
        <v>0</v>
      </c>
      <c r="AW83">
        <v>0.93</v>
      </c>
      <c r="AX83">
        <v>0</v>
      </c>
      <c r="AY83">
        <v>0.61</v>
      </c>
      <c r="AZ83">
        <v>66.52</v>
      </c>
      <c r="BA83">
        <v>15.78</v>
      </c>
      <c r="BB83">
        <v>1.01</v>
      </c>
      <c r="BC83">
        <v>47.3</v>
      </c>
      <c r="BD83">
        <v>0.87</v>
      </c>
      <c r="BE83">
        <v>6.76</v>
      </c>
      <c r="BF83">
        <v>14.24</v>
      </c>
      <c r="BG83">
        <v>42.47</v>
      </c>
      <c r="BH83">
        <v>0</v>
      </c>
      <c r="BI83">
        <v>18.010000000000002</v>
      </c>
      <c r="BJ83">
        <v>0</v>
      </c>
      <c r="BK83">
        <v>0</v>
      </c>
      <c r="BL83">
        <v>0</v>
      </c>
      <c r="BM83">
        <v>91.71</v>
      </c>
      <c r="BN83">
        <v>28.96</v>
      </c>
      <c r="BO83">
        <v>62.75</v>
      </c>
      <c r="BP83">
        <v>21.24</v>
      </c>
      <c r="BQ83">
        <v>0</v>
      </c>
      <c r="BR83">
        <v>48.27</v>
      </c>
      <c r="BS83">
        <v>62.99</v>
      </c>
      <c r="BT83">
        <v>49.24</v>
      </c>
      <c r="BU83">
        <v>0</v>
      </c>
      <c r="BV83">
        <v>0</v>
      </c>
      <c r="BW83">
        <v>0</v>
      </c>
      <c r="BX83">
        <v>38.619999999999997</v>
      </c>
      <c r="BY83">
        <v>22.2</v>
      </c>
      <c r="BZ83">
        <v>27.03</v>
      </c>
      <c r="CA83">
        <v>0</v>
      </c>
      <c r="CB83">
        <v>24.14</v>
      </c>
      <c r="CC83">
        <v>45.37</v>
      </c>
    </row>
    <row r="84" spans="7:81">
      <c r="G84" t="s">
        <v>126</v>
      </c>
      <c r="H84" s="73">
        <v>1031.1099999999999</v>
      </c>
      <c r="I84" s="46">
        <v>371.28000000000003</v>
      </c>
      <c r="J84" s="46">
        <v>404.53000000000003</v>
      </c>
      <c r="K84" s="46">
        <v>69.510000000000005</v>
      </c>
      <c r="L84" s="46">
        <v>4.83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67.58</v>
      </c>
      <c r="X84">
        <v>48.27</v>
      </c>
      <c r="Y84">
        <v>154.46</v>
      </c>
      <c r="Z84">
        <v>84.94</v>
      </c>
      <c r="AA84">
        <v>36.42</v>
      </c>
      <c r="AB84">
        <v>69.510000000000005</v>
      </c>
      <c r="AC84">
        <v>147.46</v>
      </c>
      <c r="AD84">
        <v>0</v>
      </c>
      <c r="AE84">
        <v>0</v>
      </c>
      <c r="AF84">
        <v>257.76</v>
      </c>
      <c r="AG84">
        <v>4.83</v>
      </c>
      <c r="AH84">
        <v>21.53</v>
      </c>
      <c r="AI84">
        <v>0</v>
      </c>
      <c r="AJ84">
        <v>0.61</v>
      </c>
      <c r="AK84">
        <v>9.65</v>
      </c>
      <c r="AL84">
        <v>0</v>
      </c>
      <c r="AM84">
        <v>0.52</v>
      </c>
      <c r="AN84">
        <v>0</v>
      </c>
      <c r="AO84">
        <v>141.91</v>
      </c>
      <c r="AP84">
        <v>0.95</v>
      </c>
      <c r="AQ84">
        <v>0.92</v>
      </c>
      <c r="AR84">
        <v>77.23</v>
      </c>
      <c r="AS84">
        <v>0.97</v>
      </c>
      <c r="AT84">
        <v>18.34</v>
      </c>
      <c r="AU84">
        <v>0.38</v>
      </c>
      <c r="AV84">
        <v>0</v>
      </c>
      <c r="AW84">
        <v>0.93</v>
      </c>
      <c r="AX84">
        <v>0</v>
      </c>
      <c r="AY84">
        <v>0.61</v>
      </c>
      <c r="AZ84">
        <v>66.52</v>
      </c>
      <c r="BA84">
        <v>15.78</v>
      </c>
      <c r="BB84">
        <v>1.01</v>
      </c>
      <c r="BC84">
        <v>47.3</v>
      </c>
      <c r="BD84">
        <v>0.87</v>
      </c>
      <c r="BE84">
        <v>6.76</v>
      </c>
      <c r="BF84">
        <v>14.24</v>
      </c>
      <c r="BG84">
        <v>42.47</v>
      </c>
      <c r="BH84">
        <v>0</v>
      </c>
      <c r="BI84">
        <v>18.010000000000002</v>
      </c>
      <c r="BJ84">
        <v>0</v>
      </c>
      <c r="BK84">
        <v>0</v>
      </c>
      <c r="BL84">
        <v>0</v>
      </c>
      <c r="BM84">
        <v>91.71</v>
      </c>
      <c r="BN84">
        <v>28.96</v>
      </c>
      <c r="BO84">
        <v>62.75</v>
      </c>
      <c r="BP84">
        <v>21.24</v>
      </c>
      <c r="BQ84">
        <v>0</v>
      </c>
      <c r="BR84">
        <v>48.27</v>
      </c>
      <c r="BS84">
        <v>62.99</v>
      </c>
      <c r="BT84">
        <v>49.24</v>
      </c>
      <c r="BU84">
        <v>0</v>
      </c>
      <c r="BV84">
        <v>0</v>
      </c>
      <c r="BW84">
        <v>0</v>
      </c>
      <c r="BX84">
        <v>38.619999999999997</v>
      </c>
      <c r="BY84">
        <v>22.2</v>
      </c>
      <c r="BZ84">
        <v>27.03</v>
      </c>
      <c r="CA84">
        <v>0</v>
      </c>
      <c r="CB84">
        <v>24.14</v>
      </c>
      <c r="CC84">
        <v>45.37</v>
      </c>
    </row>
    <row r="85" spans="7:81">
      <c r="G85" t="s">
        <v>127</v>
      </c>
      <c r="H85" s="73">
        <v>1079.3799999999999</v>
      </c>
      <c r="I85" s="46">
        <v>371.28000000000003</v>
      </c>
      <c r="J85" s="46">
        <v>404.53000000000003</v>
      </c>
      <c r="K85" s="46">
        <v>69.510000000000005</v>
      </c>
      <c r="L85" s="46">
        <v>4.83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67.58</v>
      </c>
      <c r="X85">
        <v>48.27</v>
      </c>
      <c r="Y85">
        <v>154.46</v>
      </c>
      <c r="Z85">
        <v>84.94</v>
      </c>
      <c r="AA85">
        <v>36.42</v>
      </c>
      <c r="AB85">
        <v>69.510000000000005</v>
      </c>
      <c r="AC85">
        <v>147.46</v>
      </c>
      <c r="AD85">
        <v>0</v>
      </c>
      <c r="AE85">
        <v>48.27</v>
      </c>
      <c r="AF85">
        <v>257.76</v>
      </c>
      <c r="AG85">
        <v>4.83</v>
      </c>
      <c r="AH85">
        <v>21.53</v>
      </c>
      <c r="AI85">
        <v>0</v>
      </c>
      <c r="AJ85">
        <v>0.61</v>
      </c>
      <c r="AK85">
        <v>9.65</v>
      </c>
      <c r="AL85">
        <v>0</v>
      </c>
      <c r="AM85">
        <v>0.52</v>
      </c>
      <c r="AN85">
        <v>0</v>
      </c>
      <c r="AO85">
        <v>141.91</v>
      </c>
      <c r="AP85">
        <v>0.95</v>
      </c>
      <c r="AQ85">
        <v>0.92</v>
      </c>
      <c r="AR85">
        <v>77.23</v>
      </c>
      <c r="AS85">
        <v>0.97</v>
      </c>
      <c r="AT85">
        <v>18.34</v>
      </c>
      <c r="AU85">
        <v>0.38</v>
      </c>
      <c r="AV85">
        <v>0</v>
      </c>
      <c r="AW85">
        <v>0.93</v>
      </c>
      <c r="AX85">
        <v>0</v>
      </c>
      <c r="AY85">
        <v>0.61</v>
      </c>
      <c r="AZ85">
        <v>66.52</v>
      </c>
      <c r="BA85">
        <v>15.78</v>
      </c>
      <c r="BB85">
        <v>1.01</v>
      </c>
      <c r="BC85">
        <v>47.3</v>
      </c>
      <c r="BD85">
        <v>0.87</v>
      </c>
      <c r="BE85">
        <v>6.76</v>
      </c>
      <c r="BF85">
        <v>14.24</v>
      </c>
      <c r="BG85">
        <v>42.47</v>
      </c>
      <c r="BH85">
        <v>0</v>
      </c>
      <c r="BI85">
        <v>18.010000000000002</v>
      </c>
      <c r="BJ85">
        <v>0</v>
      </c>
      <c r="BK85">
        <v>0</v>
      </c>
      <c r="BL85">
        <v>0</v>
      </c>
      <c r="BM85">
        <v>91.71</v>
      </c>
      <c r="BN85">
        <v>28.96</v>
      </c>
      <c r="BO85">
        <v>62.75</v>
      </c>
      <c r="BP85">
        <v>21.24</v>
      </c>
      <c r="BQ85">
        <v>0</v>
      </c>
      <c r="BR85">
        <v>48.27</v>
      </c>
      <c r="BS85">
        <v>62.99</v>
      </c>
      <c r="BT85">
        <v>49.24</v>
      </c>
      <c r="BU85">
        <v>0</v>
      </c>
      <c r="BV85">
        <v>0</v>
      </c>
      <c r="BW85">
        <v>0</v>
      </c>
      <c r="BX85">
        <v>38.619999999999997</v>
      </c>
      <c r="BY85">
        <v>22.2</v>
      </c>
      <c r="BZ85">
        <v>27.03</v>
      </c>
      <c r="CA85">
        <v>0</v>
      </c>
      <c r="CB85">
        <v>24.14</v>
      </c>
      <c r="CC85">
        <v>45.37</v>
      </c>
    </row>
    <row r="86" spans="7:81">
      <c r="G86" t="s">
        <v>128</v>
      </c>
      <c r="H86" s="73">
        <v>1079.3799999999999</v>
      </c>
      <c r="I86" s="46">
        <v>371.28000000000003</v>
      </c>
      <c r="J86" s="46">
        <v>404.53000000000003</v>
      </c>
      <c r="K86" s="46">
        <v>69.510000000000005</v>
      </c>
      <c r="L86" s="46">
        <v>4.83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67.58</v>
      </c>
      <c r="X86">
        <v>48.27</v>
      </c>
      <c r="Y86">
        <v>154.46</v>
      </c>
      <c r="Z86">
        <v>84.94</v>
      </c>
      <c r="AA86">
        <v>36.42</v>
      </c>
      <c r="AB86">
        <v>69.510000000000005</v>
      </c>
      <c r="AC86">
        <v>147.46</v>
      </c>
      <c r="AD86">
        <v>0</v>
      </c>
      <c r="AE86">
        <v>48.27</v>
      </c>
      <c r="AF86">
        <v>257.76</v>
      </c>
      <c r="AG86">
        <v>4.83</v>
      </c>
      <c r="AH86">
        <v>21.53</v>
      </c>
      <c r="AI86">
        <v>0</v>
      </c>
      <c r="AJ86">
        <v>0.61</v>
      </c>
      <c r="AK86">
        <v>9.65</v>
      </c>
      <c r="AL86">
        <v>0</v>
      </c>
      <c r="AM86">
        <v>0.52</v>
      </c>
      <c r="AN86">
        <v>0</v>
      </c>
      <c r="AO86">
        <v>141.91</v>
      </c>
      <c r="AP86">
        <v>0.95</v>
      </c>
      <c r="AQ86">
        <v>0.92</v>
      </c>
      <c r="AR86">
        <v>77.23</v>
      </c>
      <c r="AS86">
        <v>0.97</v>
      </c>
      <c r="AT86">
        <v>18.34</v>
      </c>
      <c r="AU86">
        <v>0.38</v>
      </c>
      <c r="AV86">
        <v>0</v>
      </c>
      <c r="AW86">
        <v>0.93</v>
      </c>
      <c r="AX86">
        <v>0</v>
      </c>
      <c r="AY86">
        <v>0.61</v>
      </c>
      <c r="AZ86">
        <v>66.52</v>
      </c>
      <c r="BA86">
        <v>15.78</v>
      </c>
      <c r="BB86">
        <v>1.01</v>
      </c>
      <c r="BC86">
        <v>47.3</v>
      </c>
      <c r="BD86">
        <v>0.87</v>
      </c>
      <c r="BE86">
        <v>6.76</v>
      </c>
      <c r="BF86">
        <v>14.24</v>
      </c>
      <c r="BG86">
        <v>42.47</v>
      </c>
      <c r="BH86">
        <v>0</v>
      </c>
      <c r="BI86">
        <v>18.010000000000002</v>
      </c>
      <c r="BJ86">
        <v>0</v>
      </c>
      <c r="BK86">
        <v>0</v>
      </c>
      <c r="BL86">
        <v>0</v>
      </c>
      <c r="BM86">
        <v>91.71</v>
      </c>
      <c r="BN86">
        <v>28.96</v>
      </c>
      <c r="BO86">
        <v>62.75</v>
      </c>
      <c r="BP86">
        <v>21.24</v>
      </c>
      <c r="BQ86">
        <v>0</v>
      </c>
      <c r="BR86">
        <v>48.27</v>
      </c>
      <c r="BS86">
        <v>62.99</v>
      </c>
      <c r="BT86">
        <v>49.24</v>
      </c>
      <c r="BU86">
        <v>0</v>
      </c>
      <c r="BV86">
        <v>0</v>
      </c>
      <c r="BW86">
        <v>0</v>
      </c>
      <c r="BX86">
        <v>38.619999999999997</v>
      </c>
      <c r="BY86">
        <v>22.2</v>
      </c>
      <c r="BZ86">
        <v>27.03</v>
      </c>
      <c r="CA86">
        <v>0</v>
      </c>
      <c r="CB86">
        <v>24.14</v>
      </c>
      <c r="CC86">
        <v>45.37</v>
      </c>
    </row>
    <row r="87" spans="7:81">
      <c r="G87" t="s">
        <v>129</v>
      </c>
      <c r="H87" s="73">
        <v>1079.3799999999999</v>
      </c>
      <c r="I87" s="46">
        <v>434.03</v>
      </c>
      <c r="J87" s="46">
        <v>404.72</v>
      </c>
      <c r="K87" s="46">
        <v>69.510000000000005</v>
      </c>
      <c r="L87" s="46">
        <v>4.83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67.58</v>
      </c>
      <c r="X87">
        <v>91.71</v>
      </c>
      <c r="Y87">
        <v>154.46</v>
      </c>
      <c r="Z87">
        <v>84.94</v>
      </c>
      <c r="AA87">
        <v>36.42</v>
      </c>
      <c r="AB87">
        <v>69.510000000000005</v>
      </c>
      <c r="AC87">
        <v>147.46</v>
      </c>
      <c r="AD87">
        <v>0</v>
      </c>
      <c r="AE87">
        <v>48.27</v>
      </c>
      <c r="AF87">
        <v>257.76</v>
      </c>
      <c r="AG87">
        <v>4.83</v>
      </c>
      <c r="AH87">
        <v>21.53</v>
      </c>
      <c r="AI87">
        <v>0</v>
      </c>
      <c r="AJ87">
        <v>0.61</v>
      </c>
      <c r="AK87">
        <v>9.65</v>
      </c>
      <c r="AL87">
        <v>19.309999999999999</v>
      </c>
      <c r="AM87">
        <v>0.52</v>
      </c>
      <c r="AN87">
        <v>0</v>
      </c>
      <c r="AO87">
        <v>141.91</v>
      </c>
      <c r="AP87">
        <v>0.95</v>
      </c>
      <c r="AQ87">
        <v>0.92</v>
      </c>
      <c r="AR87">
        <v>77.23</v>
      </c>
      <c r="AS87">
        <v>0.97</v>
      </c>
      <c r="AT87">
        <v>18.34</v>
      </c>
      <c r="AU87">
        <v>0.38</v>
      </c>
      <c r="AV87">
        <v>0</v>
      </c>
      <c r="AW87">
        <v>0.93</v>
      </c>
      <c r="AX87">
        <v>0</v>
      </c>
      <c r="AY87">
        <v>0.61</v>
      </c>
      <c r="AZ87">
        <v>66.52</v>
      </c>
      <c r="BA87">
        <v>15.78</v>
      </c>
      <c r="BB87">
        <v>1.01</v>
      </c>
      <c r="BC87">
        <v>47.3</v>
      </c>
      <c r="BD87">
        <v>0.87</v>
      </c>
      <c r="BE87">
        <v>6.76</v>
      </c>
      <c r="BF87">
        <v>14.24</v>
      </c>
      <c r="BG87">
        <v>42.47</v>
      </c>
      <c r="BH87">
        <v>0</v>
      </c>
      <c r="BI87">
        <v>18.2</v>
      </c>
      <c r="BJ87">
        <v>0</v>
      </c>
      <c r="BK87">
        <v>0</v>
      </c>
      <c r="BL87">
        <v>0</v>
      </c>
      <c r="BM87">
        <v>91.71</v>
      </c>
      <c r="BN87">
        <v>28.96</v>
      </c>
      <c r="BO87">
        <v>62.75</v>
      </c>
      <c r="BP87">
        <v>21.24</v>
      </c>
      <c r="BQ87">
        <v>0</v>
      </c>
      <c r="BR87">
        <v>48.27</v>
      </c>
      <c r="BS87">
        <v>62.99</v>
      </c>
      <c r="BT87">
        <v>49.24</v>
      </c>
      <c r="BU87">
        <v>0</v>
      </c>
      <c r="BV87">
        <v>0</v>
      </c>
      <c r="BW87">
        <v>0</v>
      </c>
      <c r="BX87">
        <v>38.619999999999997</v>
      </c>
      <c r="BY87">
        <v>22.2</v>
      </c>
      <c r="BZ87">
        <v>27.03</v>
      </c>
      <c r="CA87">
        <v>0</v>
      </c>
      <c r="CB87">
        <v>24.14</v>
      </c>
      <c r="CC87">
        <v>45.37</v>
      </c>
    </row>
    <row r="88" spans="7:81">
      <c r="G88" t="s">
        <v>130</v>
      </c>
      <c r="H88" s="73">
        <v>1079.3799999999999</v>
      </c>
      <c r="I88" s="46">
        <v>434.03</v>
      </c>
      <c r="J88" s="46">
        <v>404.72</v>
      </c>
      <c r="K88" s="46">
        <v>69.510000000000005</v>
      </c>
      <c r="L88" s="46">
        <v>4.83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67.58</v>
      </c>
      <c r="X88">
        <v>91.71</v>
      </c>
      <c r="Y88">
        <v>154.46</v>
      </c>
      <c r="Z88">
        <v>84.94</v>
      </c>
      <c r="AA88">
        <v>36.42</v>
      </c>
      <c r="AB88">
        <v>69.510000000000005</v>
      </c>
      <c r="AC88">
        <v>147.46</v>
      </c>
      <c r="AD88">
        <v>0</v>
      </c>
      <c r="AE88">
        <v>48.27</v>
      </c>
      <c r="AF88">
        <v>257.76</v>
      </c>
      <c r="AG88">
        <v>4.83</v>
      </c>
      <c r="AH88">
        <v>21.53</v>
      </c>
      <c r="AI88">
        <v>0</v>
      </c>
      <c r="AJ88">
        <v>0.61</v>
      </c>
      <c r="AK88">
        <v>9.65</v>
      </c>
      <c r="AL88">
        <v>19.309999999999999</v>
      </c>
      <c r="AM88">
        <v>0.52</v>
      </c>
      <c r="AN88">
        <v>0</v>
      </c>
      <c r="AO88">
        <v>141.91</v>
      </c>
      <c r="AP88">
        <v>0.95</v>
      </c>
      <c r="AQ88">
        <v>0.92</v>
      </c>
      <c r="AR88">
        <v>77.23</v>
      </c>
      <c r="AS88">
        <v>0.97</v>
      </c>
      <c r="AT88">
        <v>18.34</v>
      </c>
      <c r="AU88">
        <v>0.38</v>
      </c>
      <c r="AV88">
        <v>0</v>
      </c>
      <c r="AW88">
        <v>0.93</v>
      </c>
      <c r="AX88">
        <v>0</v>
      </c>
      <c r="AY88">
        <v>0.61</v>
      </c>
      <c r="AZ88">
        <v>66.52</v>
      </c>
      <c r="BA88">
        <v>15.78</v>
      </c>
      <c r="BB88">
        <v>1.01</v>
      </c>
      <c r="BC88">
        <v>47.3</v>
      </c>
      <c r="BD88">
        <v>0.87</v>
      </c>
      <c r="BE88">
        <v>6.76</v>
      </c>
      <c r="BF88">
        <v>14.24</v>
      </c>
      <c r="BG88">
        <v>42.47</v>
      </c>
      <c r="BH88">
        <v>0</v>
      </c>
      <c r="BI88">
        <v>18.2</v>
      </c>
      <c r="BJ88">
        <v>0</v>
      </c>
      <c r="BK88">
        <v>0</v>
      </c>
      <c r="BL88">
        <v>0</v>
      </c>
      <c r="BM88">
        <v>91.71</v>
      </c>
      <c r="BN88">
        <v>28.96</v>
      </c>
      <c r="BO88">
        <v>62.75</v>
      </c>
      <c r="BP88">
        <v>21.24</v>
      </c>
      <c r="BQ88">
        <v>0</v>
      </c>
      <c r="BR88">
        <v>48.27</v>
      </c>
      <c r="BS88">
        <v>62.99</v>
      </c>
      <c r="BT88">
        <v>49.24</v>
      </c>
      <c r="BU88">
        <v>0</v>
      </c>
      <c r="BV88">
        <v>0</v>
      </c>
      <c r="BW88">
        <v>0</v>
      </c>
      <c r="BX88">
        <v>38.619999999999997</v>
      </c>
      <c r="BY88">
        <v>22.2</v>
      </c>
      <c r="BZ88">
        <v>27.03</v>
      </c>
      <c r="CA88">
        <v>0</v>
      </c>
      <c r="CB88">
        <v>24.14</v>
      </c>
      <c r="CC88">
        <v>45.37</v>
      </c>
    </row>
    <row r="89" spans="7:81">
      <c r="G89" t="s">
        <v>131</v>
      </c>
      <c r="H89" s="73">
        <v>1079.3799999999999</v>
      </c>
      <c r="I89" s="46">
        <v>434.03</v>
      </c>
      <c r="J89" s="46">
        <v>404.72</v>
      </c>
      <c r="K89" s="46">
        <v>69.510000000000005</v>
      </c>
      <c r="L89" s="46">
        <v>4.83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67.58</v>
      </c>
      <c r="X89">
        <v>91.71</v>
      </c>
      <c r="Y89">
        <v>154.46</v>
      </c>
      <c r="Z89">
        <v>84.94</v>
      </c>
      <c r="AA89">
        <v>36.42</v>
      </c>
      <c r="AB89">
        <v>69.510000000000005</v>
      </c>
      <c r="AC89">
        <v>147.46</v>
      </c>
      <c r="AD89">
        <v>0</v>
      </c>
      <c r="AE89">
        <v>48.27</v>
      </c>
      <c r="AF89">
        <v>257.76</v>
      </c>
      <c r="AG89">
        <v>4.83</v>
      </c>
      <c r="AH89">
        <v>21.53</v>
      </c>
      <c r="AI89">
        <v>0</v>
      </c>
      <c r="AJ89">
        <v>0.61</v>
      </c>
      <c r="AK89">
        <v>9.65</v>
      </c>
      <c r="AL89">
        <v>19.309999999999999</v>
      </c>
      <c r="AM89">
        <v>0.52</v>
      </c>
      <c r="AN89">
        <v>0</v>
      </c>
      <c r="AO89">
        <v>141.91</v>
      </c>
      <c r="AP89">
        <v>0.95</v>
      </c>
      <c r="AQ89">
        <v>0.92</v>
      </c>
      <c r="AR89">
        <v>77.23</v>
      </c>
      <c r="AS89">
        <v>0.97</v>
      </c>
      <c r="AT89">
        <v>18.34</v>
      </c>
      <c r="AU89">
        <v>0.38</v>
      </c>
      <c r="AV89">
        <v>0</v>
      </c>
      <c r="AW89">
        <v>0.93</v>
      </c>
      <c r="AX89">
        <v>0</v>
      </c>
      <c r="AY89">
        <v>0.61</v>
      </c>
      <c r="AZ89">
        <v>66.52</v>
      </c>
      <c r="BA89">
        <v>15.78</v>
      </c>
      <c r="BB89">
        <v>1.01</v>
      </c>
      <c r="BC89">
        <v>47.3</v>
      </c>
      <c r="BD89">
        <v>0.87</v>
      </c>
      <c r="BE89">
        <v>6.76</v>
      </c>
      <c r="BF89">
        <v>14.24</v>
      </c>
      <c r="BG89">
        <v>42.47</v>
      </c>
      <c r="BH89">
        <v>0</v>
      </c>
      <c r="BI89">
        <v>18.2</v>
      </c>
      <c r="BJ89">
        <v>0</v>
      </c>
      <c r="BK89">
        <v>0</v>
      </c>
      <c r="BL89">
        <v>0</v>
      </c>
      <c r="BM89">
        <v>91.71</v>
      </c>
      <c r="BN89">
        <v>28.96</v>
      </c>
      <c r="BO89">
        <v>62.75</v>
      </c>
      <c r="BP89">
        <v>21.24</v>
      </c>
      <c r="BQ89">
        <v>0</v>
      </c>
      <c r="BR89">
        <v>48.27</v>
      </c>
      <c r="BS89">
        <v>62.99</v>
      </c>
      <c r="BT89">
        <v>49.24</v>
      </c>
      <c r="BU89">
        <v>0</v>
      </c>
      <c r="BV89">
        <v>0</v>
      </c>
      <c r="BW89">
        <v>0</v>
      </c>
      <c r="BX89">
        <v>38.619999999999997</v>
      </c>
      <c r="BY89">
        <v>22.2</v>
      </c>
      <c r="BZ89">
        <v>27.03</v>
      </c>
      <c r="CA89">
        <v>0</v>
      </c>
      <c r="CB89">
        <v>24.14</v>
      </c>
      <c r="CC89">
        <v>45.37</v>
      </c>
    </row>
    <row r="90" spans="7:81">
      <c r="G90" t="s">
        <v>132</v>
      </c>
      <c r="H90" s="73">
        <v>1079.4199999999998</v>
      </c>
      <c r="I90" s="46">
        <v>434.03</v>
      </c>
      <c r="J90" s="46">
        <v>404.72</v>
      </c>
      <c r="K90" s="46">
        <v>69.510000000000005</v>
      </c>
      <c r="L90" s="46">
        <v>4.83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67.58</v>
      </c>
      <c r="X90">
        <v>91.71</v>
      </c>
      <c r="Y90">
        <v>154.46</v>
      </c>
      <c r="Z90">
        <v>84.94</v>
      </c>
      <c r="AA90">
        <v>36.42</v>
      </c>
      <c r="AB90">
        <v>69.510000000000005</v>
      </c>
      <c r="AC90">
        <v>147.46</v>
      </c>
      <c r="AD90">
        <v>0</v>
      </c>
      <c r="AE90">
        <v>48.27</v>
      </c>
      <c r="AF90">
        <v>257.76</v>
      </c>
      <c r="AG90">
        <v>4.83</v>
      </c>
      <c r="AH90">
        <v>21.53</v>
      </c>
      <c r="AI90">
        <v>0</v>
      </c>
      <c r="AJ90">
        <v>0.61</v>
      </c>
      <c r="AK90">
        <v>9.65</v>
      </c>
      <c r="AL90">
        <v>19.309999999999999</v>
      </c>
      <c r="AM90">
        <v>0.52</v>
      </c>
      <c r="AN90">
        <v>0</v>
      </c>
      <c r="AO90">
        <v>141.91</v>
      </c>
      <c r="AP90">
        <v>0.95</v>
      </c>
      <c r="AQ90">
        <v>0.92</v>
      </c>
      <c r="AR90">
        <v>77.23</v>
      </c>
      <c r="AS90">
        <v>0.97</v>
      </c>
      <c r="AT90">
        <v>18.34</v>
      </c>
      <c r="AU90">
        <v>0.38</v>
      </c>
      <c r="AV90">
        <v>0</v>
      </c>
      <c r="AW90">
        <v>0.93</v>
      </c>
      <c r="AX90">
        <v>0</v>
      </c>
      <c r="AY90">
        <v>0.61</v>
      </c>
      <c r="AZ90">
        <v>66.52</v>
      </c>
      <c r="BA90">
        <v>15.82</v>
      </c>
      <c r="BB90">
        <v>1.01</v>
      </c>
      <c r="BC90">
        <v>47.3</v>
      </c>
      <c r="BD90">
        <v>0.87</v>
      </c>
      <c r="BE90">
        <v>6.76</v>
      </c>
      <c r="BF90">
        <v>14.24</v>
      </c>
      <c r="BG90">
        <v>42.47</v>
      </c>
      <c r="BH90">
        <v>0</v>
      </c>
      <c r="BI90">
        <v>18.2</v>
      </c>
      <c r="BJ90">
        <v>0</v>
      </c>
      <c r="BK90">
        <v>0</v>
      </c>
      <c r="BL90">
        <v>0</v>
      </c>
      <c r="BM90">
        <v>91.71</v>
      </c>
      <c r="BN90">
        <v>28.96</v>
      </c>
      <c r="BO90">
        <v>62.75</v>
      </c>
      <c r="BP90">
        <v>21.24</v>
      </c>
      <c r="BQ90">
        <v>0</v>
      </c>
      <c r="BR90">
        <v>48.27</v>
      </c>
      <c r="BS90">
        <v>62.99</v>
      </c>
      <c r="BT90">
        <v>49.24</v>
      </c>
      <c r="BU90">
        <v>0</v>
      </c>
      <c r="BV90">
        <v>0</v>
      </c>
      <c r="BW90">
        <v>0</v>
      </c>
      <c r="BX90">
        <v>38.619999999999997</v>
      </c>
      <c r="BY90">
        <v>22.2</v>
      </c>
      <c r="BZ90">
        <v>27.03</v>
      </c>
      <c r="CA90">
        <v>0</v>
      </c>
      <c r="CB90">
        <v>24.14</v>
      </c>
      <c r="CC90">
        <v>45.37</v>
      </c>
    </row>
    <row r="91" spans="7:81">
      <c r="G91" t="s">
        <v>133</v>
      </c>
      <c r="H91" s="73">
        <v>1396.1999999999998</v>
      </c>
      <c r="I91" s="46">
        <v>536.12</v>
      </c>
      <c r="J91" s="46">
        <v>404.72</v>
      </c>
      <c r="K91" s="46">
        <v>69.510000000000005</v>
      </c>
      <c r="L91" s="46">
        <v>4.83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67.58</v>
      </c>
      <c r="X91">
        <v>91.71</v>
      </c>
      <c r="Y91">
        <v>154.46</v>
      </c>
      <c r="Z91">
        <v>84.94</v>
      </c>
      <c r="AA91">
        <v>36.42</v>
      </c>
      <c r="AB91">
        <v>69.510000000000005</v>
      </c>
      <c r="AC91">
        <v>147.46</v>
      </c>
      <c r="AD91">
        <v>0</v>
      </c>
      <c r="AE91">
        <v>48.27</v>
      </c>
      <c r="AF91">
        <v>257.76</v>
      </c>
      <c r="AG91">
        <v>4.83</v>
      </c>
      <c r="AH91">
        <v>21.53</v>
      </c>
      <c r="AI91">
        <v>77.709999999999994</v>
      </c>
      <c r="AJ91">
        <v>0.61</v>
      </c>
      <c r="AK91">
        <v>9.65</v>
      </c>
      <c r="AL91">
        <v>19.309999999999999</v>
      </c>
      <c r="AM91">
        <v>0.52</v>
      </c>
      <c r="AN91">
        <v>0.42</v>
      </c>
      <c r="AO91">
        <v>141.91</v>
      </c>
      <c r="AP91">
        <v>0.95</v>
      </c>
      <c r="AQ91">
        <v>0.49</v>
      </c>
      <c r="AR91">
        <v>77.23</v>
      </c>
      <c r="AS91">
        <v>0.97</v>
      </c>
      <c r="AT91">
        <v>18.34</v>
      </c>
      <c r="AU91">
        <v>0.38</v>
      </c>
      <c r="AV91">
        <v>33.31</v>
      </c>
      <c r="AW91">
        <v>0.93</v>
      </c>
      <c r="AX91">
        <v>0</v>
      </c>
      <c r="AY91">
        <v>0.61</v>
      </c>
      <c r="AZ91">
        <v>66.52</v>
      </c>
      <c r="BA91">
        <v>231.8</v>
      </c>
      <c r="BB91">
        <v>1.01</v>
      </c>
      <c r="BC91">
        <v>47.3</v>
      </c>
      <c r="BD91">
        <v>0.87</v>
      </c>
      <c r="BE91">
        <v>6.76</v>
      </c>
      <c r="BF91">
        <v>83.02</v>
      </c>
      <c r="BG91">
        <v>42.47</v>
      </c>
      <c r="BH91">
        <v>0</v>
      </c>
      <c r="BI91">
        <v>18.2</v>
      </c>
      <c r="BJ91">
        <v>0</v>
      </c>
      <c r="BK91">
        <v>0</v>
      </c>
      <c r="BL91">
        <v>0</v>
      </c>
      <c r="BM91">
        <v>91.71</v>
      </c>
      <c r="BN91">
        <v>28.96</v>
      </c>
      <c r="BO91">
        <v>62.75</v>
      </c>
      <c r="BP91">
        <v>21.24</v>
      </c>
      <c r="BQ91">
        <v>0</v>
      </c>
      <c r="BR91">
        <v>48.27</v>
      </c>
      <c r="BS91">
        <v>62.99</v>
      </c>
      <c r="BT91">
        <v>49.24</v>
      </c>
      <c r="BU91">
        <v>0</v>
      </c>
      <c r="BV91">
        <v>0</v>
      </c>
      <c r="BW91">
        <v>0</v>
      </c>
      <c r="BX91">
        <v>38.619999999999997</v>
      </c>
      <c r="BY91">
        <v>22.2</v>
      </c>
      <c r="BZ91">
        <v>27.03</v>
      </c>
      <c r="CA91">
        <v>23.1</v>
      </c>
      <c r="CB91">
        <v>24.14</v>
      </c>
      <c r="CC91">
        <v>45.37</v>
      </c>
    </row>
    <row r="92" spans="7:81">
      <c r="G92" t="s">
        <v>134</v>
      </c>
      <c r="H92" s="73">
        <v>1396.1999999999998</v>
      </c>
      <c r="I92" s="46">
        <v>536.12</v>
      </c>
      <c r="J92" s="46">
        <v>404.72</v>
      </c>
      <c r="K92" s="46">
        <v>69.510000000000005</v>
      </c>
      <c r="L92" s="46">
        <v>4.83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67.58</v>
      </c>
      <c r="X92">
        <v>91.71</v>
      </c>
      <c r="Y92">
        <v>154.46</v>
      </c>
      <c r="Z92">
        <v>84.94</v>
      </c>
      <c r="AA92">
        <v>36.42</v>
      </c>
      <c r="AB92">
        <v>69.510000000000005</v>
      </c>
      <c r="AC92">
        <v>147.46</v>
      </c>
      <c r="AD92">
        <v>0</v>
      </c>
      <c r="AE92">
        <v>48.27</v>
      </c>
      <c r="AF92">
        <v>257.76</v>
      </c>
      <c r="AG92">
        <v>4.83</v>
      </c>
      <c r="AH92">
        <v>21.53</v>
      </c>
      <c r="AI92">
        <v>77.709999999999994</v>
      </c>
      <c r="AJ92">
        <v>0.61</v>
      </c>
      <c r="AK92">
        <v>9.65</v>
      </c>
      <c r="AL92">
        <v>19.309999999999999</v>
      </c>
      <c r="AM92">
        <v>0.52</v>
      </c>
      <c r="AN92">
        <v>0.42</v>
      </c>
      <c r="AO92">
        <v>141.91</v>
      </c>
      <c r="AP92">
        <v>0.95</v>
      </c>
      <c r="AQ92">
        <v>0.49</v>
      </c>
      <c r="AR92">
        <v>77.23</v>
      </c>
      <c r="AS92">
        <v>0.97</v>
      </c>
      <c r="AT92">
        <v>18.34</v>
      </c>
      <c r="AU92">
        <v>0.38</v>
      </c>
      <c r="AV92">
        <v>33.31</v>
      </c>
      <c r="AW92">
        <v>0.93</v>
      </c>
      <c r="AX92">
        <v>0</v>
      </c>
      <c r="AY92">
        <v>0.61</v>
      </c>
      <c r="AZ92">
        <v>66.52</v>
      </c>
      <c r="BA92">
        <v>231.8</v>
      </c>
      <c r="BB92">
        <v>1.01</v>
      </c>
      <c r="BC92">
        <v>47.3</v>
      </c>
      <c r="BD92">
        <v>0.87</v>
      </c>
      <c r="BE92">
        <v>6.76</v>
      </c>
      <c r="BF92">
        <v>83.02</v>
      </c>
      <c r="BG92">
        <v>42.47</v>
      </c>
      <c r="BH92">
        <v>0</v>
      </c>
      <c r="BI92">
        <v>18.2</v>
      </c>
      <c r="BJ92">
        <v>0</v>
      </c>
      <c r="BK92">
        <v>0</v>
      </c>
      <c r="BL92">
        <v>0</v>
      </c>
      <c r="BM92">
        <v>91.71</v>
      </c>
      <c r="BN92">
        <v>28.96</v>
      </c>
      <c r="BO92">
        <v>62.75</v>
      </c>
      <c r="BP92">
        <v>21.24</v>
      </c>
      <c r="BQ92">
        <v>0</v>
      </c>
      <c r="BR92">
        <v>48.27</v>
      </c>
      <c r="BS92">
        <v>62.99</v>
      </c>
      <c r="BT92">
        <v>49.24</v>
      </c>
      <c r="BU92">
        <v>0</v>
      </c>
      <c r="BV92">
        <v>0</v>
      </c>
      <c r="BW92">
        <v>0</v>
      </c>
      <c r="BX92">
        <v>38.619999999999997</v>
      </c>
      <c r="BY92">
        <v>22.2</v>
      </c>
      <c r="BZ92">
        <v>27.03</v>
      </c>
      <c r="CA92">
        <v>23.1</v>
      </c>
      <c r="CB92">
        <v>24.14</v>
      </c>
      <c r="CC92">
        <v>45.37</v>
      </c>
    </row>
    <row r="93" spans="7:81">
      <c r="G93" t="s">
        <v>135</v>
      </c>
      <c r="H93" s="73">
        <v>1396.1999999999998</v>
      </c>
      <c r="I93" s="46">
        <v>536.12</v>
      </c>
      <c r="J93" s="46">
        <v>404.72</v>
      </c>
      <c r="K93" s="46">
        <v>69.510000000000005</v>
      </c>
      <c r="L93" s="46">
        <v>4.83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67.58</v>
      </c>
      <c r="X93">
        <v>91.71</v>
      </c>
      <c r="Y93">
        <v>154.46</v>
      </c>
      <c r="Z93">
        <v>84.94</v>
      </c>
      <c r="AA93">
        <v>36.42</v>
      </c>
      <c r="AB93">
        <v>69.510000000000005</v>
      </c>
      <c r="AC93">
        <v>147.46</v>
      </c>
      <c r="AD93">
        <v>0</v>
      </c>
      <c r="AE93">
        <v>48.27</v>
      </c>
      <c r="AF93">
        <v>257.76</v>
      </c>
      <c r="AG93">
        <v>4.83</v>
      </c>
      <c r="AH93">
        <v>21.53</v>
      </c>
      <c r="AI93">
        <v>77.709999999999994</v>
      </c>
      <c r="AJ93">
        <v>0.61</v>
      </c>
      <c r="AK93">
        <v>9.65</v>
      </c>
      <c r="AL93">
        <v>19.309999999999999</v>
      </c>
      <c r="AM93">
        <v>0.52</v>
      </c>
      <c r="AN93">
        <v>0.42</v>
      </c>
      <c r="AO93">
        <v>141.91</v>
      </c>
      <c r="AP93">
        <v>0.95</v>
      </c>
      <c r="AQ93">
        <v>0.49</v>
      </c>
      <c r="AR93">
        <v>77.23</v>
      </c>
      <c r="AS93">
        <v>0.97</v>
      </c>
      <c r="AT93">
        <v>18.34</v>
      </c>
      <c r="AU93">
        <v>0.38</v>
      </c>
      <c r="AV93">
        <v>33.31</v>
      </c>
      <c r="AW93">
        <v>0.93</v>
      </c>
      <c r="AX93">
        <v>0</v>
      </c>
      <c r="AY93">
        <v>0.61</v>
      </c>
      <c r="AZ93">
        <v>66.52</v>
      </c>
      <c r="BA93">
        <v>231.8</v>
      </c>
      <c r="BB93">
        <v>1.01</v>
      </c>
      <c r="BC93">
        <v>47.3</v>
      </c>
      <c r="BD93">
        <v>0.87</v>
      </c>
      <c r="BE93">
        <v>6.76</v>
      </c>
      <c r="BF93">
        <v>83.02</v>
      </c>
      <c r="BG93">
        <v>42.47</v>
      </c>
      <c r="BH93">
        <v>0</v>
      </c>
      <c r="BI93">
        <v>18.2</v>
      </c>
      <c r="BJ93">
        <v>0</v>
      </c>
      <c r="BK93">
        <v>0</v>
      </c>
      <c r="BL93">
        <v>0</v>
      </c>
      <c r="BM93">
        <v>91.71</v>
      </c>
      <c r="BN93">
        <v>28.96</v>
      </c>
      <c r="BO93">
        <v>62.75</v>
      </c>
      <c r="BP93">
        <v>21.24</v>
      </c>
      <c r="BQ93">
        <v>0</v>
      </c>
      <c r="BR93">
        <v>48.27</v>
      </c>
      <c r="BS93">
        <v>62.99</v>
      </c>
      <c r="BT93">
        <v>49.24</v>
      </c>
      <c r="BU93">
        <v>0</v>
      </c>
      <c r="BV93">
        <v>0</v>
      </c>
      <c r="BW93">
        <v>0</v>
      </c>
      <c r="BX93">
        <v>38.619999999999997</v>
      </c>
      <c r="BY93">
        <v>22.2</v>
      </c>
      <c r="BZ93">
        <v>27.03</v>
      </c>
      <c r="CA93">
        <v>23.1</v>
      </c>
      <c r="CB93">
        <v>24.14</v>
      </c>
      <c r="CC93">
        <v>45.37</v>
      </c>
    </row>
    <row r="94" spans="7:81">
      <c r="G94" t="s">
        <v>136</v>
      </c>
      <c r="H94" s="73">
        <v>1396.1999999999998</v>
      </c>
      <c r="I94" s="46">
        <v>536.12</v>
      </c>
      <c r="J94" s="46">
        <v>404.72</v>
      </c>
      <c r="K94" s="46">
        <v>69.510000000000005</v>
      </c>
      <c r="L94" s="46">
        <v>4.83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67.58</v>
      </c>
      <c r="X94">
        <v>91.71</v>
      </c>
      <c r="Y94">
        <v>154.46</v>
      </c>
      <c r="Z94">
        <v>84.94</v>
      </c>
      <c r="AA94">
        <v>36.42</v>
      </c>
      <c r="AB94">
        <v>69.510000000000005</v>
      </c>
      <c r="AC94">
        <v>147.46</v>
      </c>
      <c r="AD94">
        <v>0</v>
      </c>
      <c r="AE94">
        <v>48.27</v>
      </c>
      <c r="AF94">
        <v>257.76</v>
      </c>
      <c r="AG94">
        <v>4.83</v>
      </c>
      <c r="AH94">
        <v>21.53</v>
      </c>
      <c r="AI94">
        <v>77.709999999999994</v>
      </c>
      <c r="AJ94">
        <v>0.61</v>
      </c>
      <c r="AK94">
        <v>9.65</v>
      </c>
      <c r="AL94">
        <v>19.309999999999999</v>
      </c>
      <c r="AM94">
        <v>0.52</v>
      </c>
      <c r="AN94">
        <v>0.42</v>
      </c>
      <c r="AO94">
        <v>141.91</v>
      </c>
      <c r="AP94">
        <v>0.95</v>
      </c>
      <c r="AQ94">
        <v>0.49</v>
      </c>
      <c r="AR94">
        <v>77.23</v>
      </c>
      <c r="AS94">
        <v>0.97</v>
      </c>
      <c r="AT94">
        <v>18.34</v>
      </c>
      <c r="AU94">
        <v>0.38</v>
      </c>
      <c r="AV94">
        <v>33.31</v>
      </c>
      <c r="AW94">
        <v>0.93</v>
      </c>
      <c r="AX94">
        <v>0</v>
      </c>
      <c r="AY94">
        <v>0.61</v>
      </c>
      <c r="AZ94">
        <v>66.52</v>
      </c>
      <c r="BA94">
        <v>231.8</v>
      </c>
      <c r="BB94">
        <v>1.01</v>
      </c>
      <c r="BC94">
        <v>47.3</v>
      </c>
      <c r="BD94">
        <v>0.87</v>
      </c>
      <c r="BE94">
        <v>6.76</v>
      </c>
      <c r="BF94">
        <v>83.02</v>
      </c>
      <c r="BG94">
        <v>42.47</v>
      </c>
      <c r="BH94">
        <v>0</v>
      </c>
      <c r="BI94">
        <v>18.2</v>
      </c>
      <c r="BJ94">
        <v>0</v>
      </c>
      <c r="BK94">
        <v>0</v>
      </c>
      <c r="BL94">
        <v>0</v>
      </c>
      <c r="BM94">
        <v>91.71</v>
      </c>
      <c r="BN94">
        <v>28.96</v>
      </c>
      <c r="BO94">
        <v>62.75</v>
      </c>
      <c r="BP94">
        <v>21.24</v>
      </c>
      <c r="BQ94">
        <v>0</v>
      </c>
      <c r="BR94">
        <v>48.27</v>
      </c>
      <c r="BS94">
        <v>62.99</v>
      </c>
      <c r="BT94">
        <v>49.24</v>
      </c>
      <c r="BU94">
        <v>0</v>
      </c>
      <c r="BV94">
        <v>0</v>
      </c>
      <c r="BW94">
        <v>0</v>
      </c>
      <c r="BX94">
        <v>38.619999999999997</v>
      </c>
      <c r="BY94">
        <v>22.2</v>
      </c>
      <c r="BZ94">
        <v>27.03</v>
      </c>
      <c r="CA94">
        <v>23.1</v>
      </c>
      <c r="CB94">
        <v>24.14</v>
      </c>
      <c r="CC94">
        <v>45.37</v>
      </c>
    </row>
    <row r="95" spans="7:81">
      <c r="G95" t="s">
        <v>137</v>
      </c>
      <c r="H95" s="73">
        <v>1396.1599999999999</v>
      </c>
      <c r="I95" s="46">
        <v>536.12</v>
      </c>
      <c r="J95" s="46">
        <v>404.72</v>
      </c>
      <c r="K95" s="46">
        <v>69.510000000000005</v>
      </c>
      <c r="L95" s="46">
        <v>4.83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67.58</v>
      </c>
      <c r="X95">
        <v>91.71</v>
      </c>
      <c r="Y95">
        <v>154.46</v>
      </c>
      <c r="Z95">
        <v>84.94</v>
      </c>
      <c r="AA95">
        <v>36.42</v>
      </c>
      <c r="AB95">
        <v>69.510000000000005</v>
      </c>
      <c r="AC95">
        <v>147.46</v>
      </c>
      <c r="AD95">
        <v>0</v>
      </c>
      <c r="AE95">
        <v>48.27</v>
      </c>
      <c r="AF95">
        <v>257.76</v>
      </c>
      <c r="AG95">
        <v>4.83</v>
      </c>
      <c r="AH95">
        <v>21.53</v>
      </c>
      <c r="AI95">
        <v>77.709999999999994</v>
      </c>
      <c r="AJ95">
        <v>0.61</v>
      </c>
      <c r="AK95">
        <v>9.65</v>
      </c>
      <c r="AL95">
        <v>19.309999999999999</v>
      </c>
      <c r="AM95">
        <v>0.52</v>
      </c>
      <c r="AN95">
        <v>0.87</v>
      </c>
      <c r="AO95">
        <v>141.91</v>
      </c>
      <c r="AP95">
        <v>0.95</v>
      </c>
      <c r="AQ95">
        <v>0</v>
      </c>
      <c r="AR95">
        <v>77.23</v>
      </c>
      <c r="AS95">
        <v>0.97</v>
      </c>
      <c r="AT95">
        <v>18.34</v>
      </c>
      <c r="AU95">
        <v>0.38</v>
      </c>
      <c r="AV95">
        <v>33.31</v>
      </c>
      <c r="AW95">
        <v>0.93</v>
      </c>
      <c r="AX95">
        <v>0</v>
      </c>
      <c r="AY95">
        <v>0.61</v>
      </c>
      <c r="AZ95">
        <v>66.52</v>
      </c>
      <c r="BA95">
        <v>231.8</v>
      </c>
      <c r="BB95">
        <v>1.01</v>
      </c>
      <c r="BC95">
        <v>47.3</v>
      </c>
      <c r="BD95">
        <v>0.87</v>
      </c>
      <c r="BE95">
        <v>6.54</v>
      </c>
      <c r="BF95">
        <v>83.02</v>
      </c>
      <c r="BG95">
        <v>42.47</v>
      </c>
      <c r="BH95">
        <v>0.22</v>
      </c>
      <c r="BI95">
        <v>18.2</v>
      </c>
      <c r="BJ95">
        <v>0</v>
      </c>
      <c r="BK95">
        <v>0</v>
      </c>
      <c r="BL95">
        <v>0</v>
      </c>
      <c r="BM95">
        <v>91.71</v>
      </c>
      <c r="BN95">
        <v>28.96</v>
      </c>
      <c r="BO95">
        <v>60.71</v>
      </c>
      <c r="BP95">
        <v>21.24</v>
      </c>
      <c r="BQ95">
        <v>0</v>
      </c>
      <c r="BR95">
        <v>48.27</v>
      </c>
      <c r="BS95">
        <v>62.99</v>
      </c>
      <c r="BT95">
        <v>49.24</v>
      </c>
      <c r="BU95">
        <v>0</v>
      </c>
      <c r="BV95">
        <v>0</v>
      </c>
      <c r="BW95">
        <v>2.04</v>
      </c>
      <c r="BX95">
        <v>38.619999999999997</v>
      </c>
      <c r="BY95">
        <v>22.2</v>
      </c>
      <c r="BZ95">
        <v>27.03</v>
      </c>
      <c r="CA95">
        <v>23.1</v>
      </c>
      <c r="CB95">
        <v>24.14</v>
      </c>
      <c r="CC95">
        <v>45.37</v>
      </c>
    </row>
    <row r="96" spans="7:81">
      <c r="G96" t="s">
        <v>138</v>
      </c>
      <c r="H96" s="73">
        <v>1396.1599999999999</v>
      </c>
      <c r="I96" s="46">
        <v>536.12</v>
      </c>
      <c r="J96" s="46">
        <v>404.72</v>
      </c>
      <c r="K96" s="46">
        <v>69.510000000000005</v>
      </c>
      <c r="L96" s="46">
        <v>4.83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67.58</v>
      </c>
      <c r="X96">
        <v>91.71</v>
      </c>
      <c r="Y96">
        <v>154.46</v>
      </c>
      <c r="Z96">
        <v>84.94</v>
      </c>
      <c r="AA96">
        <v>36.42</v>
      </c>
      <c r="AB96">
        <v>69.510000000000005</v>
      </c>
      <c r="AC96">
        <v>147.46</v>
      </c>
      <c r="AD96">
        <v>0</v>
      </c>
      <c r="AE96">
        <v>48.27</v>
      </c>
      <c r="AF96">
        <v>257.76</v>
      </c>
      <c r="AG96">
        <v>4.83</v>
      </c>
      <c r="AH96">
        <v>21.53</v>
      </c>
      <c r="AI96">
        <v>77.709999999999994</v>
      </c>
      <c r="AJ96">
        <v>0.61</v>
      </c>
      <c r="AK96">
        <v>9.65</v>
      </c>
      <c r="AL96">
        <v>19.309999999999999</v>
      </c>
      <c r="AM96">
        <v>0.52</v>
      </c>
      <c r="AN96">
        <v>0.87</v>
      </c>
      <c r="AO96">
        <v>141.91</v>
      </c>
      <c r="AP96">
        <v>0.95</v>
      </c>
      <c r="AQ96">
        <v>0</v>
      </c>
      <c r="AR96">
        <v>77.23</v>
      </c>
      <c r="AS96">
        <v>0.97</v>
      </c>
      <c r="AT96">
        <v>18.34</v>
      </c>
      <c r="AU96">
        <v>0.38</v>
      </c>
      <c r="AV96">
        <v>33.31</v>
      </c>
      <c r="AW96">
        <v>0.93</v>
      </c>
      <c r="AX96">
        <v>0</v>
      </c>
      <c r="AY96">
        <v>0.61</v>
      </c>
      <c r="AZ96">
        <v>66.52</v>
      </c>
      <c r="BA96">
        <v>231.8</v>
      </c>
      <c r="BB96">
        <v>1.01</v>
      </c>
      <c r="BC96">
        <v>47.3</v>
      </c>
      <c r="BD96">
        <v>0.87</v>
      </c>
      <c r="BE96">
        <v>6.54</v>
      </c>
      <c r="BF96">
        <v>83.02</v>
      </c>
      <c r="BG96">
        <v>42.47</v>
      </c>
      <c r="BH96">
        <v>0.22</v>
      </c>
      <c r="BI96">
        <v>18.2</v>
      </c>
      <c r="BJ96">
        <v>0</v>
      </c>
      <c r="BK96">
        <v>0</v>
      </c>
      <c r="BL96">
        <v>0</v>
      </c>
      <c r="BM96">
        <v>91.71</v>
      </c>
      <c r="BN96">
        <v>28.96</v>
      </c>
      <c r="BO96">
        <v>60.71</v>
      </c>
      <c r="BP96">
        <v>21.24</v>
      </c>
      <c r="BQ96">
        <v>0</v>
      </c>
      <c r="BR96">
        <v>48.27</v>
      </c>
      <c r="BS96">
        <v>62.99</v>
      </c>
      <c r="BT96">
        <v>49.24</v>
      </c>
      <c r="BU96">
        <v>0</v>
      </c>
      <c r="BV96">
        <v>0</v>
      </c>
      <c r="BW96">
        <v>2.04</v>
      </c>
      <c r="BX96">
        <v>38.619999999999997</v>
      </c>
      <c r="BY96">
        <v>22.2</v>
      </c>
      <c r="BZ96">
        <v>27.03</v>
      </c>
      <c r="CA96">
        <v>23.1</v>
      </c>
      <c r="CB96">
        <v>24.14</v>
      </c>
      <c r="CC96">
        <v>45.37</v>
      </c>
    </row>
    <row r="97" spans="1:133">
      <c r="G97" t="s">
        <v>139</v>
      </c>
      <c r="H97" s="73">
        <v>1396.1599999999999</v>
      </c>
      <c r="I97" s="46">
        <v>536.12</v>
      </c>
      <c r="J97" s="46">
        <v>404.72</v>
      </c>
      <c r="K97" s="46">
        <v>69.510000000000005</v>
      </c>
      <c r="L97" s="46">
        <v>4.83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67.58</v>
      </c>
      <c r="X97">
        <v>91.71</v>
      </c>
      <c r="Y97">
        <v>154.46</v>
      </c>
      <c r="Z97">
        <v>84.94</v>
      </c>
      <c r="AA97">
        <v>36.42</v>
      </c>
      <c r="AB97">
        <v>69.510000000000005</v>
      </c>
      <c r="AC97">
        <v>147.46</v>
      </c>
      <c r="AD97">
        <v>0</v>
      </c>
      <c r="AE97">
        <v>48.27</v>
      </c>
      <c r="AF97">
        <v>257.76</v>
      </c>
      <c r="AG97">
        <v>4.83</v>
      </c>
      <c r="AH97">
        <v>21.53</v>
      </c>
      <c r="AI97">
        <v>77.709999999999994</v>
      </c>
      <c r="AJ97">
        <v>0.61</v>
      </c>
      <c r="AK97">
        <v>9.65</v>
      </c>
      <c r="AL97">
        <v>19.309999999999999</v>
      </c>
      <c r="AM97">
        <v>0.52</v>
      </c>
      <c r="AN97">
        <v>0.87</v>
      </c>
      <c r="AO97">
        <v>141.91</v>
      </c>
      <c r="AP97">
        <v>0.95</v>
      </c>
      <c r="AQ97">
        <v>0</v>
      </c>
      <c r="AR97">
        <v>77.23</v>
      </c>
      <c r="AS97">
        <v>0.97</v>
      </c>
      <c r="AT97">
        <v>18.34</v>
      </c>
      <c r="AU97">
        <v>0.38</v>
      </c>
      <c r="AV97">
        <v>33.31</v>
      </c>
      <c r="AW97">
        <v>0.93</v>
      </c>
      <c r="AX97">
        <v>0</v>
      </c>
      <c r="AY97">
        <v>0.61</v>
      </c>
      <c r="AZ97">
        <v>66.52</v>
      </c>
      <c r="BA97">
        <v>231.8</v>
      </c>
      <c r="BB97">
        <v>1.01</v>
      </c>
      <c r="BC97">
        <v>47.3</v>
      </c>
      <c r="BD97">
        <v>0.87</v>
      </c>
      <c r="BE97">
        <v>6.54</v>
      </c>
      <c r="BF97">
        <v>83.02</v>
      </c>
      <c r="BG97">
        <v>42.47</v>
      </c>
      <c r="BH97">
        <v>0.22</v>
      </c>
      <c r="BI97">
        <v>18.2</v>
      </c>
      <c r="BJ97">
        <v>0</v>
      </c>
      <c r="BK97">
        <v>0</v>
      </c>
      <c r="BL97">
        <v>0</v>
      </c>
      <c r="BM97">
        <v>91.71</v>
      </c>
      <c r="BN97">
        <v>28.96</v>
      </c>
      <c r="BO97">
        <v>60.71</v>
      </c>
      <c r="BP97">
        <v>21.24</v>
      </c>
      <c r="BQ97">
        <v>0</v>
      </c>
      <c r="BR97">
        <v>48.27</v>
      </c>
      <c r="BS97">
        <v>62.99</v>
      </c>
      <c r="BT97">
        <v>49.24</v>
      </c>
      <c r="BU97">
        <v>0</v>
      </c>
      <c r="BV97">
        <v>0</v>
      </c>
      <c r="BW97">
        <v>2.04</v>
      </c>
      <c r="BX97">
        <v>38.619999999999997</v>
      </c>
      <c r="BY97">
        <v>22.2</v>
      </c>
      <c r="BZ97">
        <v>27.03</v>
      </c>
      <c r="CA97">
        <v>23.1</v>
      </c>
      <c r="CB97">
        <v>24.14</v>
      </c>
      <c r="CC97">
        <v>45.37</v>
      </c>
    </row>
    <row r="98" spans="1:133">
      <c r="G98" t="s">
        <v>140</v>
      </c>
      <c r="H98" s="73">
        <v>1396.1599999999999</v>
      </c>
      <c r="I98" s="46">
        <v>536.12</v>
      </c>
      <c r="J98" s="46">
        <v>404.72</v>
      </c>
      <c r="K98" s="46">
        <v>69.510000000000005</v>
      </c>
      <c r="L98" s="46">
        <v>4.83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67.58</v>
      </c>
      <c r="X98">
        <v>91.71</v>
      </c>
      <c r="Y98">
        <v>154.46</v>
      </c>
      <c r="Z98">
        <v>84.94</v>
      </c>
      <c r="AA98">
        <v>36.42</v>
      </c>
      <c r="AB98">
        <v>69.510000000000005</v>
      </c>
      <c r="AC98">
        <v>147.46</v>
      </c>
      <c r="AD98">
        <v>0</v>
      </c>
      <c r="AE98">
        <v>48.27</v>
      </c>
      <c r="AF98">
        <v>257.76</v>
      </c>
      <c r="AG98">
        <v>4.83</v>
      </c>
      <c r="AH98">
        <v>21.53</v>
      </c>
      <c r="AI98">
        <v>77.709999999999994</v>
      </c>
      <c r="AJ98">
        <v>0.61</v>
      </c>
      <c r="AK98">
        <v>9.65</v>
      </c>
      <c r="AL98">
        <v>19.309999999999999</v>
      </c>
      <c r="AM98">
        <v>0.52</v>
      </c>
      <c r="AN98">
        <v>0.87</v>
      </c>
      <c r="AO98">
        <v>141.91</v>
      </c>
      <c r="AP98">
        <v>0.95</v>
      </c>
      <c r="AQ98">
        <v>0</v>
      </c>
      <c r="AR98">
        <v>77.23</v>
      </c>
      <c r="AS98">
        <v>0.97</v>
      </c>
      <c r="AT98">
        <v>18.34</v>
      </c>
      <c r="AU98">
        <v>0.38</v>
      </c>
      <c r="AV98">
        <v>33.31</v>
      </c>
      <c r="AW98">
        <v>0.93</v>
      </c>
      <c r="AX98">
        <v>0</v>
      </c>
      <c r="AY98">
        <v>0.61</v>
      </c>
      <c r="AZ98">
        <v>66.52</v>
      </c>
      <c r="BA98">
        <v>231.8</v>
      </c>
      <c r="BB98">
        <v>1.01</v>
      </c>
      <c r="BC98">
        <v>47.3</v>
      </c>
      <c r="BD98">
        <v>0.87</v>
      </c>
      <c r="BE98">
        <v>6.54</v>
      </c>
      <c r="BF98">
        <v>83.02</v>
      </c>
      <c r="BG98">
        <v>42.47</v>
      </c>
      <c r="BH98">
        <v>0.22</v>
      </c>
      <c r="BI98">
        <v>18.2</v>
      </c>
      <c r="BJ98">
        <v>0</v>
      </c>
      <c r="BK98">
        <v>0</v>
      </c>
      <c r="BL98">
        <v>0</v>
      </c>
      <c r="BM98">
        <v>91.71</v>
      </c>
      <c r="BN98">
        <v>28.96</v>
      </c>
      <c r="BO98">
        <v>60.71</v>
      </c>
      <c r="BP98">
        <v>21.24</v>
      </c>
      <c r="BQ98">
        <v>0</v>
      </c>
      <c r="BR98">
        <v>48.27</v>
      </c>
      <c r="BS98">
        <v>62.99</v>
      </c>
      <c r="BT98">
        <v>49.24</v>
      </c>
      <c r="BU98">
        <v>0</v>
      </c>
      <c r="BV98">
        <v>0</v>
      </c>
      <c r="BW98">
        <v>2.04</v>
      </c>
      <c r="BX98">
        <v>38.619999999999997</v>
      </c>
      <c r="BY98">
        <v>22.2</v>
      </c>
      <c r="BZ98">
        <v>27.03</v>
      </c>
      <c r="CA98">
        <v>23.1</v>
      </c>
      <c r="CB98">
        <v>24.14</v>
      </c>
      <c r="CC98">
        <v>45.37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23.290927499999988</v>
      </c>
      <c r="I99" s="69">
        <f t="shared" ref="I99:BU99" si="1">SUM(I3:I98)/4000</f>
        <v>8.9165550000000025</v>
      </c>
      <c r="J99" s="69">
        <f t="shared" si="1"/>
        <v>9.6987325000000002</v>
      </c>
      <c r="K99" s="69">
        <f t="shared" si="1"/>
        <v>1.861390000000001</v>
      </c>
      <c r="L99" s="69">
        <f t="shared" si="1"/>
        <v>0.17132500000000025</v>
      </c>
      <c r="M99" s="69">
        <f t="shared" si="1"/>
        <v>0</v>
      </c>
      <c r="N99" s="68">
        <f t="shared" si="1"/>
        <v>0</v>
      </c>
      <c r="O99" s="69">
        <f t="shared" si="1"/>
        <v>0.24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0.33789999999999998</v>
      </c>
      <c r="X99">
        <f t="shared" si="1"/>
        <v>1.6421300000000014</v>
      </c>
      <c r="Y99">
        <f t="shared" si="1"/>
        <v>3.7070399999999908</v>
      </c>
      <c r="Z99">
        <f t="shared" si="1"/>
        <v>2.0385599999999959</v>
      </c>
      <c r="AA99">
        <f t="shared" si="1"/>
        <v>0.32778000000000002</v>
      </c>
      <c r="AB99">
        <f t="shared" si="1"/>
        <v>0.42719249999999998</v>
      </c>
      <c r="AC99">
        <f t="shared" si="1"/>
        <v>3.5390399999999915</v>
      </c>
      <c r="AD99">
        <f t="shared" si="1"/>
        <v>0.56152499999999994</v>
      </c>
      <c r="AE99">
        <f t="shared" si="1"/>
        <v>0.16894499999999996</v>
      </c>
      <c r="AF99">
        <f t="shared" si="1"/>
        <v>6.18623999999999</v>
      </c>
      <c r="AG99">
        <f t="shared" si="1"/>
        <v>0.1159199999999999</v>
      </c>
      <c r="AH99">
        <f t="shared" si="1"/>
        <v>0.51671999999999951</v>
      </c>
      <c r="AI99">
        <f t="shared" si="1"/>
        <v>0.62168000000000023</v>
      </c>
      <c r="AJ99">
        <f t="shared" si="1"/>
        <v>1.1742499999999993E-2</v>
      </c>
      <c r="AK99">
        <f t="shared" si="1"/>
        <v>0.23159999999999961</v>
      </c>
      <c r="AL99">
        <f t="shared" si="1"/>
        <v>5.7930000000000002E-2</v>
      </c>
      <c r="AM99">
        <f t="shared" si="1"/>
        <v>1.0010000000000007E-2</v>
      </c>
      <c r="AN99">
        <f t="shared" si="1"/>
        <v>3.6899999999999984E-3</v>
      </c>
      <c r="AO99">
        <f t="shared" si="1"/>
        <v>3.4058399999999973</v>
      </c>
      <c r="AP99">
        <f t="shared" si="1"/>
        <v>1.8287500000000026E-2</v>
      </c>
      <c r="AQ99">
        <f t="shared" si="1"/>
        <v>1.6199999999999996E-2</v>
      </c>
      <c r="AR99">
        <f t="shared" si="1"/>
        <v>1.8535199999999954</v>
      </c>
      <c r="AS99">
        <f t="shared" si="1"/>
        <v>1.7872499999999993E-2</v>
      </c>
      <c r="AT99">
        <f t="shared" si="1"/>
        <v>0.44015999999999927</v>
      </c>
      <c r="AU99">
        <f t="shared" si="1"/>
        <v>7.3149999999999951E-3</v>
      </c>
      <c r="AV99">
        <f t="shared" si="1"/>
        <v>0.26647999999999977</v>
      </c>
      <c r="AW99">
        <f t="shared" si="1"/>
        <v>1.8264999999999993E-2</v>
      </c>
      <c r="AX99">
        <f t="shared" si="1"/>
        <v>1.3102249999999998</v>
      </c>
      <c r="AY99">
        <f t="shared" si="1"/>
        <v>1.1742499999999993E-2</v>
      </c>
      <c r="AZ99">
        <f t="shared" si="1"/>
        <v>0.59867999999999999</v>
      </c>
      <c r="BA99">
        <f t="shared" si="1"/>
        <v>2.1066500000000024</v>
      </c>
      <c r="BB99">
        <f t="shared" si="1"/>
        <v>1.9442500000000005E-2</v>
      </c>
      <c r="BC99">
        <f t="shared" si="1"/>
        <v>0.18919999999999995</v>
      </c>
      <c r="BD99">
        <f t="shared" si="1"/>
        <v>1.7544999999999988E-2</v>
      </c>
      <c r="BE99">
        <f t="shared" si="1"/>
        <v>0.16087999999999983</v>
      </c>
      <c r="BF99">
        <f t="shared" si="1"/>
        <v>0.70950999999999975</v>
      </c>
      <c r="BG99">
        <f t="shared" si="1"/>
        <v>1.019279999999998</v>
      </c>
      <c r="BH99">
        <f t="shared" si="1"/>
        <v>1.3599999999999997E-3</v>
      </c>
      <c r="BI99">
        <f t="shared" si="1"/>
        <v>0.42514999999999992</v>
      </c>
      <c r="BJ99">
        <f t="shared" si="1"/>
        <v>0.4305000000000006</v>
      </c>
      <c r="BK99">
        <f t="shared" si="1"/>
        <v>0.19311999999999993</v>
      </c>
      <c r="BL99">
        <f t="shared" si="1"/>
        <v>0.24</v>
      </c>
      <c r="BM99">
        <f t="shared" si="1"/>
        <v>1.2670799999999998</v>
      </c>
      <c r="BN99">
        <f t="shared" si="1"/>
        <v>0.11583999999999997</v>
      </c>
      <c r="BO99">
        <f t="shared" si="1"/>
        <v>1.4935799999999999</v>
      </c>
      <c r="BP99">
        <f t="shared" si="1"/>
        <v>0.50976000000000021</v>
      </c>
      <c r="BQ99">
        <f t="shared" si="1"/>
        <v>3.9900000000000005E-3</v>
      </c>
      <c r="BR99">
        <f t="shared" si="1"/>
        <v>1.1584800000000008</v>
      </c>
      <c r="BS99">
        <f t="shared" si="1"/>
        <v>1.5117599999999967</v>
      </c>
      <c r="BT99">
        <f t="shared" si="1"/>
        <v>0.19696</v>
      </c>
      <c r="BU99">
        <f t="shared" si="1"/>
        <v>5.540500000000001E-2</v>
      </c>
      <c r="BV99">
        <f t="shared" ref="BV99:EC99" si="2">SUM(BV3:BV98)/4000</f>
        <v>0.39585499999999962</v>
      </c>
      <c r="BW99">
        <f t="shared" si="2"/>
        <v>1.2449999999999998E-2</v>
      </c>
      <c r="BX99">
        <f t="shared" si="2"/>
        <v>0.92687999999999815</v>
      </c>
      <c r="BY99">
        <f t="shared" si="2"/>
        <v>0.5328000000000005</v>
      </c>
      <c r="BZ99">
        <f t="shared" si="2"/>
        <v>0.16217999999999994</v>
      </c>
      <c r="CA99">
        <f t="shared" si="2"/>
        <v>0.1848000000000001</v>
      </c>
      <c r="CB99">
        <f t="shared" si="2"/>
        <v>0.57936000000000054</v>
      </c>
      <c r="CC99">
        <f t="shared" si="2"/>
        <v>1.0888799999999981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227</v>
      </c>
      <c r="B1" s="215"/>
      <c r="C1" s="215"/>
      <c r="D1" s="215"/>
      <c r="E1" s="141"/>
      <c r="F1" s="141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U1" s="219" t="s">
        <v>326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U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227</v>
      </c>
      <c r="B1" s="215"/>
      <c r="C1" s="215"/>
      <c r="D1" s="215"/>
      <c r="E1" s="141"/>
      <c r="F1" s="141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5</v>
      </c>
      <c r="U1" s="219" t="s">
        <v>326</v>
      </c>
      <c r="V1" s="220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519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160.35</v>
      </c>
      <c r="I3" s="53">
        <v>175.99</v>
      </c>
      <c r="J3" s="53">
        <v>0</v>
      </c>
      <c r="K3" s="53">
        <v>0</v>
      </c>
      <c r="L3" s="53">
        <v>4.3099999999999996</v>
      </c>
      <c r="M3" s="72">
        <v>1.6</v>
      </c>
      <c r="N3" s="71">
        <v>0</v>
      </c>
      <c r="O3" s="53">
        <v>0</v>
      </c>
      <c r="P3" s="53">
        <v>-25</v>
      </c>
      <c r="Q3" s="53">
        <v>0</v>
      </c>
      <c r="R3" s="53">
        <v>0</v>
      </c>
      <c r="S3" s="72">
        <v>0</v>
      </c>
      <c r="T3" t="s">
        <v>519</v>
      </c>
      <c r="U3" s="73">
        <v>-25</v>
      </c>
      <c r="V3" s="74">
        <v>342.25</v>
      </c>
      <c r="W3">
        <v>160.35</v>
      </c>
      <c r="X3">
        <v>175.99</v>
      </c>
      <c r="Y3">
        <v>0</v>
      </c>
      <c r="Z3">
        <v>4.3099999999999996</v>
      </c>
      <c r="AA3">
        <v>0</v>
      </c>
      <c r="AB3">
        <v>1.6</v>
      </c>
      <c r="AC3">
        <v>-25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161.04</v>
      </c>
      <c r="I4" s="46">
        <v>206.46</v>
      </c>
      <c r="J4" s="46">
        <v>0</v>
      </c>
      <c r="K4" s="46">
        <v>0</v>
      </c>
      <c r="L4" s="46">
        <v>5.05</v>
      </c>
      <c r="M4" s="74">
        <v>1.38</v>
      </c>
      <c r="N4" s="73">
        <v>0</v>
      </c>
      <c r="O4" s="46">
        <v>0</v>
      </c>
      <c r="P4" s="46">
        <v>-25</v>
      </c>
      <c r="Q4" s="46">
        <v>0</v>
      </c>
      <c r="R4" s="46">
        <v>0</v>
      </c>
      <c r="S4" s="74">
        <v>0</v>
      </c>
      <c r="T4" t="s">
        <v>519</v>
      </c>
      <c r="U4" s="73">
        <v>-25</v>
      </c>
      <c r="V4" s="74">
        <v>373.93</v>
      </c>
      <c r="W4">
        <v>161.04</v>
      </c>
      <c r="X4">
        <v>206.46</v>
      </c>
      <c r="Y4">
        <v>0</v>
      </c>
      <c r="Z4">
        <v>5.05</v>
      </c>
      <c r="AA4">
        <v>0</v>
      </c>
      <c r="AB4">
        <v>1.38</v>
      </c>
      <c r="AC4">
        <v>-25</v>
      </c>
    </row>
    <row r="5" spans="1:29">
      <c r="G5" t="s">
        <v>47</v>
      </c>
      <c r="H5" s="73">
        <v>121.76</v>
      </c>
      <c r="I5" s="46">
        <v>93.66</v>
      </c>
      <c r="J5" s="46">
        <v>0</v>
      </c>
      <c r="K5" s="46">
        <v>0</v>
      </c>
      <c r="L5" s="46">
        <v>5.85</v>
      </c>
      <c r="M5" s="74">
        <v>1.41</v>
      </c>
      <c r="N5" s="73">
        <v>0</v>
      </c>
      <c r="O5" s="46">
        <v>0</v>
      </c>
      <c r="P5" s="46">
        <v>-30</v>
      </c>
      <c r="Q5" s="46">
        <v>0</v>
      </c>
      <c r="R5" s="46">
        <v>0</v>
      </c>
      <c r="S5" s="74">
        <v>0</v>
      </c>
      <c r="U5" s="73">
        <v>-30</v>
      </c>
      <c r="V5" s="74">
        <v>222.68</v>
      </c>
      <c r="W5">
        <v>121.76</v>
      </c>
      <c r="X5">
        <v>93.66</v>
      </c>
      <c r="Y5">
        <v>0</v>
      </c>
      <c r="Z5">
        <v>5.85</v>
      </c>
      <c r="AA5">
        <v>0</v>
      </c>
      <c r="AB5">
        <v>1.41</v>
      </c>
      <c r="AC5">
        <v>-30</v>
      </c>
    </row>
    <row r="6" spans="1:29">
      <c r="G6" t="s">
        <v>48</v>
      </c>
      <c r="H6" s="73">
        <v>127.25</v>
      </c>
      <c r="I6" s="46">
        <v>115.04</v>
      </c>
      <c r="J6" s="46">
        <v>0</v>
      </c>
      <c r="K6" s="46">
        <v>0</v>
      </c>
      <c r="L6" s="46">
        <v>7.05</v>
      </c>
      <c r="M6" s="74">
        <v>0.57999999999999996</v>
      </c>
      <c r="N6" s="73">
        <v>0</v>
      </c>
      <c r="O6" s="46">
        <v>0</v>
      </c>
      <c r="P6" s="46">
        <v>-30</v>
      </c>
      <c r="Q6" s="46">
        <v>0</v>
      </c>
      <c r="R6" s="46">
        <v>0</v>
      </c>
      <c r="S6" s="74">
        <v>0</v>
      </c>
      <c r="U6" s="73">
        <v>-30</v>
      </c>
      <c r="V6" s="74">
        <v>249.92</v>
      </c>
      <c r="W6">
        <v>127.25</v>
      </c>
      <c r="X6">
        <v>115.04</v>
      </c>
      <c r="Y6">
        <v>0</v>
      </c>
      <c r="Z6">
        <v>7.05</v>
      </c>
      <c r="AA6">
        <v>0</v>
      </c>
      <c r="AB6">
        <v>0.57999999999999996</v>
      </c>
      <c r="AC6">
        <v>-30</v>
      </c>
    </row>
    <row r="7" spans="1:29">
      <c r="G7" t="s">
        <v>49</v>
      </c>
      <c r="H7" s="73">
        <v>174.74</v>
      </c>
      <c r="I7" s="46">
        <v>111.02</v>
      </c>
      <c r="J7" s="46">
        <v>0</v>
      </c>
      <c r="K7" s="46">
        <v>0</v>
      </c>
      <c r="L7" s="46">
        <v>9.17</v>
      </c>
      <c r="M7" s="74">
        <v>0.97</v>
      </c>
      <c r="N7" s="73">
        <v>0</v>
      </c>
      <c r="O7" s="46">
        <v>0</v>
      </c>
      <c r="P7" s="46">
        <v>-80</v>
      </c>
      <c r="Q7" s="46">
        <v>0</v>
      </c>
      <c r="R7" s="46">
        <v>0</v>
      </c>
      <c r="S7" s="74">
        <v>0</v>
      </c>
      <c r="U7" s="73">
        <v>-80</v>
      </c>
      <c r="V7" s="74">
        <v>295.89999999999998</v>
      </c>
      <c r="W7">
        <v>174.74</v>
      </c>
      <c r="X7">
        <v>111.02</v>
      </c>
      <c r="Y7">
        <v>0</v>
      </c>
      <c r="Z7">
        <v>9.17</v>
      </c>
      <c r="AA7">
        <v>0</v>
      </c>
      <c r="AB7">
        <v>0.97</v>
      </c>
      <c r="AC7">
        <v>-80</v>
      </c>
    </row>
    <row r="8" spans="1:29">
      <c r="G8" t="s">
        <v>50</v>
      </c>
      <c r="H8" s="73">
        <v>164.12</v>
      </c>
      <c r="I8" s="46">
        <v>67.58</v>
      </c>
      <c r="J8" s="46">
        <v>0</v>
      </c>
      <c r="K8" s="46">
        <v>0</v>
      </c>
      <c r="L8" s="46">
        <v>9.17</v>
      </c>
      <c r="M8" s="74">
        <v>0</v>
      </c>
      <c r="N8" s="73">
        <v>0</v>
      </c>
      <c r="O8" s="46">
        <v>0</v>
      </c>
      <c r="P8" s="46">
        <v>-75</v>
      </c>
      <c r="Q8" s="46">
        <v>0</v>
      </c>
      <c r="R8" s="46">
        <v>0</v>
      </c>
      <c r="S8" s="74">
        <v>0</v>
      </c>
      <c r="U8" s="73">
        <v>-75</v>
      </c>
      <c r="V8" s="74">
        <v>240.87</v>
      </c>
      <c r="W8">
        <v>164.12</v>
      </c>
      <c r="X8">
        <v>67.58</v>
      </c>
      <c r="Y8">
        <v>0</v>
      </c>
      <c r="Z8">
        <v>9.17</v>
      </c>
      <c r="AA8">
        <v>0</v>
      </c>
      <c r="AB8">
        <v>0</v>
      </c>
      <c r="AC8">
        <v>-75</v>
      </c>
    </row>
    <row r="9" spans="1:29">
      <c r="G9" t="s">
        <v>51</v>
      </c>
      <c r="H9" s="73">
        <v>139.97999999999999</v>
      </c>
      <c r="I9" s="46">
        <v>38.619999999999997</v>
      </c>
      <c r="J9" s="46">
        <v>0</v>
      </c>
      <c r="K9" s="46">
        <v>0</v>
      </c>
      <c r="L9" s="46">
        <v>9.4600000000000009</v>
      </c>
      <c r="M9" s="74">
        <v>0</v>
      </c>
      <c r="N9" s="73">
        <v>0</v>
      </c>
      <c r="O9" s="46">
        <v>0</v>
      </c>
      <c r="P9" s="46">
        <v>-50</v>
      </c>
      <c r="Q9" s="46">
        <v>0</v>
      </c>
      <c r="R9" s="46">
        <v>0</v>
      </c>
      <c r="S9" s="74">
        <v>0</v>
      </c>
      <c r="U9" s="73">
        <v>-50</v>
      </c>
      <c r="V9" s="74">
        <v>188.06</v>
      </c>
      <c r="W9">
        <v>139.97999999999999</v>
      </c>
      <c r="X9">
        <v>38.619999999999997</v>
      </c>
      <c r="Y9">
        <v>0</v>
      </c>
      <c r="Z9">
        <v>9.4600000000000009</v>
      </c>
      <c r="AA9">
        <v>0</v>
      </c>
      <c r="AB9">
        <v>0</v>
      </c>
      <c r="AC9">
        <v>-50</v>
      </c>
    </row>
    <row r="10" spans="1:29">
      <c r="G10" t="s">
        <v>52</v>
      </c>
      <c r="H10" s="73">
        <v>137.08000000000001</v>
      </c>
      <c r="I10" s="46">
        <v>33.79</v>
      </c>
      <c r="J10" s="46">
        <v>0</v>
      </c>
      <c r="K10" s="46">
        <v>0</v>
      </c>
      <c r="L10" s="46">
        <v>9.4600000000000009</v>
      </c>
      <c r="M10" s="74">
        <v>0.68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181.01</v>
      </c>
      <c r="W10">
        <v>137.08000000000001</v>
      </c>
      <c r="X10">
        <v>33.79</v>
      </c>
      <c r="Y10">
        <v>0</v>
      </c>
      <c r="Z10">
        <v>9.4600000000000009</v>
      </c>
      <c r="AA10">
        <v>0</v>
      </c>
      <c r="AB10">
        <v>0.68</v>
      </c>
      <c r="AC10">
        <v>0</v>
      </c>
    </row>
    <row r="11" spans="1:29">
      <c r="G11" t="s">
        <v>53</v>
      </c>
      <c r="H11" s="73">
        <v>51.17</v>
      </c>
      <c r="I11" s="46">
        <v>28.96</v>
      </c>
      <c r="J11" s="46">
        <v>0</v>
      </c>
      <c r="K11" s="46">
        <v>0</v>
      </c>
      <c r="L11" s="46">
        <v>9.4600000000000009</v>
      </c>
      <c r="M11" s="74">
        <v>0.48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90.07</v>
      </c>
      <c r="W11">
        <v>51.17</v>
      </c>
      <c r="X11">
        <v>28.96</v>
      </c>
      <c r="Y11">
        <v>0</v>
      </c>
      <c r="Z11">
        <v>9.4600000000000009</v>
      </c>
      <c r="AA11">
        <v>0</v>
      </c>
      <c r="AB11">
        <v>0.48</v>
      </c>
      <c r="AC11">
        <v>0</v>
      </c>
    </row>
    <row r="12" spans="1:29">
      <c r="G12" t="s">
        <v>54</v>
      </c>
      <c r="H12" s="73">
        <v>20.27</v>
      </c>
      <c r="I12" s="46">
        <v>19.309999999999999</v>
      </c>
      <c r="J12" s="46">
        <v>0</v>
      </c>
      <c r="K12" s="46">
        <v>0</v>
      </c>
      <c r="L12" s="46">
        <v>9.4600000000000009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49.04</v>
      </c>
      <c r="W12">
        <v>20.27</v>
      </c>
      <c r="X12">
        <v>19.309999999999999</v>
      </c>
      <c r="Y12">
        <v>0</v>
      </c>
      <c r="Z12">
        <v>9.4600000000000009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0</v>
      </c>
      <c r="I13" s="46">
        <v>14.48</v>
      </c>
      <c r="J13" s="46">
        <v>0</v>
      </c>
      <c r="K13" s="46">
        <v>0</v>
      </c>
      <c r="L13" s="46">
        <v>9.4600000000000009</v>
      </c>
      <c r="M13" s="74">
        <v>0</v>
      </c>
      <c r="N13" s="73">
        <v>-54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-54</v>
      </c>
      <c r="V13" s="74">
        <v>23.94</v>
      </c>
      <c r="W13">
        <v>-54</v>
      </c>
      <c r="X13">
        <v>14.48</v>
      </c>
      <c r="Y13">
        <v>0</v>
      </c>
      <c r="Z13">
        <v>9.4600000000000009</v>
      </c>
      <c r="AA13">
        <v>0</v>
      </c>
      <c r="AB13">
        <v>0</v>
      </c>
      <c r="AC13">
        <v>0</v>
      </c>
    </row>
    <row r="14" spans="1:29">
      <c r="G14" t="s">
        <v>56</v>
      </c>
      <c r="H14" s="73">
        <v>0</v>
      </c>
      <c r="I14" s="46">
        <v>4.83</v>
      </c>
      <c r="J14" s="46">
        <v>0</v>
      </c>
      <c r="K14" s="46">
        <v>0</v>
      </c>
      <c r="L14" s="46">
        <v>8.69</v>
      </c>
      <c r="M14" s="74">
        <v>1.93</v>
      </c>
      <c r="N14" s="73">
        <v>-79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-79</v>
      </c>
      <c r="V14" s="74">
        <v>15.45</v>
      </c>
      <c r="W14">
        <v>-79</v>
      </c>
      <c r="X14">
        <v>4.83</v>
      </c>
      <c r="Y14">
        <v>0</v>
      </c>
      <c r="Z14">
        <v>8.69</v>
      </c>
      <c r="AA14">
        <v>0</v>
      </c>
      <c r="AB14">
        <v>1.93</v>
      </c>
      <c r="AC14">
        <v>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8.2100000000000009</v>
      </c>
      <c r="M15" s="74">
        <v>2.7</v>
      </c>
      <c r="N15" s="73">
        <v>-57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-57</v>
      </c>
      <c r="V15" s="74">
        <v>10.91</v>
      </c>
      <c r="W15">
        <v>-57</v>
      </c>
      <c r="X15">
        <v>0</v>
      </c>
      <c r="Y15">
        <v>0</v>
      </c>
      <c r="Z15">
        <v>8.2100000000000009</v>
      </c>
      <c r="AA15">
        <v>0</v>
      </c>
      <c r="AB15">
        <v>2.7</v>
      </c>
      <c r="AC15">
        <v>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7.72</v>
      </c>
      <c r="M16" s="74">
        <v>2.3199999999999998</v>
      </c>
      <c r="N16" s="73">
        <v>-86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-86</v>
      </c>
      <c r="V16" s="74">
        <v>10.039999999999999</v>
      </c>
      <c r="W16">
        <v>-86</v>
      </c>
      <c r="X16">
        <v>0</v>
      </c>
      <c r="Y16">
        <v>0</v>
      </c>
      <c r="Z16">
        <v>7.72</v>
      </c>
      <c r="AA16">
        <v>0</v>
      </c>
      <c r="AB16">
        <v>2.3199999999999998</v>
      </c>
      <c r="AC16">
        <v>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7.73</v>
      </c>
      <c r="M17" s="74">
        <v>2.7</v>
      </c>
      <c r="N17" s="73">
        <v>-115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-115</v>
      </c>
      <c r="V17" s="74">
        <v>10.43</v>
      </c>
      <c r="W17">
        <v>-115</v>
      </c>
      <c r="X17">
        <v>0</v>
      </c>
      <c r="Y17">
        <v>0</v>
      </c>
      <c r="Z17">
        <v>7.73</v>
      </c>
      <c r="AA17">
        <v>0</v>
      </c>
      <c r="AB17">
        <v>2.7</v>
      </c>
      <c r="AC17">
        <v>0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7.24</v>
      </c>
      <c r="M18" s="74">
        <v>3.67</v>
      </c>
      <c r="N18" s="73">
        <v>-139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-139</v>
      </c>
      <c r="V18" s="74">
        <v>10.91</v>
      </c>
      <c r="W18">
        <v>-139</v>
      </c>
      <c r="X18">
        <v>0</v>
      </c>
      <c r="Y18">
        <v>0</v>
      </c>
      <c r="Z18">
        <v>7.24</v>
      </c>
      <c r="AA18">
        <v>0</v>
      </c>
      <c r="AB18">
        <v>3.67</v>
      </c>
      <c r="AC18">
        <v>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6.76</v>
      </c>
      <c r="M19" s="74">
        <v>5.0199999999999996</v>
      </c>
      <c r="N19" s="73">
        <v>-146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-146</v>
      </c>
      <c r="V19" s="74">
        <v>11.78</v>
      </c>
      <c r="W19">
        <v>-146</v>
      </c>
      <c r="X19">
        <v>0</v>
      </c>
      <c r="Y19">
        <v>0</v>
      </c>
      <c r="Z19">
        <v>6.76</v>
      </c>
      <c r="AA19">
        <v>0</v>
      </c>
      <c r="AB19">
        <v>5.0199999999999996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6.28</v>
      </c>
      <c r="M20" s="74">
        <v>5.0199999999999996</v>
      </c>
      <c r="N20" s="73">
        <v>-167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-167</v>
      </c>
      <c r="V20" s="74">
        <v>11.3</v>
      </c>
      <c r="W20">
        <v>-167</v>
      </c>
      <c r="X20">
        <v>0</v>
      </c>
      <c r="Y20">
        <v>0</v>
      </c>
      <c r="Z20">
        <v>6.28</v>
      </c>
      <c r="AA20">
        <v>0</v>
      </c>
      <c r="AB20">
        <v>5.0199999999999996</v>
      </c>
      <c r="AC20">
        <v>0</v>
      </c>
    </row>
    <row r="21" spans="7:29">
      <c r="G21" t="s">
        <v>63</v>
      </c>
      <c r="H21" s="73">
        <v>0</v>
      </c>
      <c r="I21" s="46">
        <v>32.81</v>
      </c>
      <c r="J21" s="46">
        <v>0</v>
      </c>
      <c r="K21" s="46">
        <v>0</v>
      </c>
      <c r="L21" s="46">
        <v>6.28</v>
      </c>
      <c r="M21" s="74">
        <v>5.7</v>
      </c>
      <c r="N21" s="73">
        <v>-168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-168</v>
      </c>
      <c r="V21" s="74">
        <v>44.79</v>
      </c>
      <c r="W21">
        <v>-168</v>
      </c>
      <c r="X21">
        <v>32.81</v>
      </c>
      <c r="Y21">
        <v>0</v>
      </c>
      <c r="Z21">
        <v>6.28</v>
      </c>
      <c r="AA21">
        <v>0</v>
      </c>
      <c r="AB21">
        <v>5.7</v>
      </c>
      <c r="AC21">
        <v>0</v>
      </c>
    </row>
    <row r="22" spans="7:29">
      <c r="G22" t="s">
        <v>64</v>
      </c>
      <c r="H22" s="73">
        <v>0</v>
      </c>
      <c r="I22" s="46">
        <v>29.92</v>
      </c>
      <c r="J22" s="46">
        <v>0</v>
      </c>
      <c r="K22" s="46">
        <v>0</v>
      </c>
      <c r="L22" s="46">
        <v>6.76</v>
      </c>
      <c r="M22" s="74">
        <v>4.25</v>
      </c>
      <c r="N22" s="73">
        <v>-166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-166</v>
      </c>
      <c r="V22" s="74">
        <v>40.93</v>
      </c>
      <c r="W22">
        <v>-166</v>
      </c>
      <c r="X22">
        <v>29.92</v>
      </c>
      <c r="Y22">
        <v>0</v>
      </c>
      <c r="Z22">
        <v>6.76</v>
      </c>
      <c r="AA22">
        <v>0</v>
      </c>
      <c r="AB22">
        <v>4.25</v>
      </c>
      <c r="AC22">
        <v>0</v>
      </c>
    </row>
    <row r="23" spans="7:29">
      <c r="G23" t="s">
        <v>65</v>
      </c>
      <c r="H23" s="73">
        <v>0</v>
      </c>
      <c r="I23" s="46">
        <v>22.2</v>
      </c>
      <c r="J23" s="46">
        <v>0</v>
      </c>
      <c r="K23" s="46">
        <v>0</v>
      </c>
      <c r="L23" s="46">
        <v>6.95</v>
      </c>
      <c r="M23" s="74">
        <v>5.7</v>
      </c>
      <c r="N23" s="73">
        <v>-131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-131</v>
      </c>
      <c r="V23" s="74">
        <v>34.85</v>
      </c>
      <c r="W23">
        <v>-131</v>
      </c>
      <c r="X23">
        <v>22.2</v>
      </c>
      <c r="Y23">
        <v>0</v>
      </c>
      <c r="Z23">
        <v>6.95</v>
      </c>
      <c r="AA23">
        <v>0</v>
      </c>
      <c r="AB23">
        <v>5.7</v>
      </c>
      <c r="AC23">
        <v>0</v>
      </c>
    </row>
    <row r="24" spans="7:29">
      <c r="G24" t="s">
        <v>66</v>
      </c>
      <c r="H24" s="73">
        <v>0</v>
      </c>
      <c r="I24" s="46">
        <v>25.09</v>
      </c>
      <c r="J24" s="46">
        <v>0</v>
      </c>
      <c r="K24" s="46">
        <v>0</v>
      </c>
      <c r="L24" s="46">
        <v>6.76</v>
      </c>
      <c r="M24" s="74">
        <v>5.7</v>
      </c>
      <c r="N24" s="73">
        <v>-157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-157</v>
      </c>
      <c r="V24" s="74">
        <v>37.549999999999997</v>
      </c>
      <c r="W24">
        <v>-157</v>
      </c>
      <c r="X24">
        <v>25.09</v>
      </c>
      <c r="Y24">
        <v>0</v>
      </c>
      <c r="Z24">
        <v>6.76</v>
      </c>
      <c r="AA24">
        <v>0</v>
      </c>
      <c r="AB24">
        <v>5.7</v>
      </c>
      <c r="AC24">
        <v>0</v>
      </c>
    </row>
    <row r="25" spans="7:29">
      <c r="G25" t="s">
        <v>67</v>
      </c>
      <c r="H25" s="73">
        <v>0</v>
      </c>
      <c r="I25" s="46">
        <v>32.82</v>
      </c>
      <c r="J25" s="46">
        <v>0</v>
      </c>
      <c r="K25" s="46">
        <v>0</v>
      </c>
      <c r="L25" s="46">
        <v>5.79</v>
      </c>
      <c r="M25" s="74">
        <v>5.7</v>
      </c>
      <c r="N25" s="73">
        <v>-137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-137</v>
      </c>
      <c r="V25" s="74">
        <v>44.31</v>
      </c>
      <c r="W25">
        <v>-137</v>
      </c>
      <c r="X25">
        <v>32.82</v>
      </c>
      <c r="Y25">
        <v>0</v>
      </c>
      <c r="Z25">
        <v>5.79</v>
      </c>
      <c r="AA25">
        <v>0</v>
      </c>
      <c r="AB25">
        <v>5.7</v>
      </c>
      <c r="AC25">
        <v>0</v>
      </c>
    </row>
    <row r="26" spans="7:29">
      <c r="G26" t="s">
        <v>68</v>
      </c>
      <c r="H26" s="73">
        <v>0</v>
      </c>
      <c r="I26" s="46">
        <v>33.79</v>
      </c>
      <c r="J26" s="46">
        <v>0</v>
      </c>
      <c r="K26" s="46">
        <v>0</v>
      </c>
      <c r="L26" s="46">
        <v>5.79</v>
      </c>
      <c r="M26" s="74">
        <v>4.54</v>
      </c>
      <c r="N26" s="73">
        <v>-140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-140</v>
      </c>
      <c r="V26" s="74">
        <v>44.12</v>
      </c>
      <c r="W26">
        <v>-140</v>
      </c>
      <c r="X26">
        <v>33.79</v>
      </c>
      <c r="Y26">
        <v>0</v>
      </c>
      <c r="Z26">
        <v>5.79</v>
      </c>
      <c r="AA26">
        <v>0</v>
      </c>
      <c r="AB26">
        <v>4.54</v>
      </c>
      <c r="AC26">
        <v>0</v>
      </c>
    </row>
    <row r="27" spans="7:29">
      <c r="G27" t="s">
        <v>69</v>
      </c>
      <c r="H27" s="73">
        <v>10.62</v>
      </c>
      <c r="I27" s="46">
        <v>33.78</v>
      </c>
      <c r="J27" s="46">
        <v>0</v>
      </c>
      <c r="K27" s="46">
        <v>0</v>
      </c>
      <c r="L27" s="46">
        <v>6.28</v>
      </c>
      <c r="M27" s="74">
        <v>4.83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55.51</v>
      </c>
      <c r="W27">
        <v>10.62</v>
      </c>
      <c r="X27">
        <v>33.78</v>
      </c>
      <c r="Y27">
        <v>0</v>
      </c>
      <c r="Z27">
        <v>6.28</v>
      </c>
      <c r="AA27">
        <v>0</v>
      </c>
      <c r="AB27">
        <v>4.83</v>
      </c>
      <c r="AC27">
        <v>0</v>
      </c>
    </row>
    <row r="28" spans="7:29">
      <c r="G28" t="s">
        <v>70</v>
      </c>
      <c r="H28" s="73">
        <v>0</v>
      </c>
      <c r="I28" s="46">
        <v>30.89</v>
      </c>
      <c r="J28" s="46">
        <v>0</v>
      </c>
      <c r="K28" s="46">
        <v>0</v>
      </c>
      <c r="L28" s="46">
        <v>6.95</v>
      </c>
      <c r="M28" s="74">
        <v>5.7</v>
      </c>
      <c r="N28" s="73">
        <v>-51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-51</v>
      </c>
      <c r="V28" s="74">
        <v>43.54</v>
      </c>
      <c r="W28">
        <v>-51</v>
      </c>
      <c r="X28">
        <v>30.89</v>
      </c>
      <c r="Y28">
        <v>0</v>
      </c>
      <c r="Z28">
        <v>6.95</v>
      </c>
      <c r="AA28">
        <v>0</v>
      </c>
      <c r="AB28">
        <v>5.7</v>
      </c>
      <c r="AC28">
        <v>0</v>
      </c>
    </row>
    <row r="29" spans="7:29">
      <c r="G29" t="s">
        <v>71</v>
      </c>
      <c r="H29" s="73">
        <v>0</v>
      </c>
      <c r="I29" s="46">
        <v>9.65</v>
      </c>
      <c r="J29" s="46">
        <v>0</v>
      </c>
      <c r="K29" s="46">
        <v>0</v>
      </c>
      <c r="L29" s="46">
        <v>6.95</v>
      </c>
      <c r="M29" s="74">
        <v>5.7</v>
      </c>
      <c r="N29" s="73">
        <v>-43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-43</v>
      </c>
      <c r="V29" s="74">
        <v>22.3</v>
      </c>
      <c r="W29">
        <v>-43</v>
      </c>
      <c r="X29">
        <v>9.65</v>
      </c>
      <c r="Y29">
        <v>0</v>
      </c>
      <c r="Z29">
        <v>6.95</v>
      </c>
      <c r="AA29">
        <v>0</v>
      </c>
      <c r="AB29">
        <v>5.7</v>
      </c>
      <c r="AC29">
        <v>0</v>
      </c>
    </row>
    <row r="30" spans="7:29">
      <c r="G30" t="s">
        <v>72</v>
      </c>
      <c r="H30" s="73">
        <v>0</v>
      </c>
      <c r="I30" s="46">
        <v>9.65</v>
      </c>
      <c r="J30" s="46">
        <v>0</v>
      </c>
      <c r="K30" s="46">
        <v>0</v>
      </c>
      <c r="L30" s="46">
        <v>7.72</v>
      </c>
      <c r="M30" s="74">
        <v>5.7</v>
      </c>
      <c r="N30" s="73">
        <v>-22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-22</v>
      </c>
      <c r="V30" s="74">
        <v>23.07</v>
      </c>
      <c r="W30">
        <v>-22</v>
      </c>
      <c r="X30">
        <v>9.65</v>
      </c>
      <c r="Y30">
        <v>0</v>
      </c>
      <c r="Z30">
        <v>7.72</v>
      </c>
      <c r="AA30">
        <v>0</v>
      </c>
      <c r="AB30">
        <v>5.7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28.96</v>
      </c>
      <c r="K31" s="46">
        <v>0</v>
      </c>
      <c r="L31" s="46">
        <v>10.62</v>
      </c>
      <c r="M31" s="74">
        <v>5.79</v>
      </c>
      <c r="N31" s="73">
        <v>-47</v>
      </c>
      <c r="O31" s="46">
        <v>-39</v>
      </c>
      <c r="P31" s="46">
        <v>0</v>
      </c>
      <c r="Q31" s="46">
        <v>0</v>
      </c>
      <c r="R31" s="46">
        <v>0</v>
      </c>
      <c r="S31" s="74">
        <v>0</v>
      </c>
      <c r="U31" s="73">
        <v>-86</v>
      </c>
      <c r="V31" s="74">
        <v>45.37</v>
      </c>
      <c r="W31">
        <v>-47</v>
      </c>
      <c r="X31">
        <v>-39</v>
      </c>
      <c r="Y31">
        <v>0</v>
      </c>
      <c r="Z31">
        <v>10.62</v>
      </c>
      <c r="AA31">
        <v>0</v>
      </c>
      <c r="AB31">
        <v>5.79</v>
      </c>
      <c r="AC31">
        <v>28.96</v>
      </c>
    </row>
    <row r="32" spans="7:29">
      <c r="G32" t="s">
        <v>74</v>
      </c>
      <c r="H32" s="73">
        <v>0</v>
      </c>
      <c r="I32" s="46">
        <v>0</v>
      </c>
      <c r="J32" s="46">
        <v>28.96</v>
      </c>
      <c r="K32" s="46">
        <v>0</v>
      </c>
      <c r="L32" s="46">
        <v>10.62</v>
      </c>
      <c r="M32" s="74">
        <v>5.7</v>
      </c>
      <c r="N32" s="73">
        <v>-73</v>
      </c>
      <c r="O32" s="46">
        <v>-39</v>
      </c>
      <c r="P32" s="46">
        <v>0</v>
      </c>
      <c r="Q32" s="46">
        <v>0</v>
      </c>
      <c r="R32" s="46">
        <v>0</v>
      </c>
      <c r="S32" s="74">
        <v>0</v>
      </c>
      <c r="U32" s="73">
        <v>-112</v>
      </c>
      <c r="V32" s="74">
        <v>45.28</v>
      </c>
      <c r="W32">
        <v>-73</v>
      </c>
      <c r="X32">
        <v>-39</v>
      </c>
      <c r="Y32">
        <v>0</v>
      </c>
      <c r="Z32">
        <v>10.62</v>
      </c>
      <c r="AA32">
        <v>0</v>
      </c>
      <c r="AB32">
        <v>5.7</v>
      </c>
      <c r="AC32">
        <v>28.96</v>
      </c>
    </row>
    <row r="33" spans="7:29">
      <c r="G33" t="s">
        <v>75</v>
      </c>
      <c r="H33" s="73">
        <v>0</v>
      </c>
      <c r="I33" s="46">
        <v>0</v>
      </c>
      <c r="J33" s="46">
        <v>28.96</v>
      </c>
      <c r="K33" s="46">
        <v>0</v>
      </c>
      <c r="L33" s="46">
        <v>9.65</v>
      </c>
      <c r="M33" s="74">
        <v>5.7</v>
      </c>
      <c r="N33" s="73">
        <v>-32</v>
      </c>
      <c r="O33" s="46">
        <v>-71</v>
      </c>
      <c r="P33" s="46">
        <v>0</v>
      </c>
      <c r="Q33" s="46">
        <v>0</v>
      </c>
      <c r="R33" s="46">
        <v>0</v>
      </c>
      <c r="S33" s="74">
        <v>0</v>
      </c>
      <c r="U33" s="73">
        <v>-103</v>
      </c>
      <c r="V33" s="74">
        <v>44.31</v>
      </c>
      <c r="W33">
        <v>-32</v>
      </c>
      <c r="X33">
        <v>-71</v>
      </c>
      <c r="Y33">
        <v>0</v>
      </c>
      <c r="Z33">
        <v>9.65</v>
      </c>
      <c r="AA33">
        <v>0</v>
      </c>
      <c r="AB33">
        <v>5.7</v>
      </c>
      <c r="AC33">
        <v>28.96</v>
      </c>
    </row>
    <row r="34" spans="7:29">
      <c r="G34" t="s">
        <v>76</v>
      </c>
      <c r="H34" s="73">
        <v>0</v>
      </c>
      <c r="I34" s="46">
        <v>0</v>
      </c>
      <c r="J34" s="46">
        <v>28.95</v>
      </c>
      <c r="K34" s="46">
        <v>0</v>
      </c>
      <c r="L34" s="46">
        <v>10.14</v>
      </c>
      <c r="M34" s="74">
        <v>5.7</v>
      </c>
      <c r="N34" s="73">
        <v>-47</v>
      </c>
      <c r="O34" s="46">
        <v>-96</v>
      </c>
      <c r="P34" s="46">
        <v>0</v>
      </c>
      <c r="Q34" s="46">
        <v>0</v>
      </c>
      <c r="R34" s="46">
        <v>0</v>
      </c>
      <c r="S34" s="74">
        <v>0</v>
      </c>
      <c r="U34" s="73">
        <v>-143</v>
      </c>
      <c r="V34" s="74">
        <v>44.79</v>
      </c>
      <c r="W34">
        <v>-47</v>
      </c>
      <c r="X34">
        <v>-96</v>
      </c>
      <c r="Y34">
        <v>0</v>
      </c>
      <c r="Z34">
        <v>10.14</v>
      </c>
      <c r="AA34">
        <v>0</v>
      </c>
      <c r="AB34">
        <v>5.7</v>
      </c>
      <c r="AC34">
        <v>28.95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9.17</v>
      </c>
      <c r="M35" s="74">
        <v>5.7</v>
      </c>
      <c r="N35" s="73">
        <v>-61</v>
      </c>
      <c r="O35" s="46">
        <v>0</v>
      </c>
      <c r="P35" s="46">
        <v>-30</v>
      </c>
      <c r="Q35" s="46">
        <v>0</v>
      </c>
      <c r="R35" s="46">
        <v>0</v>
      </c>
      <c r="S35" s="74">
        <v>0</v>
      </c>
      <c r="U35" s="73">
        <v>-91</v>
      </c>
      <c r="V35" s="74">
        <v>14.87</v>
      </c>
      <c r="W35">
        <v>-61</v>
      </c>
      <c r="X35">
        <v>0</v>
      </c>
      <c r="Y35">
        <v>0</v>
      </c>
      <c r="Z35">
        <v>9.17</v>
      </c>
      <c r="AA35">
        <v>0</v>
      </c>
      <c r="AB35">
        <v>5.7</v>
      </c>
      <c r="AC35">
        <v>-30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10.130000000000001</v>
      </c>
      <c r="M36" s="74">
        <v>5.7</v>
      </c>
      <c r="N36" s="73">
        <v>-56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-56</v>
      </c>
      <c r="V36" s="74">
        <v>15.83</v>
      </c>
      <c r="W36">
        <v>-56</v>
      </c>
      <c r="X36">
        <v>0</v>
      </c>
      <c r="Y36">
        <v>0</v>
      </c>
      <c r="Z36">
        <v>10.130000000000001</v>
      </c>
      <c r="AA36">
        <v>0</v>
      </c>
      <c r="AB36">
        <v>5.7</v>
      </c>
      <c r="AC36">
        <v>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9.65</v>
      </c>
      <c r="L37" s="46">
        <v>11.1</v>
      </c>
      <c r="M37" s="74">
        <v>5.7</v>
      </c>
      <c r="N37" s="73">
        <v>-54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-54</v>
      </c>
      <c r="V37" s="74">
        <v>26.45</v>
      </c>
      <c r="W37">
        <v>-54</v>
      </c>
      <c r="X37">
        <v>0</v>
      </c>
      <c r="Y37">
        <v>0</v>
      </c>
      <c r="Z37">
        <v>11.1</v>
      </c>
      <c r="AA37">
        <v>9.65</v>
      </c>
      <c r="AB37">
        <v>5.7</v>
      </c>
      <c r="AC37">
        <v>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9.65</v>
      </c>
      <c r="L38" s="46">
        <v>13.03</v>
      </c>
      <c r="M38" s="74">
        <v>5.7</v>
      </c>
      <c r="N38" s="73">
        <v>-60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-60</v>
      </c>
      <c r="V38" s="74">
        <v>28.38</v>
      </c>
      <c r="W38">
        <v>-60</v>
      </c>
      <c r="X38">
        <v>0</v>
      </c>
      <c r="Y38">
        <v>0</v>
      </c>
      <c r="Z38">
        <v>13.03</v>
      </c>
      <c r="AA38">
        <v>9.65</v>
      </c>
      <c r="AB38">
        <v>5.7</v>
      </c>
      <c r="AC38">
        <v>0</v>
      </c>
    </row>
    <row r="39" spans="7:29">
      <c r="G39" t="s">
        <v>81</v>
      </c>
      <c r="H39" s="73">
        <v>0</v>
      </c>
      <c r="I39" s="46">
        <v>4.83</v>
      </c>
      <c r="J39" s="46">
        <v>0</v>
      </c>
      <c r="K39" s="46">
        <v>28.95</v>
      </c>
      <c r="L39" s="46">
        <v>13.52</v>
      </c>
      <c r="M39" s="74">
        <v>5.7</v>
      </c>
      <c r="N39" s="73">
        <v>-64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-64</v>
      </c>
      <c r="V39" s="74">
        <v>53</v>
      </c>
      <c r="W39">
        <v>-64</v>
      </c>
      <c r="X39">
        <v>4.83</v>
      </c>
      <c r="Y39">
        <v>0</v>
      </c>
      <c r="Z39">
        <v>13.52</v>
      </c>
      <c r="AA39">
        <v>28.95</v>
      </c>
      <c r="AB39">
        <v>5.7</v>
      </c>
      <c r="AC39">
        <v>0</v>
      </c>
    </row>
    <row r="40" spans="7:29">
      <c r="G40" t="s">
        <v>82</v>
      </c>
      <c r="H40" s="73">
        <v>0</v>
      </c>
      <c r="I40" s="46">
        <v>6.76</v>
      </c>
      <c r="J40" s="46">
        <v>0</v>
      </c>
      <c r="K40" s="46">
        <v>38.61</v>
      </c>
      <c r="L40" s="46">
        <v>13.52</v>
      </c>
      <c r="M40" s="74">
        <v>5.7</v>
      </c>
      <c r="N40" s="73">
        <v>-66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-66</v>
      </c>
      <c r="V40" s="74">
        <v>64.59</v>
      </c>
      <c r="W40">
        <v>-66</v>
      </c>
      <c r="X40">
        <v>6.76</v>
      </c>
      <c r="Y40">
        <v>0</v>
      </c>
      <c r="Z40">
        <v>13.52</v>
      </c>
      <c r="AA40">
        <v>38.61</v>
      </c>
      <c r="AB40">
        <v>5.7</v>
      </c>
      <c r="AC40">
        <v>0</v>
      </c>
    </row>
    <row r="41" spans="7:29">
      <c r="G41" t="s">
        <v>83</v>
      </c>
      <c r="H41" s="73">
        <v>0</v>
      </c>
      <c r="I41" s="46">
        <v>8.69</v>
      </c>
      <c r="J41" s="46">
        <v>19.309999999999999</v>
      </c>
      <c r="K41" s="46">
        <v>38.61</v>
      </c>
      <c r="L41" s="46">
        <v>15.25</v>
      </c>
      <c r="M41" s="74">
        <v>5.7</v>
      </c>
      <c r="N41" s="73">
        <v>-34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-34</v>
      </c>
      <c r="V41" s="74">
        <v>87.56</v>
      </c>
      <c r="W41">
        <v>-34</v>
      </c>
      <c r="X41">
        <v>8.69</v>
      </c>
      <c r="Y41">
        <v>0</v>
      </c>
      <c r="Z41">
        <v>15.25</v>
      </c>
      <c r="AA41">
        <v>38.61</v>
      </c>
      <c r="AB41">
        <v>5.7</v>
      </c>
      <c r="AC41">
        <v>19.309999999999999</v>
      </c>
    </row>
    <row r="42" spans="7:29">
      <c r="G42" t="s">
        <v>84</v>
      </c>
      <c r="H42" s="73">
        <v>0</v>
      </c>
      <c r="I42" s="46">
        <v>5.79</v>
      </c>
      <c r="J42" s="46">
        <v>38.619999999999997</v>
      </c>
      <c r="K42" s="46">
        <v>38.61</v>
      </c>
      <c r="L42" s="46">
        <v>14.48</v>
      </c>
      <c r="M42" s="74">
        <v>5.7</v>
      </c>
      <c r="N42" s="73">
        <v>-46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-46</v>
      </c>
      <c r="V42" s="74">
        <v>103.2</v>
      </c>
      <c r="W42">
        <v>-46</v>
      </c>
      <c r="X42">
        <v>5.79</v>
      </c>
      <c r="Y42">
        <v>0</v>
      </c>
      <c r="Z42">
        <v>14.48</v>
      </c>
      <c r="AA42">
        <v>38.61</v>
      </c>
      <c r="AB42">
        <v>5.7</v>
      </c>
      <c r="AC42">
        <v>38.619999999999997</v>
      </c>
    </row>
    <row r="43" spans="7:29">
      <c r="G43" t="s">
        <v>85</v>
      </c>
      <c r="H43" s="73">
        <v>0</v>
      </c>
      <c r="I43" s="46">
        <v>34.75</v>
      </c>
      <c r="J43" s="46">
        <v>0</v>
      </c>
      <c r="K43" s="46">
        <v>38.619999999999997</v>
      </c>
      <c r="L43" s="46">
        <v>15.25</v>
      </c>
      <c r="M43" s="74">
        <v>5.7</v>
      </c>
      <c r="N43" s="73">
        <v>-19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-19</v>
      </c>
      <c r="V43" s="74">
        <v>94.32</v>
      </c>
      <c r="W43">
        <v>-19</v>
      </c>
      <c r="X43">
        <v>34.75</v>
      </c>
      <c r="Y43">
        <v>0</v>
      </c>
      <c r="Z43">
        <v>15.25</v>
      </c>
      <c r="AA43">
        <v>38.619999999999997</v>
      </c>
      <c r="AB43">
        <v>5.7</v>
      </c>
      <c r="AC43">
        <v>0</v>
      </c>
    </row>
    <row r="44" spans="7:29">
      <c r="G44" t="s">
        <v>86</v>
      </c>
      <c r="H44" s="73">
        <v>0</v>
      </c>
      <c r="I44" s="46">
        <v>36.69</v>
      </c>
      <c r="J44" s="46">
        <v>0</v>
      </c>
      <c r="K44" s="46">
        <v>38.6</v>
      </c>
      <c r="L44" s="46">
        <v>18.829999999999998</v>
      </c>
      <c r="M44" s="74">
        <v>5.7</v>
      </c>
      <c r="N44" s="73">
        <v>-8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-8</v>
      </c>
      <c r="V44" s="74">
        <v>99.82</v>
      </c>
      <c r="W44">
        <v>-8</v>
      </c>
      <c r="X44">
        <v>36.69</v>
      </c>
      <c r="Y44">
        <v>0</v>
      </c>
      <c r="Z44">
        <v>18.829999999999998</v>
      </c>
      <c r="AA44">
        <v>38.6</v>
      </c>
      <c r="AB44">
        <v>5.7</v>
      </c>
      <c r="AC44">
        <v>0</v>
      </c>
    </row>
    <row r="45" spans="7:29">
      <c r="G45" t="s">
        <v>87</v>
      </c>
      <c r="H45" s="73">
        <v>0</v>
      </c>
      <c r="I45" s="46">
        <v>69.5</v>
      </c>
      <c r="J45" s="46">
        <v>0</v>
      </c>
      <c r="K45" s="46">
        <v>38.619999999999997</v>
      </c>
      <c r="L45" s="46">
        <v>17.38</v>
      </c>
      <c r="M45" s="74">
        <v>5.7</v>
      </c>
      <c r="N45" s="73">
        <v>-51</v>
      </c>
      <c r="O45" s="46">
        <v>0</v>
      </c>
      <c r="P45" s="46">
        <v>-25</v>
      </c>
      <c r="Q45" s="46">
        <v>0</v>
      </c>
      <c r="R45" s="46">
        <v>0</v>
      </c>
      <c r="S45" s="74">
        <v>0</v>
      </c>
      <c r="U45" s="73">
        <v>-76</v>
      </c>
      <c r="V45" s="74">
        <v>131.19999999999999</v>
      </c>
      <c r="W45">
        <v>-51</v>
      </c>
      <c r="X45">
        <v>69.5</v>
      </c>
      <c r="Y45">
        <v>0</v>
      </c>
      <c r="Z45">
        <v>17.38</v>
      </c>
      <c r="AA45">
        <v>38.619999999999997</v>
      </c>
      <c r="AB45">
        <v>5.7</v>
      </c>
      <c r="AC45">
        <v>-25</v>
      </c>
    </row>
    <row r="46" spans="7:29">
      <c r="G46" t="s">
        <v>88</v>
      </c>
      <c r="H46" s="73">
        <v>0</v>
      </c>
      <c r="I46" s="46">
        <v>74.319999999999993</v>
      </c>
      <c r="J46" s="46">
        <v>0</v>
      </c>
      <c r="K46" s="46">
        <v>38.619999999999997</v>
      </c>
      <c r="L46" s="46">
        <v>17.38</v>
      </c>
      <c r="M46" s="74">
        <v>5.7</v>
      </c>
      <c r="N46" s="73">
        <v>-63</v>
      </c>
      <c r="O46" s="46">
        <v>0</v>
      </c>
      <c r="P46" s="46">
        <v>-15</v>
      </c>
      <c r="Q46" s="46">
        <v>0</v>
      </c>
      <c r="R46" s="46">
        <v>0</v>
      </c>
      <c r="S46" s="74">
        <v>0</v>
      </c>
      <c r="U46" s="73">
        <v>-78</v>
      </c>
      <c r="V46" s="74">
        <v>136.02000000000001</v>
      </c>
      <c r="W46">
        <v>-63</v>
      </c>
      <c r="X46">
        <v>74.319999999999993</v>
      </c>
      <c r="Y46">
        <v>0</v>
      </c>
      <c r="Z46">
        <v>17.38</v>
      </c>
      <c r="AA46">
        <v>38.619999999999997</v>
      </c>
      <c r="AB46">
        <v>5.7</v>
      </c>
      <c r="AC46">
        <v>-15</v>
      </c>
    </row>
    <row r="47" spans="7:29">
      <c r="G47" t="s">
        <v>89</v>
      </c>
      <c r="H47" s="73">
        <v>0</v>
      </c>
      <c r="I47" s="46">
        <v>77.23</v>
      </c>
      <c r="J47" s="46">
        <v>0</v>
      </c>
      <c r="K47" s="46">
        <v>38.619999999999997</v>
      </c>
      <c r="L47" s="46">
        <v>16.41</v>
      </c>
      <c r="M47" s="74">
        <v>5.7</v>
      </c>
      <c r="N47" s="73">
        <v>-128</v>
      </c>
      <c r="O47" s="46">
        <v>0</v>
      </c>
      <c r="P47" s="46">
        <v>-18</v>
      </c>
      <c r="Q47" s="46">
        <v>0</v>
      </c>
      <c r="R47" s="46">
        <v>0</v>
      </c>
      <c r="S47" s="74">
        <v>0</v>
      </c>
      <c r="U47" s="73">
        <v>-146</v>
      </c>
      <c r="V47" s="74">
        <v>137.96</v>
      </c>
      <c r="W47">
        <v>-128</v>
      </c>
      <c r="X47">
        <v>77.23</v>
      </c>
      <c r="Y47">
        <v>0</v>
      </c>
      <c r="Z47">
        <v>16.41</v>
      </c>
      <c r="AA47">
        <v>38.619999999999997</v>
      </c>
      <c r="AB47">
        <v>5.7</v>
      </c>
      <c r="AC47">
        <v>-18</v>
      </c>
    </row>
    <row r="48" spans="7:29">
      <c r="G48" t="s">
        <v>90</v>
      </c>
      <c r="H48" s="73">
        <v>0</v>
      </c>
      <c r="I48" s="46">
        <v>71.430000000000007</v>
      </c>
      <c r="J48" s="46">
        <v>0</v>
      </c>
      <c r="K48" s="46">
        <v>38.619999999999997</v>
      </c>
      <c r="L48" s="46">
        <v>16.22</v>
      </c>
      <c r="M48" s="74">
        <v>5.7</v>
      </c>
      <c r="N48" s="73">
        <v>-108</v>
      </c>
      <c r="O48" s="46">
        <v>0</v>
      </c>
      <c r="P48" s="46">
        <v>-52</v>
      </c>
      <c r="Q48" s="46">
        <v>0</v>
      </c>
      <c r="R48" s="46">
        <v>0</v>
      </c>
      <c r="S48" s="74">
        <v>0</v>
      </c>
      <c r="U48" s="73">
        <v>-160</v>
      </c>
      <c r="V48" s="74">
        <v>131.97</v>
      </c>
      <c r="W48">
        <v>-108</v>
      </c>
      <c r="X48">
        <v>71.430000000000007</v>
      </c>
      <c r="Y48">
        <v>0</v>
      </c>
      <c r="Z48">
        <v>16.22</v>
      </c>
      <c r="AA48">
        <v>38.619999999999997</v>
      </c>
      <c r="AB48">
        <v>5.7</v>
      </c>
      <c r="AC48">
        <v>-52</v>
      </c>
    </row>
    <row r="49" spans="7:29">
      <c r="G49" t="s">
        <v>91</v>
      </c>
      <c r="H49" s="73">
        <v>0</v>
      </c>
      <c r="I49" s="46">
        <v>57.92</v>
      </c>
      <c r="J49" s="46">
        <v>0</v>
      </c>
      <c r="K49" s="46">
        <v>38.619999999999997</v>
      </c>
      <c r="L49" s="46">
        <v>18.34</v>
      </c>
      <c r="M49" s="74">
        <v>5.7</v>
      </c>
      <c r="N49" s="73">
        <v>-67</v>
      </c>
      <c r="O49" s="46">
        <v>0</v>
      </c>
      <c r="P49" s="46">
        <v>-40</v>
      </c>
      <c r="Q49" s="46">
        <v>0</v>
      </c>
      <c r="R49" s="46">
        <v>0</v>
      </c>
      <c r="S49" s="74">
        <v>0</v>
      </c>
      <c r="U49" s="73">
        <v>-107</v>
      </c>
      <c r="V49" s="74">
        <v>120.58</v>
      </c>
      <c r="W49">
        <v>-67</v>
      </c>
      <c r="X49">
        <v>57.92</v>
      </c>
      <c r="Y49">
        <v>0</v>
      </c>
      <c r="Z49">
        <v>18.34</v>
      </c>
      <c r="AA49">
        <v>38.619999999999997</v>
      </c>
      <c r="AB49">
        <v>5.7</v>
      </c>
      <c r="AC49">
        <v>-40</v>
      </c>
    </row>
    <row r="50" spans="7:29">
      <c r="G50" t="s">
        <v>92</v>
      </c>
      <c r="H50" s="73">
        <v>0</v>
      </c>
      <c r="I50" s="46">
        <v>58.88</v>
      </c>
      <c r="J50" s="46">
        <v>0</v>
      </c>
      <c r="K50" s="46">
        <v>38.619999999999997</v>
      </c>
      <c r="L50" s="46">
        <v>17.38</v>
      </c>
      <c r="M50" s="74">
        <v>5.7</v>
      </c>
      <c r="N50" s="73">
        <v>-51</v>
      </c>
      <c r="O50" s="46">
        <v>0</v>
      </c>
      <c r="P50" s="46">
        <v>-25</v>
      </c>
      <c r="Q50" s="46">
        <v>0</v>
      </c>
      <c r="R50" s="46">
        <v>0</v>
      </c>
      <c r="S50" s="74">
        <v>0</v>
      </c>
      <c r="U50" s="73">
        <v>-76</v>
      </c>
      <c r="V50" s="74">
        <v>120.58</v>
      </c>
      <c r="W50">
        <v>-51</v>
      </c>
      <c r="X50">
        <v>58.88</v>
      </c>
      <c r="Y50">
        <v>0</v>
      </c>
      <c r="Z50">
        <v>17.38</v>
      </c>
      <c r="AA50">
        <v>38.619999999999997</v>
      </c>
      <c r="AB50">
        <v>5.7</v>
      </c>
      <c r="AC50">
        <v>-25</v>
      </c>
    </row>
    <row r="51" spans="7:29">
      <c r="G51" t="s">
        <v>93</v>
      </c>
      <c r="H51" s="73">
        <v>0</v>
      </c>
      <c r="I51" s="46">
        <v>15.45</v>
      </c>
      <c r="J51" s="46">
        <v>0</v>
      </c>
      <c r="K51" s="46">
        <v>38.6</v>
      </c>
      <c r="L51" s="46">
        <v>16.03</v>
      </c>
      <c r="M51" s="74">
        <v>5.7</v>
      </c>
      <c r="N51" s="73">
        <v>-9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-9</v>
      </c>
      <c r="V51" s="74">
        <v>75.78</v>
      </c>
      <c r="W51">
        <v>-9</v>
      </c>
      <c r="X51">
        <v>15.45</v>
      </c>
      <c r="Y51">
        <v>0</v>
      </c>
      <c r="Z51">
        <v>16.03</v>
      </c>
      <c r="AA51">
        <v>38.6</v>
      </c>
      <c r="AB51">
        <v>5.7</v>
      </c>
      <c r="AC51">
        <v>0</v>
      </c>
    </row>
    <row r="52" spans="7:29">
      <c r="G52" t="s">
        <v>94</v>
      </c>
      <c r="H52" s="73">
        <v>11.58</v>
      </c>
      <c r="I52" s="46">
        <v>11.58</v>
      </c>
      <c r="J52" s="46">
        <v>0</v>
      </c>
      <c r="K52" s="46">
        <v>38.619999999999997</v>
      </c>
      <c r="L52" s="46">
        <v>16.03</v>
      </c>
      <c r="M52" s="74">
        <v>5.7</v>
      </c>
      <c r="N52" s="73">
        <v>0</v>
      </c>
      <c r="O52" s="46">
        <v>0</v>
      </c>
      <c r="P52" s="46">
        <v>-15</v>
      </c>
      <c r="Q52" s="46">
        <v>0</v>
      </c>
      <c r="R52" s="46">
        <v>0</v>
      </c>
      <c r="S52" s="74">
        <v>0</v>
      </c>
      <c r="U52" s="73">
        <v>-15</v>
      </c>
      <c r="V52" s="74">
        <v>83.51</v>
      </c>
      <c r="W52">
        <v>11.58</v>
      </c>
      <c r="X52">
        <v>11.58</v>
      </c>
      <c r="Y52">
        <v>0</v>
      </c>
      <c r="Z52">
        <v>16.03</v>
      </c>
      <c r="AA52">
        <v>38.619999999999997</v>
      </c>
      <c r="AB52">
        <v>5.7</v>
      </c>
      <c r="AC52">
        <v>-15</v>
      </c>
    </row>
    <row r="53" spans="7:29">
      <c r="G53" t="s">
        <v>95</v>
      </c>
      <c r="H53" s="73">
        <v>29.93</v>
      </c>
      <c r="I53" s="46">
        <v>5.79</v>
      </c>
      <c r="J53" s="46">
        <v>0</v>
      </c>
      <c r="K53" s="46">
        <v>38.61</v>
      </c>
      <c r="L53" s="46">
        <v>17.86</v>
      </c>
      <c r="M53" s="74">
        <v>5.7</v>
      </c>
      <c r="N53" s="73">
        <v>0</v>
      </c>
      <c r="O53" s="46">
        <v>0</v>
      </c>
      <c r="P53" s="46">
        <v>-70</v>
      </c>
      <c r="Q53" s="46">
        <v>0</v>
      </c>
      <c r="R53" s="46">
        <v>0</v>
      </c>
      <c r="S53" s="74">
        <v>0</v>
      </c>
      <c r="U53" s="73">
        <v>-70</v>
      </c>
      <c r="V53" s="74">
        <v>97.89</v>
      </c>
      <c r="W53">
        <v>29.93</v>
      </c>
      <c r="X53">
        <v>5.79</v>
      </c>
      <c r="Y53">
        <v>0</v>
      </c>
      <c r="Z53">
        <v>17.86</v>
      </c>
      <c r="AA53">
        <v>38.61</v>
      </c>
      <c r="AB53">
        <v>5.7</v>
      </c>
      <c r="AC53">
        <v>-70</v>
      </c>
    </row>
    <row r="54" spans="7:29">
      <c r="G54" t="s">
        <v>96</v>
      </c>
      <c r="H54" s="73">
        <v>45.37</v>
      </c>
      <c r="I54" s="46">
        <v>5.79</v>
      </c>
      <c r="J54" s="46">
        <v>0</v>
      </c>
      <c r="K54" s="46">
        <v>38.619999999999997</v>
      </c>
      <c r="L54" s="46">
        <v>19.600000000000001</v>
      </c>
      <c r="M54" s="74">
        <v>5.7</v>
      </c>
      <c r="N54" s="73">
        <v>0</v>
      </c>
      <c r="O54" s="46">
        <v>0</v>
      </c>
      <c r="P54" s="46">
        <v>-85</v>
      </c>
      <c r="Q54" s="46">
        <v>0</v>
      </c>
      <c r="R54" s="46">
        <v>0</v>
      </c>
      <c r="S54" s="74">
        <v>0</v>
      </c>
      <c r="U54" s="73">
        <v>-85</v>
      </c>
      <c r="V54" s="74">
        <v>115.08</v>
      </c>
      <c r="W54">
        <v>45.37</v>
      </c>
      <c r="X54">
        <v>5.79</v>
      </c>
      <c r="Y54">
        <v>0</v>
      </c>
      <c r="Z54">
        <v>19.600000000000001</v>
      </c>
      <c r="AA54">
        <v>38.619999999999997</v>
      </c>
      <c r="AB54">
        <v>5.7</v>
      </c>
      <c r="AC54">
        <v>-85</v>
      </c>
    </row>
    <row r="55" spans="7:29">
      <c r="G55" t="s">
        <v>97</v>
      </c>
      <c r="H55" s="73">
        <v>16.41</v>
      </c>
      <c r="I55" s="46">
        <v>0</v>
      </c>
      <c r="J55" s="46">
        <v>0</v>
      </c>
      <c r="K55" s="46">
        <v>38.61</v>
      </c>
      <c r="L55" s="46">
        <v>17.86</v>
      </c>
      <c r="M55" s="74">
        <v>5.7</v>
      </c>
      <c r="N55" s="73">
        <v>0</v>
      </c>
      <c r="O55" s="46">
        <v>-25</v>
      </c>
      <c r="P55" s="46">
        <v>-115</v>
      </c>
      <c r="Q55" s="46">
        <v>0</v>
      </c>
      <c r="R55" s="46">
        <v>0</v>
      </c>
      <c r="S55" s="74">
        <v>0</v>
      </c>
      <c r="U55" s="73">
        <v>-140</v>
      </c>
      <c r="V55" s="74">
        <v>78.58</v>
      </c>
      <c r="W55">
        <v>16.41</v>
      </c>
      <c r="X55">
        <v>-25</v>
      </c>
      <c r="Y55">
        <v>0</v>
      </c>
      <c r="Z55">
        <v>17.86</v>
      </c>
      <c r="AA55">
        <v>38.61</v>
      </c>
      <c r="AB55">
        <v>5.7</v>
      </c>
      <c r="AC55">
        <v>-115</v>
      </c>
    </row>
    <row r="56" spans="7:29">
      <c r="G56" t="s">
        <v>98</v>
      </c>
      <c r="H56" s="73">
        <v>38.619999999999997</v>
      </c>
      <c r="I56" s="46">
        <v>0</v>
      </c>
      <c r="J56" s="46">
        <v>0</v>
      </c>
      <c r="K56" s="46">
        <v>38.61</v>
      </c>
      <c r="L56" s="46">
        <v>22.2</v>
      </c>
      <c r="M56" s="74">
        <v>5.7</v>
      </c>
      <c r="N56" s="73">
        <v>0</v>
      </c>
      <c r="O56" s="46">
        <v>-25</v>
      </c>
      <c r="P56" s="46">
        <v>-100</v>
      </c>
      <c r="Q56" s="46">
        <v>0</v>
      </c>
      <c r="R56" s="46">
        <v>0</v>
      </c>
      <c r="S56" s="74">
        <v>0</v>
      </c>
      <c r="U56" s="73">
        <v>-125</v>
      </c>
      <c r="V56" s="74">
        <v>105.13</v>
      </c>
      <c r="W56">
        <v>38.619999999999997</v>
      </c>
      <c r="X56">
        <v>-25</v>
      </c>
      <c r="Y56">
        <v>0</v>
      </c>
      <c r="Z56">
        <v>22.2</v>
      </c>
      <c r="AA56">
        <v>38.61</v>
      </c>
      <c r="AB56">
        <v>5.7</v>
      </c>
      <c r="AC56">
        <v>-100</v>
      </c>
    </row>
    <row r="57" spans="7:29">
      <c r="G57" t="s">
        <v>99</v>
      </c>
      <c r="H57" s="73">
        <v>53.09</v>
      </c>
      <c r="I57" s="46">
        <v>0</v>
      </c>
      <c r="J57" s="46">
        <v>0</v>
      </c>
      <c r="K57" s="46">
        <v>38.619999999999997</v>
      </c>
      <c r="L57" s="46">
        <v>19.309999999999999</v>
      </c>
      <c r="M57" s="74">
        <v>5.7</v>
      </c>
      <c r="N57" s="73">
        <v>0</v>
      </c>
      <c r="O57" s="46">
        <v>-35</v>
      </c>
      <c r="P57" s="46">
        <v>-88</v>
      </c>
      <c r="Q57" s="46">
        <v>0</v>
      </c>
      <c r="R57" s="46">
        <v>0</v>
      </c>
      <c r="S57" s="74">
        <v>0</v>
      </c>
      <c r="U57" s="73">
        <v>-123</v>
      </c>
      <c r="V57" s="74">
        <v>116.72</v>
      </c>
      <c r="W57">
        <v>53.09</v>
      </c>
      <c r="X57">
        <v>-35</v>
      </c>
      <c r="Y57">
        <v>0</v>
      </c>
      <c r="Z57">
        <v>19.309999999999999</v>
      </c>
      <c r="AA57">
        <v>38.619999999999997</v>
      </c>
      <c r="AB57">
        <v>5.7</v>
      </c>
      <c r="AC57">
        <v>-88</v>
      </c>
    </row>
    <row r="58" spans="7:29">
      <c r="G58" t="s">
        <v>100</v>
      </c>
      <c r="H58" s="73">
        <v>91.7</v>
      </c>
      <c r="I58" s="46">
        <v>0</v>
      </c>
      <c r="J58" s="46">
        <v>0</v>
      </c>
      <c r="K58" s="46">
        <v>38.619999999999997</v>
      </c>
      <c r="L58" s="46">
        <v>19.309999999999999</v>
      </c>
      <c r="M58" s="74">
        <v>5.41</v>
      </c>
      <c r="N58" s="73">
        <v>0</v>
      </c>
      <c r="O58" s="46">
        <v>-37</v>
      </c>
      <c r="P58" s="46">
        <v>-60</v>
      </c>
      <c r="Q58" s="46">
        <v>0</v>
      </c>
      <c r="R58" s="46">
        <v>0</v>
      </c>
      <c r="S58" s="74">
        <v>0</v>
      </c>
      <c r="U58" s="73">
        <v>-97</v>
      </c>
      <c r="V58" s="74">
        <v>155.04</v>
      </c>
      <c r="W58">
        <v>91.7</v>
      </c>
      <c r="X58">
        <v>-37</v>
      </c>
      <c r="Y58">
        <v>0</v>
      </c>
      <c r="Z58">
        <v>19.309999999999999</v>
      </c>
      <c r="AA58">
        <v>38.619999999999997</v>
      </c>
      <c r="AB58">
        <v>5.41</v>
      </c>
      <c r="AC58">
        <v>-60</v>
      </c>
    </row>
    <row r="59" spans="7:29">
      <c r="G59" t="s">
        <v>101</v>
      </c>
      <c r="H59" s="73">
        <v>114.88</v>
      </c>
      <c r="I59" s="46">
        <v>0</v>
      </c>
      <c r="J59" s="46">
        <v>0</v>
      </c>
      <c r="K59" s="46">
        <v>38.619999999999997</v>
      </c>
      <c r="L59" s="46">
        <v>21.72</v>
      </c>
      <c r="M59" s="74">
        <v>4.4400000000000004</v>
      </c>
      <c r="N59" s="73">
        <v>0</v>
      </c>
      <c r="O59" s="46">
        <v>-62</v>
      </c>
      <c r="P59" s="46">
        <v>-80</v>
      </c>
      <c r="Q59" s="46">
        <v>0</v>
      </c>
      <c r="R59" s="46">
        <v>0</v>
      </c>
      <c r="S59" s="74">
        <v>0</v>
      </c>
      <c r="U59" s="73">
        <v>-142</v>
      </c>
      <c r="V59" s="74">
        <v>179.66</v>
      </c>
      <c r="W59">
        <v>114.88</v>
      </c>
      <c r="X59">
        <v>-62</v>
      </c>
      <c r="Y59">
        <v>0</v>
      </c>
      <c r="Z59">
        <v>21.72</v>
      </c>
      <c r="AA59">
        <v>38.619999999999997</v>
      </c>
      <c r="AB59">
        <v>4.4400000000000004</v>
      </c>
      <c r="AC59">
        <v>-80</v>
      </c>
    </row>
    <row r="60" spans="7:29">
      <c r="G60" t="s">
        <v>102</v>
      </c>
      <c r="H60" s="73">
        <v>130.33000000000001</v>
      </c>
      <c r="I60" s="46">
        <v>0</v>
      </c>
      <c r="J60" s="46">
        <v>0</v>
      </c>
      <c r="K60" s="46">
        <v>38.619999999999997</v>
      </c>
      <c r="L60" s="46">
        <v>22.2</v>
      </c>
      <c r="M60" s="74">
        <v>5.7</v>
      </c>
      <c r="N60" s="73">
        <v>0</v>
      </c>
      <c r="O60" s="46">
        <v>-68</v>
      </c>
      <c r="P60" s="46">
        <v>-68</v>
      </c>
      <c r="Q60" s="46">
        <v>0</v>
      </c>
      <c r="R60" s="46">
        <v>0</v>
      </c>
      <c r="S60" s="74">
        <v>0</v>
      </c>
      <c r="U60" s="73">
        <v>-136</v>
      </c>
      <c r="V60" s="74">
        <v>196.85</v>
      </c>
      <c r="W60">
        <v>130.33000000000001</v>
      </c>
      <c r="X60">
        <v>-68</v>
      </c>
      <c r="Y60">
        <v>0</v>
      </c>
      <c r="Z60">
        <v>22.2</v>
      </c>
      <c r="AA60">
        <v>38.619999999999997</v>
      </c>
      <c r="AB60">
        <v>5.7</v>
      </c>
      <c r="AC60">
        <v>-68</v>
      </c>
    </row>
    <row r="61" spans="7:29">
      <c r="G61" t="s">
        <v>103</v>
      </c>
      <c r="H61" s="73">
        <v>129.35</v>
      </c>
      <c r="I61" s="46">
        <v>0</v>
      </c>
      <c r="J61" s="46">
        <v>0</v>
      </c>
      <c r="K61" s="46">
        <v>38.619999999999997</v>
      </c>
      <c r="L61" s="46">
        <v>20.95</v>
      </c>
      <c r="M61" s="74">
        <v>5.7</v>
      </c>
      <c r="N61" s="73">
        <v>0</v>
      </c>
      <c r="O61" s="46">
        <v>-59</v>
      </c>
      <c r="P61" s="46">
        <v>-66</v>
      </c>
      <c r="Q61" s="46">
        <v>0</v>
      </c>
      <c r="R61" s="46">
        <v>0</v>
      </c>
      <c r="S61" s="74">
        <v>0</v>
      </c>
      <c r="U61" s="73">
        <v>-125</v>
      </c>
      <c r="V61" s="74">
        <v>194.62</v>
      </c>
      <c r="W61">
        <v>129.35</v>
      </c>
      <c r="X61">
        <v>-59</v>
      </c>
      <c r="Y61">
        <v>0</v>
      </c>
      <c r="Z61">
        <v>20.95</v>
      </c>
      <c r="AA61">
        <v>38.619999999999997</v>
      </c>
      <c r="AB61">
        <v>5.7</v>
      </c>
      <c r="AC61">
        <v>-66</v>
      </c>
    </row>
    <row r="62" spans="7:29">
      <c r="G62" t="s">
        <v>104</v>
      </c>
      <c r="H62" s="73">
        <v>134.18</v>
      </c>
      <c r="I62" s="46">
        <v>0</v>
      </c>
      <c r="J62" s="46">
        <v>0</v>
      </c>
      <c r="K62" s="46">
        <v>38.619999999999997</v>
      </c>
      <c r="L62" s="46">
        <v>20.47</v>
      </c>
      <c r="M62" s="74">
        <v>5.7</v>
      </c>
      <c r="N62" s="73">
        <v>0</v>
      </c>
      <c r="O62" s="46">
        <v>-5</v>
      </c>
      <c r="P62" s="46">
        <v>-68</v>
      </c>
      <c r="Q62" s="46">
        <v>0</v>
      </c>
      <c r="R62" s="46">
        <v>0</v>
      </c>
      <c r="S62" s="74">
        <v>0</v>
      </c>
      <c r="U62" s="73">
        <v>-73</v>
      </c>
      <c r="V62" s="74">
        <v>198.97</v>
      </c>
      <c r="W62">
        <v>134.18</v>
      </c>
      <c r="X62">
        <v>-5</v>
      </c>
      <c r="Y62">
        <v>0</v>
      </c>
      <c r="Z62">
        <v>20.47</v>
      </c>
      <c r="AA62">
        <v>38.619999999999997</v>
      </c>
      <c r="AB62">
        <v>5.7</v>
      </c>
      <c r="AC62">
        <v>-68</v>
      </c>
    </row>
    <row r="63" spans="7:29">
      <c r="G63" t="s">
        <v>105</v>
      </c>
      <c r="H63" s="73">
        <v>173.76</v>
      </c>
      <c r="I63" s="46">
        <v>15.45</v>
      </c>
      <c r="J63" s="46">
        <v>0</v>
      </c>
      <c r="K63" s="46">
        <v>38.619999999999997</v>
      </c>
      <c r="L63" s="46">
        <v>20.66</v>
      </c>
      <c r="M63" s="74">
        <v>5.7</v>
      </c>
      <c r="N63" s="73">
        <v>0</v>
      </c>
      <c r="O63" s="46">
        <v>0</v>
      </c>
      <c r="P63" s="46">
        <v>-70</v>
      </c>
      <c r="Q63" s="46">
        <v>0</v>
      </c>
      <c r="R63" s="46">
        <v>0</v>
      </c>
      <c r="S63" s="74">
        <v>0</v>
      </c>
      <c r="U63" s="73">
        <v>-70</v>
      </c>
      <c r="V63" s="74">
        <v>254.19</v>
      </c>
      <c r="W63">
        <v>173.76</v>
      </c>
      <c r="X63">
        <v>15.45</v>
      </c>
      <c r="Y63">
        <v>0</v>
      </c>
      <c r="Z63">
        <v>20.66</v>
      </c>
      <c r="AA63">
        <v>38.619999999999997</v>
      </c>
      <c r="AB63">
        <v>5.7</v>
      </c>
      <c r="AC63">
        <v>-70</v>
      </c>
    </row>
    <row r="64" spans="7:29">
      <c r="G64" t="s">
        <v>106</v>
      </c>
      <c r="H64" s="73">
        <v>181.5</v>
      </c>
      <c r="I64" s="46">
        <v>11.58</v>
      </c>
      <c r="J64" s="46">
        <v>0</v>
      </c>
      <c r="K64" s="46">
        <v>38.619999999999997</v>
      </c>
      <c r="L64" s="46">
        <v>19.690000000000001</v>
      </c>
      <c r="M64" s="74">
        <v>5.7</v>
      </c>
      <c r="N64" s="73">
        <v>0</v>
      </c>
      <c r="O64" s="46">
        <v>0</v>
      </c>
      <c r="P64" s="46">
        <v>-60</v>
      </c>
      <c r="Q64" s="46">
        <v>0</v>
      </c>
      <c r="R64" s="46">
        <v>0</v>
      </c>
      <c r="S64" s="74">
        <v>0</v>
      </c>
      <c r="U64" s="73">
        <v>-60</v>
      </c>
      <c r="V64" s="74">
        <v>257.08999999999997</v>
      </c>
      <c r="W64">
        <v>181.5</v>
      </c>
      <c r="X64">
        <v>11.58</v>
      </c>
      <c r="Y64">
        <v>0</v>
      </c>
      <c r="Z64">
        <v>19.690000000000001</v>
      </c>
      <c r="AA64">
        <v>38.619999999999997</v>
      </c>
      <c r="AB64">
        <v>5.7</v>
      </c>
      <c r="AC64">
        <v>-60</v>
      </c>
    </row>
    <row r="65" spans="7:29">
      <c r="G65" t="s">
        <v>107</v>
      </c>
      <c r="H65" s="73">
        <v>228.8</v>
      </c>
      <c r="I65" s="46">
        <v>0</v>
      </c>
      <c r="J65" s="46">
        <v>0</v>
      </c>
      <c r="K65" s="46">
        <v>38.619999999999997</v>
      </c>
      <c r="L65" s="46">
        <v>22.2</v>
      </c>
      <c r="M65" s="74">
        <v>5.7</v>
      </c>
      <c r="N65" s="73">
        <v>0</v>
      </c>
      <c r="O65" s="46">
        <v>-56</v>
      </c>
      <c r="P65" s="46">
        <v>-80</v>
      </c>
      <c r="Q65" s="46">
        <v>0</v>
      </c>
      <c r="R65" s="46">
        <v>0</v>
      </c>
      <c r="S65" s="74">
        <v>0</v>
      </c>
      <c r="U65" s="73">
        <v>-136</v>
      </c>
      <c r="V65" s="74">
        <v>295.32</v>
      </c>
      <c r="W65">
        <v>228.8</v>
      </c>
      <c r="X65">
        <v>-56</v>
      </c>
      <c r="Y65">
        <v>0</v>
      </c>
      <c r="Z65">
        <v>22.2</v>
      </c>
      <c r="AA65">
        <v>38.619999999999997</v>
      </c>
      <c r="AB65">
        <v>5.7</v>
      </c>
      <c r="AC65">
        <v>-80</v>
      </c>
    </row>
    <row r="66" spans="7:29">
      <c r="G66" t="s">
        <v>108</v>
      </c>
      <c r="H66" s="73">
        <v>221.07</v>
      </c>
      <c r="I66" s="46">
        <v>0</v>
      </c>
      <c r="J66" s="46">
        <v>0</v>
      </c>
      <c r="K66" s="46">
        <v>38.619999999999997</v>
      </c>
      <c r="L66" s="46">
        <v>21.24</v>
      </c>
      <c r="M66" s="74">
        <v>5.7</v>
      </c>
      <c r="N66" s="73">
        <v>0</v>
      </c>
      <c r="O66" s="46">
        <v>-56</v>
      </c>
      <c r="P66" s="46">
        <v>-105</v>
      </c>
      <c r="Q66" s="46">
        <v>0</v>
      </c>
      <c r="R66" s="46">
        <v>0</v>
      </c>
      <c r="S66" s="74">
        <v>0</v>
      </c>
      <c r="U66" s="73">
        <v>-161</v>
      </c>
      <c r="V66" s="74">
        <v>286.63</v>
      </c>
      <c r="W66">
        <v>221.07</v>
      </c>
      <c r="X66">
        <v>-56</v>
      </c>
      <c r="Y66">
        <v>0</v>
      </c>
      <c r="Z66">
        <v>21.24</v>
      </c>
      <c r="AA66">
        <v>38.619999999999997</v>
      </c>
      <c r="AB66">
        <v>5.7</v>
      </c>
      <c r="AC66">
        <v>-105</v>
      </c>
    </row>
    <row r="67" spans="7:29">
      <c r="G67" t="s">
        <v>109</v>
      </c>
      <c r="H67" s="73">
        <v>259.69</v>
      </c>
      <c r="I67" s="46">
        <v>0</v>
      </c>
      <c r="J67" s="46">
        <v>0</v>
      </c>
      <c r="K67" s="46">
        <v>48.27</v>
      </c>
      <c r="L67" s="46">
        <v>21.72</v>
      </c>
      <c r="M67" s="74">
        <v>5.7</v>
      </c>
      <c r="N67" s="73">
        <v>0</v>
      </c>
      <c r="O67" s="46">
        <v>-30</v>
      </c>
      <c r="P67" s="46">
        <v>-51</v>
      </c>
      <c r="Q67" s="46">
        <v>0</v>
      </c>
      <c r="R67" s="46">
        <v>0</v>
      </c>
      <c r="S67" s="74">
        <v>0</v>
      </c>
      <c r="U67" s="73">
        <v>-81</v>
      </c>
      <c r="V67" s="74">
        <v>335.38</v>
      </c>
      <c r="W67">
        <v>259.69</v>
      </c>
      <c r="X67">
        <v>-30</v>
      </c>
      <c r="Y67">
        <v>0</v>
      </c>
      <c r="Z67">
        <v>21.72</v>
      </c>
      <c r="AA67">
        <v>48.27</v>
      </c>
      <c r="AB67">
        <v>5.7</v>
      </c>
      <c r="AC67">
        <v>-51</v>
      </c>
    </row>
    <row r="68" spans="7:29">
      <c r="G68" t="s">
        <v>110</v>
      </c>
      <c r="H68" s="73">
        <v>247.8</v>
      </c>
      <c r="I68" s="46">
        <v>0</v>
      </c>
      <c r="J68" s="46">
        <v>0</v>
      </c>
      <c r="K68" s="46">
        <v>44.89</v>
      </c>
      <c r="L68" s="46">
        <v>20.21</v>
      </c>
      <c r="M68" s="74">
        <v>5.39</v>
      </c>
      <c r="N68" s="73">
        <v>0</v>
      </c>
      <c r="O68" s="46">
        <v>-30</v>
      </c>
      <c r="P68" s="46">
        <v>-51</v>
      </c>
      <c r="Q68" s="46">
        <v>0</v>
      </c>
      <c r="R68" s="46">
        <v>0</v>
      </c>
      <c r="S68" s="74">
        <v>0</v>
      </c>
      <c r="U68" s="73">
        <v>-81</v>
      </c>
      <c r="V68" s="74">
        <v>318.29000000000002</v>
      </c>
      <c r="W68">
        <v>247.8</v>
      </c>
      <c r="X68">
        <v>-30</v>
      </c>
      <c r="Y68">
        <v>0</v>
      </c>
      <c r="Z68">
        <v>20.21</v>
      </c>
      <c r="AA68">
        <v>44.89</v>
      </c>
      <c r="AB68">
        <v>5.39</v>
      </c>
      <c r="AC68">
        <v>-51</v>
      </c>
    </row>
    <row r="69" spans="7:29">
      <c r="G69" t="s">
        <v>111</v>
      </c>
      <c r="H69" s="73">
        <v>267.75</v>
      </c>
      <c r="I69" s="46">
        <v>0</v>
      </c>
      <c r="J69" s="46">
        <v>0</v>
      </c>
      <c r="K69" s="46">
        <v>46</v>
      </c>
      <c r="L69" s="46">
        <v>20.239999999999998</v>
      </c>
      <c r="M69" s="74">
        <v>5.43</v>
      </c>
      <c r="N69" s="73">
        <v>0</v>
      </c>
      <c r="O69" s="46">
        <v>-20</v>
      </c>
      <c r="P69" s="46">
        <v>-20</v>
      </c>
      <c r="Q69" s="46">
        <v>0</v>
      </c>
      <c r="R69" s="46">
        <v>0</v>
      </c>
      <c r="S69" s="74">
        <v>0</v>
      </c>
      <c r="U69" s="73">
        <v>-40</v>
      </c>
      <c r="V69" s="74">
        <v>339.42</v>
      </c>
      <c r="W69">
        <v>267.75</v>
      </c>
      <c r="X69">
        <v>-20</v>
      </c>
      <c r="Y69">
        <v>0</v>
      </c>
      <c r="Z69">
        <v>20.239999999999998</v>
      </c>
      <c r="AA69">
        <v>46</v>
      </c>
      <c r="AB69">
        <v>5.43</v>
      </c>
      <c r="AC69">
        <v>-20</v>
      </c>
    </row>
    <row r="70" spans="7:29">
      <c r="G70" t="s">
        <v>112</v>
      </c>
      <c r="H70" s="73">
        <v>277.52999999999997</v>
      </c>
      <c r="I70" s="46">
        <v>0</v>
      </c>
      <c r="J70" s="46">
        <v>0</v>
      </c>
      <c r="K70" s="46">
        <v>45.64</v>
      </c>
      <c r="L70" s="46">
        <v>20.54</v>
      </c>
      <c r="M70" s="74">
        <v>5.39</v>
      </c>
      <c r="N70" s="73">
        <v>0</v>
      </c>
      <c r="O70" s="46">
        <v>-14</v>
      </c>
      <c r="P70" s="46">
        <v>-20</v>
      </c>
      <c r="Q70" s="46">
        <v>0</v>
      </c>
      <c r="R70" s="46">
        <v>0</v>
      </c>
      <c r="S70" s="74">
        <v>0</v>
      </c>
      <c r="U70" s="73">
        <v>-34</v>
      </c>
      <c r="V70" s="74">
        <v>349.1</v>
      </c>
      <c r="W70">
        <v>277.52999999999997</v>
      </c>
      <c r="X70">
        <v>-14</v>
      </c>
      <c r="Y70">
        <v>0</v>
      </c>
      <c r="Z70">
        <v>20.54</v>
      </c>
      <c r="AA70">
        <v>45.64</v>
      </c>
      <c r="AB70">
        <v>5.39</v>
      </c>
      <c r="AC70">
        <v>-20</v>
      </c>
    </row>
    <row r="71" spans="7:29">
      <c r="G71" t="s">
        <v>113</v>
      </c>
      <c r="H71" s="73">
        <v>245.22</v>
      </c>
      <c r="I71" s="46">
        <v>23.17</v>
      </c>
      <c r="J71" s="46">
        <v>0</v>
      </c>
      <c r="K71" s="46">
        <v>48.27</v>
      </c>
      <c r="L71" s="46">
        <v>20.27</v>
      </c>
      <c r="M71" s="74">
        <v>5.79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342.72</v>
      </c>
      <c r="W71">
        <v>245.22</v>
      </c>
      <c r="X71">
        <v>23.17</v>
      </c>
      <c r="Y71">
        <v>0</v>
      </c>
      <c r="Z71">
        <v>20.27</v>
      </c>
      <c r="AA71">
        <v>48.27</v>
      </c>
      <c r="AB71">
        <v>5.79</v>
      </c>
      <c r="AC71">
        <v>0</v>
      </c>
    </row>
    <row r="72" spans="7:29">
      <c r="G72" t="s">
        <v>114</v>
      </c>
      <c r="H72" s="73">
        <v>243.27</v>
      </c>
      <c r="I72" s="46">
        <v>31.86</v>
      </c>
      <c r="J72" s="46">
        <v>0</v>
      </c>
      <c r="K72" s="46">
        <v>48.27</v>
      </c>
      <c r="L72" s="46">
        <v>19.309999999999999</v>
      </c>
      <c r="M72" s="74">
        <v>5.7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348.41</v>
      </c>
      <c r="W72">
        <v>243.27</v>
      </c>
      <c r="X72">
        <v>31.86</v>
      </c>
      <c r="Y72">
        <v>0</v>
      </c>
      <c r="Z72">
        <v>19.309999999999999</v>
      </c>
      <c r="AA72">
        <v>48.27</v>
      </c>
      <c r="AB72">
        <v>5.7</v>
      </c>
      <c r="AC72">
        <v>0</v>
      </c>
    </row>
    <row r="73" spans="7:29">
      <c r="G73" t="s">
        <v>115</v>
      </c>
      <c r="H73" s="73">
        <v>202.73</v>
      </c>
      <c r="I73" s="46">
        <v>43.44</v>
      </c>
      <c r="J73" s="46">
        <v>0</v>
      </c>
      <c r="K73" s="46">
        <v>38.619999999999997</v>
      </c>
      <c r="L73" s="46">
        <v>19.309999999999999</v>
      </c>
      <c r="M73" s="74">
        <v>5.7</v>
      </c>
      <c r="N73" s="73">
        <v>0</v>
      </c>
      <c r="O73" s="46">
        <v>0</v>
      </c>
      <c r="P73" s="46">
        <v>-40</v>
      </c>
      <c r="Q73" s="46">
        <v>0</v>
      </c>
      <c r="R73" s="46">
        <v>0</v>
      </c>
      <c r="S73" s="74">
        <v>0</v>
      </c>
      <c r="U73" s="73">
        <v>-40</v>
      </c>
      <c r="V73" s="74">
        <v>309.8</v>
      </c>
      <c r="W73">
        <v>202.73</v>
      </c>
      <c r="X73">
        <v>43.44</v>
      </c>
      <c r="Y73">
        <v>0</v>
      </c>
      <c r="Z73">
        <v>19.309999999999999</v>
      </c>
      <c r="AA73">
        <v>38.619999999999997</v>
      </c>
      <c r="AB73">
        <v>5.7</v>
      </c>
      <c r="AC73">
        <v>-40</v>
      </c>
    </row>
    <row r="74" spans="7:29">
      <c r="G74" t="s">
        <v>116</v>
      </c>
      <c r="H74" s="73">
        <v>132.26</v>
      </c>
      <c r="I74" s="46">
        <v>43.44</v>
      </c>
      <c r="J74" s="46">
        <v>0</v>
      </c>
      <c r="K74" s="46">
        <v>38.619999999999997</v>
      </c>
      <c r="L74" s="46">
        <v>18.34</v>
      </c>
      <c r="M74" s="74">
        <v>5.79</v>
      </c>
      <c r="N74" s="73">
        <v>0</v>
      </c>
      <c r="O74" s="46">
        <v>0</v>
      </c>
      <c r="P74" s="46">
        <v>-20</v>
      </c>
      <c r="Q74" s="46">
        <v>0</v>
      </c>
      <c r="R74" s="46">
        <v>0</v>
      </c>
      <c r="S74" s="74">
        <v>0</v>
      </c>
      <c r="U74" s="73">
        <v>-20</v>
      </c>
      <c r="V74" s="74">
        <v>238.45</v>
      </c>
      <c r="W74">
        <v>132.26</v>
      </c>
      <c r="X74">
        <v>43.44</v>
      </c>
      <c r="Y74">
        <v>0</v>
      </c>
      <c r="Z74">
        <v>18.34</v>
      </c>
      <c r="AA74">
        <v>38.619999999999997</v>
      </c>
      <c r="AB74">
        <v>5.79</v>
      </c>
      <c r="AC74">
        <v>-20</v>
      </c>
    </row>
    <row r="75" spans="7:29">
      <c r="G75" t="s">
        <v>117</v>
      </c>
      <c r="H75" s="73">
        <v>0</v>
      </c>
      <c r="I75" s="46">
        <v>18.34</v>
      </c>
      <c r="J75" s="46">
        <v>0</v>
      </c>
      <c r="K75" s="46">
        <v>38.619999999999997</v>
      </c>
      <c r="L75" s="46">
        <v>16.41</v>
      </c>
      <c r="M75" s="74">
        <v>5.79</v>
      </c>
      <c r="N75" s="73">
        <v>-50</v>
      </c>
      <c r="O75" s="46">
        <v>0</v>
      </c>
      <c r="P75" s="46">
        <v>-60</v>
      </c>
      <c r="Q75" s="46">
        <v>0</v>
      </c>
      <c r="R75" s="46">
        <v>0</v>
      </c>
      <c r="S75" s="74">
        <v>0</v>
      </c>
      <c r="U75" s="73">
        <v>-110</v>
      </c>
      <c r="V75" s="74">
        <v>79.16</v>
      </c>
      <c r="W75">
        <v>-50</v>
      </c>
      <c r="X75">
        <v>18.34</v>
      </c>
      <c r="Y75">
        <v>0</v>
      </c>
      <c r="Z75">
        <v>16.41</v>
      </c>
      <c r="AA75">
        <v>38.619999999999997</v>
      </c>
      <c r="AB75">
        <v>5.79</v>
      </c>
      <c r="AC75">
        <v>-60</v>
      </c>
    </row>
    <row r="76" spans="7:29">
      <c r="G76" t="s">
        <v>118</v>
      </c>
      <c r="H76" s="73">
        <v>0</v>
      </c>
      <c r="I76" s="46">
        <v>21.24</v>
      </c>
      <c r="J76" s="46">
        <v>0</v>
      </c>
      <c r="K76" s="46">
        <v>38.61</v>
      </c>
      <c r="L76" s="46">
        <v>15.45</v>
      </c>
      <c r="M76" s="74">
        <v>5.7</v>
      </c>
      <c r="N76" s="73">
        <v>-59</v>
      </c>
      <c r="O76" s="46">
        <v>0</v>
      </c>
      <c r="P76" s="46">
        <v>-80</v>
      </c>
      <c r="Q76" s="46">
        <v>0</v>
      </c>
      <c r="R76" s="46">
        <v>0</v>
      </c>
      <c r="S76" s="74">
        <v>0</v>
      </c>
      <c r="U76" s="73">
        <v>-139</v>
      </c>
      <c r="V76" s="74">
        <v>81</v>
      </c>
      <c r="W76">
        <v>-59</v>
      </c>
      <c r="X76">
        <v>21.24</v>
      </c>
      <c r="Y76">
        <v>0</v>
      </c>
      <c r="Z76">
        <v>15.45</v>
      </c>
      <c r="AA76">
        <v>38.61</v>
      </c>
      <c r="AB76">
        <v>5.7</v>
      </c>
      <c r="AC76">
        <v>-80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38.03</v>
      </c>
      <c r="L77" s="46">
        <v>17.12</v>
      </c>
      <c r="M77" s="74">
        <v>5.61</v>
      </c>
      <c r="N77" s="73">
        <v>-43</v>
      </c>
      <c r="O77" s="46">
        <v>0</v>
      </c>
      <c r="P77" s="46">
        <v>-90</v>
      </c>
      <c r="Q77" s="46">
        <v>0</v>
      </c>
      <c r="R77" s="46">
        <v>0</v>
      </c>
      <c r="S77" s="74">
        <v>0</v>
      </c>
      <c r="U77" s="73">
        <v>-133</v>
      </c>
      <c r="V77" s="74">
        <v>60.76</v>
      </c>
      <c r="W77">
        <v>-43</v>
      </c>
      <c r="X77">
        <v>0</v>
      </c>
      <c r="Y77">
        <v>0</v>
      </c>
      <c r="Z77">
        <v>17.12</v>
      </c>
      <c r="AA77">
        <v>38.03</v>
      </c>
      <c r="AB77">
        <v>5.61</v>
      </c>
      <c r="AC77">
        <v>-90</v>
      </c>
    </row>
    <row r="78" spans="7:29">
      <c r="G78" t="s">
        <v>120</v>
      </c>
      <c r="H78" s="73">
        <v>20.49</v>
      </c>
      <c r="I78" s="46">
        <v>0</v>
      </c>
      <c r="J78" s="46">
        <v>0</v>
      </c>
      <c r="K78" s="46">
        <v>24.58</v>
      </c>
      <c r="L78" s="46">
        <v>14.75</v>
      </c>
      <c r="M78" s="74">
        <v>4.84</v>
      </c>
      <c r="N78" s="73">
        <v>0</v>
      </c>
      <c r="O78" s="46">
        <v>0</v>
      </c>
      <c r="P78" s="46">
        <v>-170</v>
      </c>
      <c r="Q78" s="46">
        <v>0</v>
      </c>
      <c r="R78" s="46">
        <v>0</v>
      </c>
      <c r="S78" s="74">
        <v>0</v>
      </c>
      <c r="U78" s="73">
        <v>-170</v>
      </c>
      <c r="V78" s="74">
        <v>64.66</v>
      </c>
      <c r="W78">
        <v>20.49</v>
      </c>
      <c r="X78">
        <v>0</v>
      </c>
      <c r="Y78">
        <v>0</v>
      </c>
      <c r="Z78">
        <v>14.75</v>
      </c>
      <c r="AA78">
        <v>24.58</v>
      </c>
      <c r="AB78">
        <v>4.84</v>
      </c>
      <c r="AC78">
        <v>-170</v>
      </c>
    </row>
    <row r="79" spans="7:29">
      <c r="G79" t="s">
        <v>121</v>
      </c>
      <c r="H79" s="73">
        <v>9.43</v>
      </c>
      <c r="I79" s="46">
        <v>22.47</v>
      </c>
      <c r="J79" s="46">
        <v>0</v>
      </c>
      <c r="K79" s="46">
        <v>8.99</v>
      </c>
      <c r="L79" s="46">
        <v>8.5299999999999994</v>
      </c>
      <c r="M79" s="74">
        <v>2.65</v>
      </c>
      <c r="N79" s="73">
        <v>0</v>
      </c>
      <c r="O79" s="46">
        <v>0</v>
      </c>
      <c r="P79" s="46">
        <v>-70</v>
      </c>
      <c r="Q79" s="46">
        <v>0</v>
      </c>
      <c r="R79" s="46">
        <v>0</v>
      </c>
      <c r="S79" s="74">
        <v>0</v>
      </c>
      <c r="U79" s="73">
        <v>-70</v>
      </c>
      <c r="V79" s="74">
        <v>52.07</v>
      </c>
      <c r="W79">
        <v>9.43</v>
      </c>
      <c r="X79">
        <v>22.47</v>
      </c>
      <c r="Y79">
        <v>0</v>
      </c>
      <c r="Z79">
        <v>8.5299999999999994</v>
      </c>
      <c r="AA79">
        <v>8.99</v>
      </c>
      <c r="AB79">
        <v>2.65</v>
      </c>
      <c r="AC79">
        <v>-70</v>
      </c>
    </row>
    <row r="80" spans="7:29">
      <c r="G80" t="s">
        <v>122</v>
      </c>
      <c r="H80" s="73">
        <v>4.96</v>
      </c>
      <c r="I80" s="46">
        <v>17.739999999999998</v>
      </c>
      <c r="J80" s="46">
        <v>0</v>
      </c>
      <c r="K80" s="46">
        <v>3.54</v>
      </c>
      <c r="L80" s="46">
        <v>7.1</v>
      </c>
      <c r="M80" s="74">
        <v>2.09</v>
      </c>
      <c r="N80" s="73">
        <v>0</v>
      </c>
      <c r="O80" s="46">
        <v>0</v>
      </c>
      <c r="P80" s="46">
        <v>-70</v>
      </c>
      <c r="Q80" s="46">
        <v>0</v>
      </c>
      <c r="R80" s="46">
        <v>0</v>
      </c>
      <c r="S80" s="74">
        <v>0</v>
      </c>
      <c r="U80" s="73">
        <v>-70</v>
      </c>
      <c r="V80" s="74">
        <v>35.43</v>
      </c>
      <c r="W80">
        <v>4.96</v>
      </c>
      <c r="X80">
        <v>17.739999999999998</v>
      </c>
      <c r="Y80">
        <v>0</v>
      </c>
      <c r="Z80">
        <v>7.1</v>
      </c>
      <c r="AA80">
        <v>3.54</v>
      </c>
      <c r="AB80">
        <v>2.09</v>
      </c>
      <c r="AC80">
        <v>-70</v>
      </c>
    </row>
    <row r="81" spans="7:29">
      <c r="G81" t="s">
        <v>123</v>
      </c>
      <c r="H81" s="73">
        <v>1.1399999999999999</v>
      </c>
      <c r="I81" s="46">
        <v>11.44</v>
      </c>
      <c r="J81" s="46">
        <v>0</v>
      </c>
      <c r="K81" s="46">
        <v>1.43</v>
      </c>
      <c r="L81" s="46">
        <v>2.93</v>
      </c>
      <c r="M81" s="74">
        <v>0.84</v>
      </c>
      <c r="N81" s="73">
        <v>0</v>
      </c>
      <c r="O81" s="46">
        <v>0</v>
      </c>
      <c r="P81" s="46">
        <v>-30</v>
      </c>
      <c r="Q81" s="46">
        <v>0</v>
      </c>
      <c r="R81" s="46">
        <v>0</v>
      </c>
      <c r="S81" s="74">
        <v>0</v>
      </c>
      <c r="U81" s="73">
        <v>-30.5</v>
      </c>
      <c r="V81" s="74">
        <v>17.78</v>
      </c>
      <c r="W81">
        <v>1.1399999999999999</v>
      </c>
      <c r="X81">
        <v>11.44</v>
      </c>
      <c r="Y81">
        <v>-0.5</v>
      </c>
      <c r="Z81">
        <v>2.93</v>
      </c>
      <c r="AA81">
        <v>1.43</v>
      </c>
      <c r="AB81">
        <v>0.84</v>
      </c>
      <c r="AC81">
        <v>-30</v>
      </c>
    </row>
    <row r="82" spans="7:29">
      <c r="G82" t="s">
        <v>124</v>
      </c>
      <c r="H82" s="73">
        <v>3.15</v>
      </c>
      <c r="I82" s="46">
        <v>9.69</v>
      </c>
      <c r="J82" s="46">
        <v>0</v>
      </c>
      <c r="K82" s="46">
        <v>1.21</v>
      </c>
      <c r="L82" s="46">
        <v>2.72</v>
      </c>
      <c r="M82" s="74">
        <v>0.71</v>
      </c>
      <c r="N82" s="73">
        <v>0</v>
      </c>
      <c r="O82" s="46">
        <v>0</v>
      </c>
      <c r="P82" s="46">
        <v>-30</v>
      </c>
      <c r="Q82" s="46">
        <v>0</v>
      </c>
      <c r="R82" s="46">
        <v>0</v>
      </c>
      <c r="S82" s="74">
        <v>0</v>
      </c>
      <c r="U82" s="73">
        <v>-30.5</v>
      </c>
      <c r="V82" s="74">
        <v>17.48</v>
      </c>
      <c r="W82">
        <v>3.15</v>
      </c>
      <c r="X82">
        <v>9.69</v>
      </c>
      <c r="Y82">
        <v>-0.5</v>
      </c>
      <c r="Z82">
        <v>2.72</v>
      </c>
      <c r="AA82">
        <v>1.21</v>
      </c>
      <c r="AB82">
        <v>0.71</v>
      </c>
      <c r="AC82">
        <v>-30</v>
      </c>
    </row>
    <row r="83" spans="7:29">
      <c r="G83" t="s">
        <v>125</v>
      </c>
      <c r="H83" s="73">
        <v>0</v>
      </c>
      <c r="I83" s="46">
        <v>2.2599999999999998</v>
      </c>
      <c r="J83" s="46">
        <v>0</v>
      </c>
      <c r="K83" s="46">
        <v>0</v>
      </c>
      <c r="L83" s="46">
        <v>1.42</v>
      </c>
      <c r="M83" s="74">
        <v>0.45</v>
      </c>
      <c r="N83" s="73">
        <v>-63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-83.5</v>
      </c>
      <c r="V83" s="74">
        <v>4.13</v>
      </c>
      <c r="W83">
        <v>-63</v>
      </c>
      <c r="X83">
        <v>2.2599999999999998</v>
      </c>
      <c r="Y83">
        <v>-0.5</v>
      </c>
      <c r="Z83">
        <v>1.42</v>
      </c>
      <c r="AA83">
        <v>0</v>
      </c>
      <c r="AB83">
        <v>0.45</v>
      </c>
      <c r="AC83">
        <v>-20</v>
      </c>
    </row>
    <row r="84" spans="7:29">
      <c r="G84" t="s">
        <v>126</v>
      </c>
      <c r="H84" s="73">
        <v>0</v>
      </c>
      <c r="I84" s="46">
        <v>2.27</v>
      </c>
      <c r="J84" s="46">
        <v>0</v>
      </c>
      <c r="K84" s="46">
        <v>0</v>
      </c>
      <c r="L84" s="46">
        <v>1.42</v>
      </c>
      <c r="M84" s="74">
        <v>0.44</v>
      </c>
      <c r="N84" s="73">
        <v>-56</v>
      </c>
      <c r="O84" s="46">
        <v>0</v>
      </c>
      <c r="P84" s="46">
        <v>-20</v>
      </c>
      <c r="Q84" s="46">
        <v>0</v>
      </c>
      <c r="R84" s="46">
        <v>0</v>
      </c>
      <c r="S84" s="74">
        <v>0</v>
      </c>
      <c r="U84" s="73">
        <v>-76.5</v>
      </c>
      <c r="V84" s="74">
        <v>4.13</v>
      </c>
      <c r="W84">
        <v>-56</v>
      </c>
      <c r="X84">
        <v>2.27</v>
      </c>
      <c r="Y84">
        <v>-0.5</v>
      </c>
      <c r="Z84">
        <v>1.42</v>
      </c>
      <c r="AA84">
        <v>0</v>
      </c>
      <c r="AB84">
        <v>0.44</v>
      </c>
      <c r="AC84">
        <v>-20</v>
      </c>
    </row>
    <row r="85" spans="7:29">
      <c r="G85" t="s">
        <v>127</v>
      </c>
      <c r="H85" s="73">
        <v>0</v>
      </c>
      <c r="I85" s="46">
        <v>3.2</v>
      </c>
      <c r="J85" s="46">
        <v>0</v>
      </c>
      <c r="K85" s="46">
        <v>0</v>
      </c>
      <c r="L85" s="46">
        <v>1.51</v>
      </c>
      <c r="M85" s="74">
        <v>0.48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-0.5</v>
      </c>
      <c r="V85" s="74">
        <v>5.19</v>
      </c>
      <c r="W85">
        <v>0</v>
      </c>
      <c r="X85">
        <v>3.2</v>
      </c>
      <c r="Y85">
        <v>-0.5</v>
      </c>
      <c r="Z85">
        <v>1.51</v>
      </c>
      <c r="AA85">
        <v>0</v>
      </c>
      <c r="AB85">
        <v>0.48</v>
      </c>
      <c r="AC85">
        <v>0</v>
      </c>
    </row>
    <row r="86" spans="7:29">
      <c r="G86" t="s">
        <v>128</v>
      </c>
      <c r="H86" s="73">
        <v>0</v>
      </c>
      <c r="I86" s="46">
        <v>3.14</v>
      </c>
      <c r="J86" s="46">
        <v>0</v>
      </c>
      <c r="K86" s="46">
        <v>0</v>
      </c>
      <c r="L86" s="46">
        <v>1.49</v>
      </c>
      <c r="M86" s="74">
        <v>0.46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-0.5</v>
      </c>
      <c r="V86" s="74">
        <v>5.09</v>
      </c>
      <c r="W86">
        <v>0</v>
      </c>
      <c r="X86">
        <v>3.14</v>
      </c>
      <c r="Y86">
        <v>-0.5</v>
      </c>
      <c r="Z86">
        <v>1.49</v>
      </c>
      <c r="AA86">
        <v>0</v>
      </c>
      <c r="AB86">
        <v>0.46</v>
      </c>
      <c r="AC86">
        <v>0</v>
      </c>
    </row>
    <row r="87" spans="7:29">
      <c r="G87" t="s">
        <v>129</v>
      </c>
      <c r="H87" s="73">
        <v>0</v>
      </c>
      <c r="I87" s="46">
        <v>17.329999999999998</v>
      </c>
      <c r="J87" s="46">
        <v>0</v>
      </c>
      <c r="K87" s="46">
        <v>0</v>
      </c>
      <c r="L87" s="46">
        <v>0.89</v>
      </c>
      <c r="M87" s="74">
        <v>0.28000000000000003</v>
      </c>
      <c r="N87" s="73">
        <v>0</v>
      </c>
      <c r="O87" s="46">
        <v>0</v>
      </c>
      <c r="P87" s="46">
        <v>-15</v>
      </c>
      <c r="Q87" s="46">
        <v>0</v>
      </c>
      <c r="R87" s="46">
        <v>0</v>
      </c>
      <c r="S87" s="74">
        <v>0</v>
      </c>
      <c r="U87" s="73">
        <v>-16</v>
      </c>
      <c r="V87" s="74">
        <v>18.5</v>
      </c>
      <c r="W87">
        <v>0</v>
      </c>
      <c r="X87">
        <v>17.329999999999998</v>
      </c>
      <c r="Y87">
        <v>-1</v>
      </c>
      <c r="Z87">
        <v>0.89</v>
      </c>
      <c r="AA87">
        <v>0</v>
      </c>
      <c r="AB87">
        <v>0.28000000000000003</v>
      </c>
      <c r="AC87">
        <v>-15</v>
      </c>
    </row>
    <row r="88" spans="7:29">
      <c r="G88" t="s">
        <v>130</v>
      </c>
      <c r="H88" s="73">
        <v>3.76</v>
      </c>
      <c r="I88" s="46">
        <v>26.45</v>
      </c>
      <c r="J88" s="46">
        <v>0</v>
      </c>
      <c r="K88" s="46">
        <v>0</v>
      </c>
      <c r="L88" s="46">
        <v>0.88</v>
      </c>
      <c r="M88" s="74">
        <v>0.27</v>
      </c>
      <c r="N88" s="73">
        <v>0</v>
      </c>
      <c r="O88" s="46">
        <v>0</v>
      </c>
      <c r="P88" s="46">
        <v>-15</v>
      </c>
      <c r="Q88" s="46">
        <v>0</v>
      </c>
      <c r="R88" s="46">
        <v>0</v>
      </c>
      <c r="S88" s="74">
        <v>0</v>
      </c>
      <c r="U88" s="73">
        <v>-16</v>
      </c>
      <c r="V88" s="74">
        <v>31.36</v>
      </c>
      <c r="W88">
        <v>3.76</v>
      </c>
      <c r="X88">
        <v>26.45</v>
      </c>
      <c r="Y88">
        <v>-1</v>
      </c>
      <c r="Z88">
        <v>0.88</v>
      </c>
      <c r="AA88">
        <v>0</v>
      </c>
      <c r="AB88">
        <v>0.27</v>
      </c>
      <c r="AC88">
        <v>-15</v>
      </c>
    </row>
    <row r="89" spans="7:29">
      <c r="G89" t="s">
        <v>131</v>
      </c>
      <c r="H89" s="73">
        <v>48.93</v>
      </c>
      <c r="I89" s="46">
        <v>55.46</v>
      </c>
      <c r="J89" s="46">
        <v>0</v>
      </c>
      <c r="K89" s="46">
        <v>0</v>
      </c>
      <c r="L89" s="46">
        <v>1.1399999999999999</v>
      </c>
      <c r="M89" s="74">
        <v>0.36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-1</v>
      </c>
      <c r="V89" s="74">
        <v>105.89</v>
      </c>
      <c r="W89">
        <v>48.93</v>
      </c>
      <c r="X89">
        <v>55.46</v>
      </c>
      <c r="Y89">
        <v>-1</v>
      </c>
      <c r="Z89">
        <v>1.1399999999999999</v>
      </c>
      <c r="AA89">
        <v>0</v>
      </c>
      <c r="AB89">
        <v>0.36</v>
      </c>
      <c r="AC89">
        <v>0</v>
      </c>
    </row>
    <row r="90" spans="7:29">
      <c r="G90" t="s">
        <v>132</v>
      </c>
      <c r="H90" s="73">
        <v>118.67</v>
      </c>
      <c r="I90" s="46">
        <v>73.8</v>
      </c>
      <c r="J90" s="46">
        <v>0</v>
      </c>
      <c r="K90" s="46">
        <v>0</v>
      </c>
      <c r="L90" s="46">
        <v>1.1200000000000001</v>
      </c>
      <c r="M90" s="74">
        <v>0.35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-1</v>
      </c>
      <c r="V90" s="74">
        <v>193.94</v>
      </c>
      <c r="W90">
        <v>118.67</v>
      </c>
      <c r="X90">
        <v>73.8</v>
      </c>
      <c r="Y90">
        <v>-1</v>
      </c>
      <c r="Z90">
        <v>1.1200000000000001</v>
      </c>
      <c r="AA90">
        <v>0</v>
      </c>
      <c r="AB90">
        <v>0.35</v>
      </c>
      <c r="AC90">
        <v>0</v>
      </c>
    </row>
    <row r="91" spans="7:29">
      <c r="G91" t="s">
        <v>133</v>
      </c>
      <c r="H91" s="73">
        <v>62.83</v>
      </c>
      <c r="I91" s="46">
        <v>86.19</v>
      </c>
      <c r="J91" s="46">
        <v>0</v>
      </c>
      <c r="K91" s="46">
        <v>0</v>
      </c>
      <c r="L91" s="46">
        <v>1.23</v>
      </c>
      <c r="M91" s="74">
        <v>0.38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-1</v>
      </c>
      <c r="V91" s="74">
        <v>150.63</v>
      </c>
      <c r="W91">
        <v>62.83</v>
      </c>
      <c r="X91">
        <v>86.19</v>
      </c>
      <c r="Y91">
        <v>-1</v>
      </c>
      <c r="Z91">
        <v>1.23</v>
      </c>
      <c r="AA91">
        <v>0</v>
      </c>
      <c r="AB91">
        <v>0.38</v>
      </c>
      <c r="AC91">
        <v>0</v>
      </c>
    </row>
    <row r="92" spans="7:29">
      <c r="G92" t="s">
        <v>134</v>
      </c>
      <c r="H92" s="73">
        <v>40.840000000000003</v>
      </c>
      <c r="I92" s="46">
        <v>79.06</v>
      </c>
      <c r="J92" s="46">
        <v>0</v>
      </c>
      <c r="K92" s="46">
        <v>0</v>
      </c>
      <c r="L92" s="46">
        <v>1.1499999999999999</v>
      </c>
      <c r="M92" s="74">
        <v>0.37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-1</v>
      </c>
      <c r="V92" s="74">
        <v>121.42</v>
      </c>
      <c r="W92">
        <v>40.840000000000003</v>
      </c>
      <c r="X92">
        <v>79.06</v>
      </c>
      <c r="Y92">
        <v>-1</v>
      </c>
      <c r="Z92">
        <v>1.1499999999999999</v>
      </c>
      <c r="AA92">
        <v>0</v>
      </c>
      <c r="AB92">
        <v>0.37</v>
      </c>
      <c r="AC92">
        <v>0</v>
      </c>
    </row>
    <row r="93" spans="7:29">
      <c r="G93" t="s">
        <v>135</v>
      </c>
      <c r="H93" s="73">
        <v>24.17</v>
      </c>
      <c r="I93" s="46">
        <v>82.14</v>
      </c>
      <c r="J93" s="46">
        <v>0</v>
      </c>
      <c r="K93" s="46">
        <v>0</v>
      </c>
      <c r="L93" s="46">
        <v>1.1599999999999999</v>
      </c>
      <c r="M93" s="74">
        <v>0.33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-1</v>
      </c>
      <c r="V93" s="74">
        <v>107.8</v>
      </c>
      <c r="W93">
        <v>24.17</v>
      </c>
      <c r="X93">
        <v>82.14</v>
      </c>
      <c r="Y93">
        <v>-1</v>
      </c>
      <c r="Z93">
        <v>1.1599999999999999</v>
      </c>
      <c r="AA93">
        <v>0</v>
      </c>
      <c r="AB93">
        <v>0.33</v>
      </c>
      <c r="AC93">
        <v>0</v>
      </c>
    </row>
    <row r="94" spans="7:29">
      <c r="G94" t="s">
        <v>136</v>
      </c>
      <c r="H94" s="73">
        <v>26.88</v>
      </c>
      <c r="I94" s="46">
        <v>77.87</v>
      </c>
      <c r="J94" s="46">
        <v>0</v>
      </c>
      <c r="K94" s="46">
        <v>0</v>
      </c>
      <c r="L94" s="46">
        <v>1.1299999999999999</v>
      </c>
      <c r="M94" s="74">
        <v>0.32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-1</v>
      </c>
      <c r="V94" s="74">
        <v>106.2</v>
      </c>
      <c r="W94">
        <v>26.88</v>
      </c>
      <c r="X94">
        <v>77.87</v>
      </c>
      <c r="Y94">
        <v>-1</v>
      </c>
      <c r="Z94">
        <v>1.1299999999999999</v>
      </c>
      <c r="AA94">
        <v>0</v>
      </c>
      <c r="AB94">
        <v>0.32</v>
      </c>
      <c r="AC94">
        <v>0</v>
      </c>
    </row>
    <row r="95" spans="7:29">
      <c r="G95" t="s">
        <v>137</v>
      </c>
      <c r="H95" s="73">
        <v>24.5</v>
      </c>
      <c r="I95" s="46">
        <v>55.48</v>
      </c>
      <c r="J95" s="46">
        <v>0</v>
      </c>
      <c r="K95" s="46">
        <v>0</v>
      </c>
      <c r="L95" s="46">
        <v>1</v>
      </c>
      <c r="M95" s="74">
        <v>0.28000000000000003</v>
      </c>
      <c r="N95" s="73">
        <v>0</v>
      </c>
      <c r="O95" s="46">
        <v>0</v>
      </c>
      <c r="P95" s="46">
        <v>-40</v>
      </c>
      <c r="Q95" s="46">
        <v>0</v>
      </c>
      <c r="R95" s="46">
        <v>0</v>
      </c>
      <c r="S95" s="74">
        <v>0</v>
      </c>
      <c r="U95" s="73">
        <v>-41</v>
      </c>
      <c r="V95" s="74">
        <v>81.260000000000005</v>
      </c>
      <c r="W95">
        <v>24.5</v>
      </c>
      <c r="X95">
        <v>55.48</v>
      </c>
      <c r="Y95">
        <v>-1</v>
      </c>
      <c r="Z95">
        <v>1</v>
      </c>
      <c r="AA95">
        <v>0</v>
      </c>
      <c r="AB95">
        <v>0.28000000000000003</v>
      </c>
      <c r="AC95">
        <v>-40</v>
      </c>
    </row>
    <row r="96" spans="7:29">
      <c r="G96" t="s">
        <v>138</v>
      </c>
      <c r="H96" s="73">
        <v>39.72</v>
      </c>
      <c r="I96" s="46">
        <v>54.94</v>
      </c>
      <c r="J96" s="46">
        <v>0</v>
      </c>
      <c r="K96" s="46">
        <v>0</v>
      </c>
      <c r="L96" s="46">
        <v>1.01</v>
      </c>
      <c r="M96" s="74">
        <v>0.3</v>
      </c>
      <c r="N96" s="73">
        <v>0</v>
      </c>
      <c r="O96" s="46">
        <v>0</v>
      </c>
      <c r="P96" s="46">
        <v>-30</v>
      </c>
      <c r="Q96" s="46">
        <v>0</v>
      </c>
      <c r="R96" s="46">
        <v>0</v>
      </c>
      <c r="S96" s="74">
        <v>0</v>
      </c>
      <c r="U96" s="73">
        <v>-31</v>
      </c>
      <c r="V96" s="74">
        <v>95.97</v>
      </c>
      <c r="W96">
        <v>39.72</v>
      </c>
      <c r="X96">
        <v>54.94</v>
      </c>
      <c r="Y96">
        <v>-1</v>
      </c>
      <c r="Z96">
        <v>1.01</v>
      </c>
      <c r="AA96">
        <v>0</v>
      </c>
      <c r="AB96">
        <v>0.3</v>
      </c>
      <c r="AC96">
        <v>-30</v>
      </c>
    </row>
    <row r="97" spans="1:83">
      <c r="G97" t="s">
        <v>139</v>
      </c>
      <c r="H97" s="73">
        <v>0</v>
      </c>
      <c r="I97" s="46">
        <v>46.72</v>
      </c>
      <c r="J97" s="46">
        <v>0</v>
      </c>
      <c r="K97" s="46">
        <v>0</v>
      </c>
      <c r="L97" s="46">
        <v>0.9</v>
      </c>
      <c r="M97" s="74">
        <v>0.26</v>
      </c>
      <c r="N97" s="73">
        <v>-34</v>
      </c>
      <c r="O97" s="46">
        <v>0</v>
      </c>
      <c r="P97" s="46">
        <v>-70</v>
      </c>
      <c r="Q97" s="46">
        <v>0</v>
      </c>
      <c r="R97" s="46">
        <v>0</v>
      </c>
      <c r="S97" s="74">
        <v>0</v>
      </c>
      <c r="U97" s="73">
        <v>-105</v>
      </c>
      <c r="V97" s="74">
        <v>47.88</v>
      </c>
      <c r="W97">
        <v>-34</v>
      </c>
      <c r="X97">
        <v>46.72</v>
      </c>
      <c r="Y97">
        <v>-1</v>
      </c>
      <c r="Z97">
        <v>0.9</v>
      </c>
      <c r="AA97">
        <v>0</v>
      </c>
      <c r="AB97">
        <v>0.26</v>
      </c>
      <c r="AC97">
        <v>-70</v>
      </c>
    </row>
    <row r="98" spans="1:83">
      <c r="G98" t="s">
        <v>140</v>
      </c>
      <c r="H98" s="73">
        <v>0</v>
      </c>
      <c r="I98" s="46">
        <v>50.09</v>
      </c>
      <c r="J98" s="46">
        <v>0</v>
      </c>
      <c r="K98" s="46">
        <v>0</v>
      </c>
      <c r="L98" s="46">
        <v>1.02</v>
      </c>
      <c r="M98" s="74">
        <v>0.3</v>
      </c>
      <c r="N98" s="73">
        <v>-64</v>
      </c>
      <c r="O98" s="46">
        <v>0</v>
      </c>
      <c r="P98" s="46">
        <v>-90</v>
      </c>
      <c r="Q98" s="46">
        <v>0</v>
      </c>
      <c r="R98" s="46">
        <v>0</v>
      </c>
      <c r="S98" s="74">
        <v>0</v>
      </c>
      <c r="U98" s="73">
        <v>-155</v>
      </c>
      <c r="V98" s="74">
        <v>51.41</v>
      </c>
      <c r="W98">
        <v>-64</v>
      </c>
      <c r="X98">
        <v>50.09</v>
      </c>
      <c r="Y98">
        <v>-1</v>
      </c>
      <c r="Z98">
        <v>1.02</v>
      </c>
      <c r="AA98">
        <v>0</v>
      </c>
      <c r="AB98">
        <v>0.3</v>
      </c>
      <c r="AC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1.2936675000000002</v>
      </c>
      <c r="I99" s="69">
        <f t="shared" ref="I99:BQ99" si="1">SUM(I3:I98)/4000</f>
        <v>0.6755000000000001</v>
      </c>
      <c r="J99" s="69">
        <f t="shared" si="1"/>
        <v>4.3439999999999999E-2</v>
      </c>
      <c r="K99" s="69">
        <f t="shared" si="1"/>
        <v>0.40111999999999987</v>
      </c>
      <c r="L99" s="69">
        <f t="shared" si="1"/>
        <v>0.26648250000000018</v>
      </c>
      <c r="M99" s="69">
        <f t="shared" si="1"/>
        <v>9.1617499999999893E-2</v>
      </c>
      <c r="N99" s="68">
        <f t="shared" si="1"/>
        <v>-0.84275</v>
      </c>
      <c r="O99" s="69">
        <f t="shared" si="1"/>
        <v>-0.19175</v>
      </c>
      <c r="P99" s="69">
        <f t="shared" si="1"/>
        <v>-0.68799999999999994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-1.7262500000000001</v>
      </c>
      <c r="V99" s="70">
        <f t="shared" si="1"/>
        <v>2.7718274999999992</v>
      </c>
      <c r="W99">
        <f t="shared" si="1"/>
        <v>0.45091750000000008</v>
      </c>
      <c r="X99">
        <f t="shared" si="1"/>
        <v>0.48375000000000012</v>
      </c>
      <c r="Y99">
        <f t="shared" si="1"/>
        <v>-3.7499999999999999E-3</v>
      </c>
      <c r="Z99">
        <f t="shared" si="1"/>
        <v>0.26648250000000018</v>
      </c>
      <c r="AA99">
        <f t="shared" si="1"/>
        <v>0.40111999999999987</v>
      </c>
      <c r="AB99">
        <f t="shared" si="1"/>
        <v>9.1617499999999893E-2</v>
      </c>
      <c r="AC99">
        <f t="shared" si="1"/>
        <v>-0.64455999999999991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227</v>
      </c>
      <c r="B1" s="215"/>
      <c r="C1" s="215"/>
      <c r="D1" s="215"/>
      <c r="E1" s="141"/>
      <c r="F1" s="141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U1" s="219" t="s">
        <v>326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227</v>
      </c>
      <c r="B1" s="215"/>
      <c r="C1" s="215"/>
      <c r="D1" s="215"/>
      <c r="E1" s="149"/>
      <c r="F1" s="149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U1" s="219" t="s">
        <v>326</v>
      </c>
      <c r="V1" s="220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4" t="s">
        <v>228</v>
      </c>
      <c r="W2" s="28" t="s">
        <v>260</v>
      </c>
      <c r="X2" t="s">
        <v>469</v>
      </c>
      <c r="Y2" t="s">
        <v>468</v>
      </c>
    </row>
    <row r="3" spans="1:25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404</v>
      </c>
      <c r="D5" t="s">
        <v>469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404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0.09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0.09</v>
      </c>
      <c r="W23">
        <v>0</v>
      </c>
      <c r="X23">
        <v>0</v>
      </c>
      <c r="Y23">
        <v>0.09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0.06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0.06</v>
      </c>
      <c r="W24">
        <v>0</v>
      </c>
      <c r="X24">
        <v>0</v>
      </c>
      <c r="Y24">
        <v>0.06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  <c r="X25">
        <v>0</v>
      </c>
      <c r="Y25">
        <v>0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3.97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3.97</v>
      </c>
      <c r="W31">
        <v>0</v>
      </c>
      <c r="X31">
        <v>0</v>
      </c>
      <c r="Y31">
        <v>3.97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1.45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1.45</v>
      </c>
      <c r="W32">
        <v>0</v>
      </c>
      <c r="X32">
        <v>0</v>
      </c>
      <c r="Y32">
        <v>1.45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1.64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1.64</v>
      </c>
      <c r="W33">
        <v>0</v>
      </c>
      <c r="X33">
        <v>0</v>
      </c>
      <c r="Y33">
        <v>1.64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2.11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2.11</v>
      </c>
      <c r="W34">
        <v>0</v>
      </c>
      <c r="X34">
        <v>0</v>
      </c>
      <c r="Y34">
        <v>2.11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3.55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3.55</v>
      </c>
      <c r="W35">
        <v>0</v>
      </c>
      <c r="X35">
        <v>0</v>
      </c>
      <c r="Y35">
        <v>3.55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4.12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4.12</v>
      </c>
      <c r="W36">
        <v>0</v>
      </c>
      <c r="X36">
        <v>0</v>
      </c>
      <c r="Y36">
        <v>4.12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5.2</v>
      </c>
      <c r="W37">
        <v>0</v>
      </c>
      <c r="X37">
        <v>0</v>
      </c>
      <c r="Y37">
        <v>5.2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4.3099999999999996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4.3099999999999996</v>
      </c>
      <c r="W38">
        <v>0</v>
      </c>
      <c r="X38">
        <v>0</v>
      </c>
      <c r="Y38">
        <v>4.3099999999999996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4.43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4.43</v>
      </c>
      <c r="W39">
        <v>0</v>
      </c>
      <c r="X39">
        <v>0</v>
      </c>
      <c r="Y39">
        <v>4.43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3.96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3.96</v>
      </c>
      <c r="W40">
        <v>0</v>
      </c>
      <c r="X40">
        <v>0</v>
      </c>
      <c r="Y40">
        <v>3.96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19.309999999999999</v>
      </c>
      <c r="L41" s="46">
        <v>0</v>
      </c>
      <c r="M41" s="74">
        <v>5.6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24.91</v>
      </c>
      <c r="W41">
        <v>0</v>
      </c>
      <c r="X41">
        <v>19.309999999999999</v>
      </c>
      <c r="Y41">
        <v>5.6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28.96</v>
      </c>
      <c r="L42" s="46">
        <v>0</v>
      </c>
      <c r="M42" s="74">
        <v>4.1500000000000004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33.11</v>
      </c>
      <c r="W42">
        <v>0</v>
      </c>
      <c r="X42">
        <v>28.96</v>
      </c>
      <c r="Y42">
        <v>4.1500000000000004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43.45</v>
      </c>
      <c r="L43" s="46">
        <v>0</v>
      </c>
      <c r="M43" s="74">
        <v>6.08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49.53</v>
      </c>
      <c r="W43">
        <v>0</v>
      </c>
      <c r="X43">
        <v>43.45</v>
      </c>
      <c r="Y43">
        <v>6.08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48.27</v>
      </c>
      <c r="L44" s="46">
        <v>0</v>
      </c>
      <c r="M44" s="74">
        <v>3.48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51.75</v>
      </c>
      <c r="W44">
        <v>0</v>
      </c>
      <c r="X44">
        <v>48.27</v>
      </c>
      <c r="Y44">
        <v>3.48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48.27</v>
      </c>
      <c r="L45" s="46">
        <v>0</v>
      </c>
      <c r="M45" s="74">
        <v>2.8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51.07</v>
      </c>
      <c r="W45">
        <v>0</v>
      </c>
      <c r="X45">
        <v>48.27</v>
      </c>
      <c r="Y45">
        <v>2.8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62.75</v>
      </c>
      <c r="L46" s="46">
        <v>0</v>
      </c>
      <c r="M46" s="74">
        <v>0.39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63.14</v>
      </c>
      <c r="W46">
        <v>0</v>
      </c>
      <c r="X46">
        <v>62.75</v>
      </c>
      <c r="Y46">
        <v>0.39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62.75</v>
      </c>
      <c r="L47" s="46">
        <v>0</v>
      </c>
      <c r="M47" s="74">
        <v>2.5099999999999998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65.260000000000005</v>
      </c>
      <c r="W47">
        <v>0</v>
      </c>
      <c r="X47">
        <v>62.75</v>
      </c>
      <c r="Y47">
        <v>2.5099999999999998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62.75</v>
      </c>
      <c r="L48" s="46">
        <v>0</v>
      </c>
      <c r="M48" s="74">
        <v>1.26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64.010000000000005</v>
      </c>
      <c r="W48">
        <v>0</v>
      </c>
      <c r="X48">
        <v>62.75</v>
      </c>
      <c r="Y48">
        <v>1.26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62.75</v>
      </c>
      <c r="L49" s="46">
        <v>0</v>
      </c>
      <c r="M49" s="74">
        <v>0.28999999999999998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63.04</v>
      </c>
      <c r="W49">
        <v>0</v>
      </c>
      <c r="X49">
        <v>62.75</v>
      </c>
      <c r="Y49">
        <v>0.28999999999999998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62.75</v>
      </c>
      <c r="L50" s="46">
        <v>0</v>
      </c>
      <c r="M50" s="74">
        <v>1.1599999999999999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63.91</v>
      </c>
      <c r="W50">
        <v>0</v>
      </c>
      <c r="X50">
        <v>62.75</v>
      </c>
      <c r="Y50">
        <v>1.1599999999999999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62.75</v>
      </c>
      <c r="L51" s="46">
        <v>0</v>
      </c>
      <c r="M51" s="74">
        <v>2.99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65.739999999999995</v>
      </c>
      <c r="W51">
        <v>0</v>
      </c>
      <c r="X51">
        <v>62.75</v>
      </c>
      <c r="Y51">
        <v>2.99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62.75</v>
      </c>
      <c r="L52" s="46">
        <v>0</v>
      </c>
      <c r="M52" s="74">
        <v>2.8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65.55</v>
      </c>
      <c r="W52">
        <v>0</v>
      </c>
      <c r="X52">
        <v>62.75</v>
      </c>
      <c r="Y52">
        <v>2.8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62.76</v>
      </c>
      <c r="L53" s="46">
        <v>0</v>
      </c>
      <c r="M53" s="74">
        <v>1.83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64.59</v>
      </c>
      <c r="W53">
        <v>0</v>
      </c>
      <c r="X53">
        <v>62.76</v>
      </c>
      <c r="Y53">
        <v>1.83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62.75</v>
      </c>
      <c r="L54" s="46">
        <v>0</v>
      </c>
      <c r="M54" s="74">
        <v>3.38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66.13</v>
      </c>
      <c r="W54">
        <v>0</v>
      </c>
      <c r="X54">
        <v>62.75</v>
      </c>
      <c r="Y54">
        <v>3.38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62.75</v>
      </c>
      <c r="L55" s="46">
        <v>0</v>
      </c>
      <c r="M55" s="74">
        <v>3.77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66.52</v>
      </c>
      <c r="W55">
        <v>0</v>
      </c>
      <c r="X55">
        <v>62.75</v>
      </c>
      <c r="Y55">
        <v>3.77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62.75</v>
      </c>
      <c r="L56" s="46">
        <v>0</v>
      </c>
      <c r="M56" s="74">
        <v>1.35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64.099999999999994</v>
      </c>
      <c r="W56">
        <v>0</v>
      </c>
      <c r="X56">
        <v>62.75</v>
      </c>
      <c r="Y56">
        <v>1.35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62.75</v>
      </c>
      <c r="L57" s="46">
        <v>0</v>
      </c>
      <c r="M57" s="74">
        <v>1.26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64.010000000000005</v>
      </c>
      <c r="W57">
        <v>0</v>
      </c>
      <c r="X57">
        <v>62.75</v>
      </c>
      <c r="Y57">
        <v>1.26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62.75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62.75</v>
      </c>
      <c r="W58">
        <v>0</v>
      </c>
      <c r="X58">
        <v>62.75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62.75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62.75</v>
      </c>
      <c r="W59">
        <v>0</v>
      </c>
      <c r="X59">
        <v>62.75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62.75</v>
      </c>
      <c r="L60" s="46">
        <v>0</v>
      </c>
      <c r="M60" s="74">
        <v>1.64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64.39</v>
      </c>
      <c r="W60">
        <v>0</v>
      </c>
      <c r="X60">
        <v>62.75</v>
      </c>
      <c r="Y60">
        <v>1.64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62.75</v>
      </c>
      <c r="L61" s="46">
        <v>0</v>
      </c>
      <c r="M61" s="74">
        <v>3.38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66.13</v>
      </c>
      <c r="W61">
        <v>0</v>
      </c>
      <c r="X61">
        <v>62.75</v>
      </c>
      <c r="Y61">
        <v>3.38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62.75</v>
      </c>
      <c r="L62" s="46">
        <v>0</v>
      </c>
      <c r="M62" s="74">
        <v>3.67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66.42</v>
      </c>
      <c r="W62">
        <v>0</v>
      </c>
      <c r="X62">
        <v>62.75</v>
      </c>
      <c r="Y62">
        <v>3.67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62.75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63.81</v>
      </c>
      <c r="W63">
        <v>0</v>
      </c>
      <c r="X63">
        <v>62.75</v>
      </c>
      <c r="Y63">
        <v>1.06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62.75</v>
      </c>
      <c r="L64" s="46">
        <v>0</v>
      </c>
      <c r="M64" s="74">
        <v>2.9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65.650000000000006</v>
      </c>
      <c r="W64">
        <v>0</v>
      </c>
      <c r="X64">
        <v>62.75</v>
      </c>
      <c r="Y64">
        <v>2.9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62.75</v>
      </c>
      <c r="L65" s="46">
        <v>0</v>
      </c>
      <c r="M65" s="74">
        <v>1.26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64.010000000000005</v>
      </c>
      <c r="W65">
        <v>0</v>
      </c>
      <c r="X65">
        <v>62.75</v>
      </c>
      <c r="Y65">
        <v>1.26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62.75</v>
      </c>
      <c r="L66" s="46">
        <v>0</v>
      </c>
      <c r="M66" s="74">
        <v>2.2200000000000002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64.97</v>
      </c>
      <c r="W66">
        <v>0</v>
      </c>
      <c r="X66">
        <v>62.75</v>
      </c>
      <c r="Y66">
        <v>2.2200000000000002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57.92</v>
      </c>
      <c r="L67" s="46">
        <v>0</v>
      </c>
      <c r="M67" s="74">
        <v>2.0299999999999998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59.95</v>
      </c>
      <c r="W67">
        <v>0</v>
      </c>
      <c r="X67">
        <v>57.92</v>
      </c>
      <c r="Y67">
        <v>2.0299999999999998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48.27</v>
      </c>
      <c r="L68" s="46">
        <v>0</v>
      </c>
      <c r="M68" s="74">
        <v>7.14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55.41</v>
      </c>
      <c r="W68">
        <v>0</v>
      </c>
      <c r="X68">
        <v>48.27</v>
      </c>
      <c r="Y68">
        <v>7.14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48.27</v>
      </c>
      <c r="L69" s="46">
        <v>0</v>
      </c>
      <c r="M69" s="74">
        <v>5.46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53.73</v>
      </c>
      <c r="W69">
        <v>0</v>
      </c>
      <c r="X69">
        <v>48.27</v>
      </c>
      <c r="Y69">
        <v>5.46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43.44</v>
      </c>
      <c r="L70" s="46">
        <v>0</v>
      </c>
      <c r="M70" s="74">
        <v>3.76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47.2</v>
      </c>
      <c r="W70">
        <v>0</v>
      </c>
      <c r="X70">
        <v>43.44</v>
      </c>
      <c r="Y70">
        <v>3.76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57.93</v>
      </c>
      <c r="L71" s="46">
        <v>0</v>
      </c>
      <c r="M71" s="74">
        <v>4.34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62.27</v>
      </c>
      <c r="W71">
        <v>0</v>
      </c>
      <c r="X71">
        <v>57.93</v>
      </c>
      <c r="Y71">
        <v>4.34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48.27</v>
      </c>
      <c r="L72" s="46">
        <v>0</v>
      </c>
      <c r="M72" s="74">
        <v>4.1100000000000003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52.38</v>
      </c>
      <c r="W72">
        <v>0</v>
      </c>
      <c r="X72">
        <v>48.27</v>
      </c>
      <c r="Y72">
        <v>4.1100000000000003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43.44</v>
      </c>
      <c r="L73" s="46">
        <v>0</v>
      </c>
      <c r="M73" s="74">
        <v>3.14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46.58</v>
      </c>
      <c r="W73">
        <v>0</v>
      </c>
      <c r="X73">
        <v>43.44</v>
      </c>
      <c r="Y73">
        <v>3.14</v>
      </c>
    </row>
    <row r="74" spans="7:25">
      <c r="G74" t="s">
        <v>116</v>
      </c>
      <c r="H74" s="73">
        <v>7.72</v>
      </c>
      <c r="I74" s="46">
        <v>0</v>
      </c>
      <c r="J74" s="46">
        <v>0</v>
      </c>
      <c r="K74" s="46">
        <v>38.619999999999997</v>
      </c>
      <c r="L74" s="46">
        <v>0</v>
      </c>
      <c r="M74" s="74">
        <v>3.74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50.08</v>
      </c>
      <c r="W74">
        <v>7.72</v>
      </c>
      <c r="X74">
        <v>38.619999999999997</v>
      </c>
      <c r="Y74">
        <v>3.74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0.72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0.72</v>
      </c>
      <c r="W75">
        <v>0</v>
      </c>
      <c r="X75">
        <v>0</v>
      </c>
      <c r="Y75">
        <v>0.72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0.23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0.23</v>
      </c>
      <c r="W76">
        <v>0</v>
      </c>
      <c r="X76">
        <v>0</v>
      </c>
      <c r="Y76">
        <v>0.23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0.31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0.31</v>
      </c>
      <c r="W77">
        <v>0</v>
      </c>
      <c r="X77">
        <v>0</v>
      </c>
      <c r="Y77">
        <v>0.31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0.11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0.11</v>
      </c>
      <c r="W78">
        <v>0</v>
      </c>
      <c r="X78">
        <v>0</v>
      </c>
      <c r="Y78">
        <v>0.11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73">
        <v>8.69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8.69</v>
      </c>
      <c r="W84">
        <v>8.69</v>
      </c>
      <c r="X84">
        <v>0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73">
        <v>9.56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9.56</v>
      </c>
      <c r="W86">
        <v>9.56</v>
      </c>
      <c r="X86">
        <v>0</v>
      </c>
      <c r="Y86">
        <v>0</v>
      </c>
    </row>
    <row r="87" spans="7:25">
      <c r="G87" t="s">
        <v>129</v>
      </c>
      <c r="H87" s="73">
        <v>4.7300000000000004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4.7300000000000004</v>
      </c>
      <c r="W87">
        <v>4.7300000000000004</v>
      </c>
      <c r="X87">
        <v>0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0.42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0.42</v>
      </c>
      <c r="W88">
        <v>0</v>
      </c>
      <c r="X88">
        <v>0</v>
      </c>
      <c r="Y88">
        <v>0.42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0.36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0.36</v>
      </c>
      <c r="W89">
        <v>0</v>
      </c>
      <c r="X89">
        <v>0</v>
      </c>
      <c r="Y89">
        <v>0.36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7.6749999999999995E-3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0.47304499999999999</v>
      </c>
      <c r="L99" s="69">
        <f t="shared" si="1"/>
        <v>0</v>
      </c>
      <c r="M99" s="69">
        <f t="shared" si="1"/>
        <v>3.2997499999999992E-2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0.51371750000000016</v>
      </c>
      <c r="W99">
        <f t="shared" si="1"/>
        <v>7.6749999999999995E-3</v>
      </c>
      <c r="X99">
        <f t="shared" si="1"/>
        <v>0.47304499999999999</v>
      </c>
      <c r="Y99">
        <f t="shared" si="1"/>
        <v>3.2997499999999992E-2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227</v>
      </c>
      <c r="B1" s="215"/>
      <c r="C1" s="215"/>
      <c r="D1" s="215"/>
      <c r="E1" s="149"/>
      <c r="F1" s="149"/>
      <c r="G1" s="215" t="s">
        <v>44</v>
      </c>
      <c r="H1" s="216" t="s">
        <v>228</v>
      </c>
      <c r="I1" s="217"/>
      <c r="J1" s="217"/>
      <c r="K1" s="217"/>
      <c r="L1" s="217"/>
      <c r="M1" s="218"/>
      <c r="N1" s="216" t="s">
        <v>229</v>
      </c>
      <c r="O1" s="217"/>
      <c r="P1" s="217"/>
      <c r="Q1" s="217"/>
      <c r="R1" s="217"/>
      <c r="S1" s="218"/>
      <c r="T1">
        <v>3</v>
      </c>
      <c r="U1" s="219" t="s">
        <v>326</v>
      </c>
      <c r="V1" s="220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5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45110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3" activePane="bottomRight" state="frozen"/>
      <selection activeCell="M3" sqref="M3:M98"/>
      <selection pane="topRight" activeCell="M3" sqref="M3:M98"/>
      <selection pane="bottomLeft" activeCell="M3" sqref="M3:M98"/>
      <selection pane="bottomRight" activeCell="P105" sqref="P105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0">
        <f>Allocation_SG!A1</f>
        <v>45110</v>
      </c>
      <c r="B1" s="223"/>
      <c r="C1" s="223"/>
      <c r="D1" s="228" t="s">
        <v>464</v>
      </c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285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394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  <c r="AT1" s="154" t="s">
        <v>149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4" t="s">
        <v>152</v>
      </c>
    </row>
    <row r="3" spans="1:47">
      <c r="A3" t="s">
        <v>45</v>
      </c>
      <c r="D3">
        <f>TWEPL!P3</f>
        <v>5.0064000000000002</v>
      </c>
      <c r="E3">
        <f>GT_NG!P3</f>
        <v>11.624626209322781</v>
      </c>
      <c r="F3">
        <f>GT_Spot!P3</f>
        <v>0</v>
      </c>
      <c r="G3">
        <f>PPCL_NG!P3</f>
        <v>42.9</v>
      </c>
      <c r="H3">
        <f>PPCL_Spot!P3</f>
        <v>0</v>
      </c>
      <c r="I3">
        <f>Bawana_NG!P3</f>
        <v>-1.1661129568106312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1012.8649347788178</v>
      </c>
      <c r="P3" s="36">
        <v>118</v>
      </c>
      <c r="Q3" s="36">
        <v>34.43</v>
      </c>
      <c r="R3" s="38">
        <v>0</v>
      </c>
      <c r="S3" s="38">
        <v>0</v>
      </c>
      <c r="T3" s="37">
        <f>SUMPRODUCT(LTA!J3:AN3,LTA!J$101:AN$101,LTA!J$103:AN$103)</f>
        <v>30.759999999999998</v>
      </c>
      <c r="U3" s="37">
        <f>SUMPRODUCT(LTA!J3:AN3,LTA!J$102:AN$102,LTA!J$103:AN$103)</f>
        <v>96.72999999999999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1111.2599999999998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23.100901356231489</v>
      </c>
      <c r="AD3">
        <f>SUM(B3:AB3,AI3:AR3)-AC3</f>
        <v>2599.6589466750979</v>
      </c>
      <c r="AE3">
        <f>'IDT-1'!B3</f>
        <v>126</v>
      </c>
      <c r="AF3" s="24"/>
      <c r="AG3">
        <f>SUM(AD3:AF3)+AT3</f>
        <v>2725.6589466750979</v>
      </c>
      <c r="AI3" s="34">
        <f>PXIL!H3</f>
        <v>0</v>
      </c>
      <c r="AJ3" s="34">
        <f>PXIL!N3</f>
        <v>0</v>
      </c>
      <c r="AK3" s="34">
        <f>RTM_IEX!H3</f>
        <v>160.35</v>
      </c>
      <c r="AL3" s="34">
        <f>RTM_IEX!N3</f>
        <v>0</v>
      </c>
      <c r="AM3" s="34">
        <f>RTM_PXI!H3</f>
        <v>0</v>
      </c>
      <c r="AN3" s="34">
        <f>RTM_PXI!N3</f>
        <v>0</v>
      </c>
      <c r="AO3" s="150">
        <f>GDAM_IEX!H3</f>
        <v>0</v>
      </c>
      <c r="AP3" s="150">
        <f>GDAM_IEX!N3</f>
        <v>0</v>
      </c>
      <c r="AQ3" s="150">
        <f>GDAM_PXI!H3</f>
        <v>0</v>
      </c>
      <c r="AR3" s="150">
        <f>GDAM_PXI!N3</f>
        <v>0</v>
      </c>
      <c r="AU3">
        <v>1</v>
      </c>
    </row>
    <row r="4" spans="1:47">
      <c r="A4" t="s">
        <v>46</v>
      </c>
      <c r="D4">
        <f>TWEPL!P4</f>
        <v>5.0064000000000002</v>
      </c>
      <c r="E4">
        <f>GT_NG!P4</f>
        <v>11.624626209322781</v>
      </c>
      <c r="F4">
        <f>GT_Spot!P4</f>
        <v>0</v>
      </c>
      <c r="G4">
        <f>PPCL_NG!P4</f>
        <v>42.9</v>
      </c>
      <c r="H4">
        <f>PPCL_Spot!P4</f>
        <v>0</v>
      </c>
      <c r="I4">
        <f>Bawana_NG!P4</f>
        <v>-1.1661129568106312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1012.8773407293453</v>
      </c>
      <c r="P4" s="36">
        <v>118</v>
      </c>
      <c r="Q4" s="36">
        <v>34.43</v>
      </c>
      <c r="R4" s="38">
        <v>0</v>
      </c>
      <c r="S4" s="38">
        <v>0</v>
      </c>
      <c r="T4" s="37">
        <f>SUMPRODUCT(LTA!J4:AN4,LTA!J$101:AN$101,LTA!J$103:AN$103)</f>
        <v>30.17</v>
      </c>
      <c r="U4" s="37">
        <f>SUMPRODUCT(LTA!J4:AN4,LTA!J$102:AN$102,LTA!J$103:AN$103)</f>
        <v>96.56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1111.2599999999998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23.10039452859613</v>
      </c>
      <c r="AD4">
        <f t="shared" ref="AD4:AD67" si="1">SUM(B4:AB4,AI4:AR4)-AC4</f>
        <v>2599.6018594532611</v>
      </c>
      <c r="AE4">
        <f>'IDT-1'!B4</f>
        <v>97</v>
      </c>
      <c r="AF4" s="24"/>
      <c r="AG4">
        <f t="shared" ref="AG4:AG67" si="2">SUM(AD4:AF4)+AT4</f>
        <v>2696.6018594532611</v>
      </c>
      <c r="AI4" s="34">
        <f>PXIL!H4</f>
        <v>0</v>
      </c>
      <c r="AJ4" s="34">
        <f>PXIL!N4</f>
        <v>0</v>
      </c>
      <c r="AK4" s="34">
        <f>RTM_IEX!H4</f>
        <v>161.04</v>
      </c>
      <c r="AL4" s="34">
        <f>RTM_IEX!N4</f>
        <v>0</v>
      </c>
      <c r="AM4" s="34">
        <f>RTM_PXI!H4</f>
        <v>0</v>
      </c>
      <c r="AN4" s="34">
        <f>RTM_PXI!N4</f>
        <v>0</v>
      </c>
      <c r="AO4" s="150">
        <f>GDAM_IEX!H4</f>
        <v>0</v>
      </c>
      <c r="AP4" s="150">
        <f>GDAM_IEX!N4</f>
        <v>0</v>
      </c>
      <c r="AQ4" s="150">
        <f>GDAM_PXI!H4</f>
        <v>0</v>
      </c>
      <c r="AR4" s="150">
        <f>GDAM_PXI!N4</f>
        <v>0</v>
      </c>
      <c r="AU4">
        <v>2</v>
      </c>
    </row>
    <row r="5" spans="1:47">
      <c r="A5" t="s">
        <v>47</v>
      </c>
      <c r="D5">
        <f>TWEPL!P5</f>
        <v>5.0064000000000002</v>
      </c>
      <c r="E5">
        <f>GT_NG!P5</f>
        <v>11.624626209322781</v>
      </c>
      <c r="F5">
        <f>GT_Spot!P5</f>
        <v>0</v>
      </c>
      <c r="G5">
        <f>PPCL_NG!P5</f>
        <v>42.9</v>
      </c>
      <c r="H5">
        <f>PPCL_Spot!P5</f>
        <v>0</v>
      </c>
      <c r="I5">
        <f>Bawana_NG!P5</f>
        <v>-1.1661129568106312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1006.7221242399802</v>
      </c>
      <c r="P5" s="36">
        <v>118</v>
      </c>
      <c r="Q5" s="36">
        <v>34.43</v>
      </c>
      <c r="R5" s="38">
        <v>0</v>
      </c>
      <c r="S5" s="38">
        <v>0</v>
      </c>
      <c r="T5" s="37">
        <f>SUMPRODUCT(LTA!J5:AN5,LTA!J$101:AN$101,LTA!J$103:AN$103)</f>
        <v>29.720000000000002</v>
      </c>
      <c r="U5" s="37">
        <f>SUMPRODUCT(LTA!J5:AN5,LTA!J$102:AN$102,LTA!J$103:AN$103)</f>
        <v>96.509999999999991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1111.2599999999998</v>
      </c>
      <c r="AB5" s="75">
        <f>-STOA!N5</f>
        <v>0</v>
      </c>
      <c r="AC5">
        <f t="shared" si="0"/>
        <v>22.696164623489715</v>
      </c>
      <c r="AD5">
        <f t="shared" si="1"/>
        <v>2554.0708728690029</v>
      </c>
      <c r="AE5">
        <f>'IDT-1'!B5</f>
        <v>75</v>
      </c>
      <c r="AF5" s="24"/>
      <c r="AG5">
        <f t="shared" si="2"/>
        <v>2629.0708728690029</v>
      </c>
      <c r="AI5" s="34">
        <f>PXIL!H5</f>
        <v>0</v>
      </c>
      <c r="AJ5" s="34">
        <f>PXIL!N5</f>
        <v>0</v>
      </c>
      <c r="AK5" s="34">
        <f>RTM_IEX!H5</f>
        <v>121.76</v>
      </c>
      <c r="AL5" s="34">
        <f>RTM_IEX!N5</f>
        <v>0</v>
      </c>
      <c r="AM5" s="34">
        <f>RTM_PXI!H5</f>
        <v>0</v>
      </c>
      <c r="AN5" s="34">
        <f>RTM_PXI!N5</f>
        <v>0</v>
      </c>
      <c r="AO5" s="150">
        <f>GDAM_IEX!H5</f>
        <v>0</v>
      </c>
      <c r="AP5" s="150">
        <f>GDAM_IEX!N5</f>
        <v>0</v>
      </c>
      <c r="AQ5" s="150">
        <f>GDAM_PXI!H5</f>
        <v>0</v>
      </c>
      <c r="AR5" s="150">
        <f>GDAM_PXI!N5</f>
        <v>0</v>
      </c>
      <c r="AU5">
        <v>3</v>
      </c>
    </row>
    <row r="6" spans="1:47">
      <c r="A6" t="s">
        <v>48</v>
      </c>
      <c r="D6">
        <f>TWEPL!P6</f>
        <v>5.0064000000000002</v>
      </c>
      <c r="E6">
        <f>GT_NG!P6</f>
        <v>11.624626209322781</v>
      </c>
      <c r="F6">
        <f>GT_Spot!P6</f>
        <v>0</v>
      </c>
      <c r="G6">
        <f>PPCL_NG!P6</f>
        <v>42.9</v>
      </c>
      <c r="H6">
        <f>PPCL_Spot!P6</f>
        <v>0</v>
      </c>
      <c r="I6">
        <f>Bawana_NG!P6</f>
        <v>-1.1661129568106312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1006.7221242399802</v>
      </c>
      <c r="P6" s="36">
        <v>118</v>
      </c>
      <c r="Q6" s="36">
        <v>34.43</v>
      </c>
      <c r="R6" s="38">
        <v>0</v>
      </c>
      <c r="S6" s="38">
        <v>0</v>
      </c>
      <c r="T6" s="37">
        <f>SUMPRODUCT(LTA!J6:AN6,LTA!J$101:AN$101,LTA!J$103:AN$103)</f>
        <v>28.36</v>
      </c>
      <c r="U6" s="37">
        <f>SUMPRODUCT(LTA!J6:AN6,LTA!J$102:AN$102,LTA!J$103:AN$103)</f>
        <v>95.549999999999983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1111.2599999999998</v>
      </c>
      <c r="AB6" s="75">
        <f>-STOA!N6</f>
        <v>0</v>
      </c>
      <c r="AC6">
        <f t="shared" si="0"/>
        <v>22.724060623489716</v>
      </c>
      <c r="AD6">
        <f t="shared" si="1"/>
        <v>2557.2129768690024</v>
      </c>
      <c r="AE6">
        <f>'IDT-1'!B6</f>
        <v>48</v>
      </c>
      <c r="AF6" s="24"/>
      <c r="AG6">
        <f t="shared" si="2"/>
        <v>2605.2129768690024</v>
      </c>
      <c r="AI6" s="34">
        <f>PXIL!H6</f>
        <v>0</v>
      </c>
      <c r="AJ6" s="34">
        <f>PXIL!N6</f>
        <v>0</v>
      </c>
      <c r="AK6" s="34">
        <f>RTM_IEX!H6</f>
        <v>127.25</v>
      </c>
      <c r="AL6" s="34">
        <f>RTM_IEX!N6</f>
        <v>0</v>
      </c>
      <c r="AM6" s="34">
        <f>RTM_PXI!H6</f>
        <v>0</v>
      </c>
      <c r="AN6" s="34">
        <f>RTM_PXI!N6</f>
        <v>0</v>
      </c>
      <c r="AO6" s="150">
        <f>GDAM_IEX!H6</f>
        <v>0</v>
      </c>
      <c r="AP6" s="150">
        <f>GDAM_IEX!N6</f>
        <v>0</v>
      </c>
      <c r="AQ6" s="150">
        <f>GDAM_PXI!H6</f>
        <v>0</v>
      </c>
      <c r="AR6" s="150">
        <f>GDAM_PXI!N6</f>
        <v>0</v>
      </c>
      <c r="AU6">
        <v>4</v>
      </c>
    </row>
    <row r="7" spans="1:47">
      <c r="A7" t="s">
        <v>49</v>
      </c>
      <c r="D7">
        <f>TWEPL!P7</f>
        <v>5.0064000000000002</v>
      </c>
      <c r="E7">
        <f>GT_NG!P7</f>
        <v>11.624626209322781</v>
      </c>
      <c r="F7">
        <f>GT_Spot!P7</f>
        <v>0</v>
      </c>
      <c r="G7">
        <f>PPCL_NG!P7</f>
        <v>42.9</v>
      </c>
      <c r="H7">
        <f>PPCL_Spot!P7</f>
        <v>0</v>
      </c>
      <c r="I7">
        <f>Bawana_NG!P7</f>
        <v>-1.1661129568106312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1004.1992043465433</v>
      </c>
      <c r="P7" s="36">
        <v>118</v>
      </c>
      <c r="Q7" s="36">
        <v>34.43</v>
      </c>
      <c r="R7" s="38">
        <v>0</v>
      </c>
      <c r="S7" s="38">
        <v>0</v>
      </c>
      <c r="T7" s="37">
        <f>SUMPRODUCT(LTA!J7:AN7,LTA!J$101:AN$101,LTA!J$103:AN$103)</f>
        <v>27.080000000000002</v>
      </c>
      <c r="U7" s="37">
        <f>SUMPRODUCT(LTA!J7:AN7,LTA!J$102:AN$102,LTA!J$103:AN$103)</f>
        <v>96.32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1101.4199999999998</v>
      </c>
      <c r="AB7" s="75">
        <f>-STOA!N7</f>
        <v>0</v>
      </c>
      <c r="AC7">
        <f t="shared" si="0"/>
        <v>23.028690928427469</v>
      </c>
      <c r="AD7">
        <f t="shared" si="1"/>
        <v>2591.5254266706274</v>
      </c>
      <c r="AE7">
        <f>'IDT-1'!B7</f>
        <v>0</v>
      </c>
      <c r="AF7" s="24"/>
      <c r="AG7">
        <f t="shared" si="2"/>
        <v>2591.5254266706274</v>
      </c>
      <c r="AI7" s="34">
        <f>PXIL!H7</f>
        <v>0</v>
      </c>
      <c r="AJ7" s="34">
        <f>PXIL!N7</f>
        <v>0</v>
      </c>
      <c r="AK7" s="34">
        <f>RTM_IEX!H7</f>
        <v>174.74</v>
      </c>
      <c r="AL7" s="34">
        <f>RTM_IEX!N7</f>
        <v>0</v>
      </c>
      <c r="AM7" s="34">
        <f>RTM_PXI!H7</f>
        <v>0</v>
      </c>
      <c r="AN7" s="34">
        <f>RTM_PXI!N7</f>
        <v>0</v>
      </c>
      <c r="AO7" s="150">
        <f>GDAM_IEX!H7</f>
        <v>0</v>
      </c>
      <c r="AP7" s="150">
        <f>GDAM_IEX!N7</f>
        <v>0</v>
      </c>
      <c r="AQ7" s="150">
        <f>GDAM_PXI!H7</f>
        <v>0</v>
      </c>
      <c r="AR7" s="150">
        <f>GDAM_PXI!N7</f>
        <v>0</v>
      </c>
      <c r="AU7">
        <v>5</v>
      </c>
    </row>
    <row r="8" spans="1:47">
      <c r="A8" t="s">
        <v>50</v>
      </c>
      <c r="D8">
        <f>TWEPL!P8</f>
        <v>5.0064000000000002</v>
      </c>
      <c r="E8">
        <f>GT_NG!P8</f>
        <v>11.624626209322781</v>
      </c>
      <c r="F8">
        <f>GT_Spot!P8</f>
        <v>0</v>
      </c>
      <c r="G8">
        <f>PPCL_NG!P8</f>
        <v>42.9</v>
      </c>
      <c r="H8">
        <f>PPCL_Spot!P8</f>
        <v>0</v>
      </c>
      <c r="I8">
        <f>Bawana_NG!P8</f>
        <v>-1.1661129568106312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997.70834477570384</v>
      </c>
      <c r="P8" s="36">
        <v>118</v>
      </c>
      <c r="Q8" s="36">
        <v>34.43</v>
      </c>
      <c r="R8" s="38">
        <v>0</v>
      </c>
      <c r="S8" s="38">
        <v>0</v>
      </c>
      <c r="T8" s="37">
        <f>SUMPRODUCT(LTA!J8:AN8,LTA!J$101:AN$101,LTA!J$103:AN$103)</f>
        <v>25.84</v>
      </c>
      <c r="U8" s="37">
        <f>SUMPRODUCT(LTA!J8:AN8,LTA!J$102:AN$102,LTA!J$103:AN$103)</f>
        <v>97.11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1082.1099999999999</v>
      </c>
      <c r="AB8" s="75">
        <f>-STOA!N8</f>
        <v>0</v>
      </c>
      <c r="AC8">
        <f t="shared" si="0"/>
        <v>22.704227364204083</v>
      </c>
      <c r="AD8">
        <f t="shared" si="1"/>
        <v>2554.9790306640116</v>
      </c>
      <c r="AE8">
        <f>'IDT-1'!B8</f>
        <v>0</v>
      </c>
      <c r="AF8" s="24"/>
      <c r="AG8">
        <f t="shared" si="2"/>
        <v>2554.9790306640116</v>
      </c>
      <c r="AI8" s="34">
        <f>PXIL!H8</f>
        <v>0</v>
      </c>
      <c r="AJ8" s="34">
        <f>PXIL!N8</f>
        <v>0</v>
      </c>
      <c r="AK8" s="34">
        <f>RTM_IEX!H8</f>
        <v>164.12</v>
      </c>
      <c r="AL8" s="34">
        <f>RTM_IEX!N8</f>
        <v>0</v>
      </c>
      <c r="AM8" s="34">
        <f>RTM_PXI!H8</f>
        <v>0</v>
      </c>
      <c r="AN8" s="34">
        <f>RTM_PXI!N8</f>
        <v>0</v>
      </c>
      <c r="AO8" s="150">
        <f>GDAM_IEX!H8</f>
        <v>0</v>
      </c>
      <c r="AP8" s="150">
        <f>GDAM_IEX!N8</f>
        <v>0</v>
      </c>
      <c r="AQ8" s="150">
        <f>GDAM_PXI!H8</f>
        <v>0</v>
      </c>
      <c r="AR8" s="150">
        <f>GDAM_PXI!N8</f>
        <v>0</v>
      </c>
      <c r="AU8">
        <v>6</v>
      </c>
    </row>
    <row r="9" spans="1:47">
      <c r="A9" t="s">
        <v>51</v>
      </c>
      <c r="D9">
        <f>TWEPL!P9</f>
        <v>5.0064000000000002</v>
      </c>
      <c r="E9">
        <f>GT_NG!P9</f>
        <v>7.4659230995010279</v>
      </c>
      <c r="F9">
        <f>GT_Spot!P9</f>
        <v>0</v>
      </c>
      <c r="G9">
        <f>PPCL_NG!P9</f>
        <v>43.6</v>
      </c>
      <c r="H9">
        <f>PPCL_Spot!P9</f>
        <v>0</v>
      </c>
      <c r="I9">
        <f>Bawana_NG!P9</f>
        <v>-1.1661129568106312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1003.1005455440892</v>
      </c>
      <c r="P9" s="36">
        <v>118</v>
      </c>
      <c r="Q9" s="36">
        <v>34.43</v>
      </c>
      <c r="R9" s="38">
        <v>0</v>
      </c>
      <c r="S9" s="38">
        <v>0</v>
      </c>
      <c r="T9" s="37">
        <f>SUMPRODUCT(LTA!J9:AN9,LTA!J$101:AN$101,LTA!J$103:AN$103)</f>
        <v>24.72</v>
      </c>
      <c r="U9" s="37">
        <f>SUMPRODUCT(LTA!J9:AN9,LTA!J$102:AN$102,LTA!J$103:AN$103)</f>
        <v>95.38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1052.1799999999998</v>
      </c>
      <c r="AB9" s="75">
        <f>-STOA!N9</f>
        <v>0</v>
      </c>
      <c r="AC9">
        <f t="shared" si="0"/>
        <v>22.220346143599443</v>
      </c>
      <c r="AD9">
        <f t="shared" si="1"/>
        <v>2500.4764095431801</v>
      </c>
      <c r="AE9">
        <f>'IDT-1'!B9</f>
        <v>0</v>
      </c>
      <c r="AF9" s="24"/>
      <c r="AG9">
        <f t="shared" si="2"/>
        <v>2500.4764095431801</v>
      </c>
      <c r="AI9" s="34">
        <f>PXIL!H9</f>
        <v>0</v>
      </c>
      <c r="AJ9" s="34">
        <f>PXIL!N9</f>
        <v>0</v>
      </c>
      <c r="AK9" s="34">
        <f>RTM_IEX!H9</f>
        <v>139.97999999999999</v>
      </c>
      <c r="AL9" s="34">
        <f>RTM_IEX!N9</f>
        <v>0</v>
      </c>
      <c r="AM9" s="34">
        <f>RTM_PXI!H9</f>
        <v>0</v>
      </c>
      <c r="AN9" s="34">
        <f>RTM_PXI!N9</f>
        <v>0</v>
      </c>
      <c r="AO9" s="150">
        <f>GDAM_IEX!H9</f>
        <v>0</v>
      </c>
      <c r="AP9" s="150">
        <f>GDAM_IEX!N9</f>
        <v>0</v>
      </c>
      <c r="AQ9" s="150">
        <f>GDAM_PXI!H9</f>
        <v>0</v>
      </c>
      <c r="AR9" s="150">
        <f>GDAM_PXI!N9</f>
        <v>0</v>
      </c>
      <c r="AU9">
        <v>7</v>
      </c>
    </row>
    <row r="10" spans="1:47">
      <c r="A10" t="s">
        <v>52</v>
      </c>
      <c r="D10">
        <f>TWEPL!P10</f>
        <v>5.0064000000000002</v>
      </c>
      <c r="E10">
        <f>GT_NG!P10</f>
        <v>7.4659230995010279</v>
      </c>
      <c r="F10">
        <f>GT_Spot!P10</f>
        <v>0</v>
      </c>
      <c r="G10">
        <f>PPCL_NG!P10</f>
        <v>43.6</v>
      </c>
      <c r="H10">
        <f>PPCL_Spot!P10</f>
        <v>0</v>
      </c>
      <c r="I10">
        <f>Bawana_NG!P10</f>
        <v>-1.1661129568106312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1004.9733360052815</v>
      </c>
      <c r="P10" s="36">
        <v>118</v>
      </c>
      <c r="Q10" s="36">
        <v>34.43</v>
      </c>
      <c r="R10" s="38">
        <v>0</v>
      </c>
      <c r="S10" s="38">
        <v>0</v>
      </c>
      <c r="T10" s="37">
        <f>SUMPRODUCT(LTA!J10:AN10,LTA!J$101:AN$101,LTA!J$103:AN$103)</f>
        <v>23.6</v>
      </c>
      <c r="U10" s="37">
        <f>SUMPRODUCT(LTA!J10:AN10,LTA!J$102:AN$102,LTA!J$103:AN$103)</f>
        <v>94.59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1025.1499999999999</v>
      </c>
      <c r="AB10" s="75">
        <f>-STOA!N10</f>
        <v>0</v>
      </c>
      <c r="AC10">
        <f t="shared" si="0"/>
        <v>21.956634699657933</v>
      </c>
      <c r="AD10">
        <f t="shared" si="1"/>
        <v>2470.7729114483136</v>
      </c>
      <c r="AE10">
        <f>'IDT-1'!B10</f>
        <v>0</v>
      </c>
      <c r="AF10" s="24"/>
      <c r="AG10">
        <f t="shared" si="2"/>
        <v>2470.7729114483136</v>
      </c>
      <c r="AI10" s="34">
        <f>PXIL!H10</f>
        <v>0</v>
      </c>
      <c r="AJ10" s="34">
        <f>PXIL!N10</f>
        <v>0</v>
      </c>
      <c r="AK10" s="34">
        <f>RTM_IEX!H10</f>
        <v>137.08000000000001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50">
        <f>GDAM_IEX!H10</f>
        <v>0</v>
      </c>
      <c r="AP10" s="150">
        <f>GDAM_IEX!N10</f>
        <v>0</v>
      </c>
      <c r="AQ10" s="150">
        <f>GDAM_PXI!H10</f>
        <v>0</v>
      </c>
      <c r="AR10" s="150">
        <f>GDAM_PXI!N10</f>
        <v>0</v>
      </c>
      <c r="AU10">
        <v>8</v>
      </c>
    </row>
    <row r="11" spans="1:47">
      <c r="A11" t="s">
        <v>53</v>
      </c>
      <c r="D11">
        <f>TWEPL!P11</f>
        <v>5.0064000000000002</v>
      </c>
      <c r="E11">
        <f>GT_NG!P11</f>
        <v>10.325434694702793</v>
      </c>
      <c r="F11">
        <f>GT_Spot!P11</f>
        <v>0</v>
      </c>
      <c r="G11">
        <f>PPCL_NG!P11</f>
        <v>43.6</v>
      </c>
      <c r="H11">
        <f>PPCL_Spot!P11</f>
        <v>0</v>
      </c>
      <c r="I11">
        <f>Bawana_NG!P11</f>
        <v>-1.1661129568106312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1004.6142949839791</v>
      </c>
      <c r="P11" s="36">
        <v>118</v>
      </c>
      <c r="Q11" s="36">
        <v>34.43</v>
      </c>
      <c r="R11" s="38">
        <v>0</v>
      </c>
      <c r="S11" s="38">
        <v>0</v>
      </c>
      <c r="T11" s="37">
        <f>SUMPRODUCT(LTA!J11:AN11,LTA!J$101:AN$101,LTA!J$103:AN$103)</f>
        <v>26.65</v>
      </c>
      <c r="U11" s="37">
        <f>SUMPRODUCT(LTA!J11:AN11,LTA!J$102:AN$102,LTA!J$103:AN$103)</f>
        <v>91.199999999999989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1019.2600000000001</v>
      </c>
      <c r="AB11" s="75">
        <f>-STOA!N11</f>
        <v>0</v>
      </c>
      <c r="AC11">
        <f t="shared" si="0"/>
        <v>21.167806840708256</v>
      </c>
      <c r="AD11">
        <f t="shared" si="1"/>
        <v>2381.9222098811633</v>
      </c>
      <c r="AE11">
        <f>'IDT-1'!B11</f>
        <v>0</v>
      </c>
      <c r="AF11" s="24"/>
      <c r="AG11">
        <f t="shared" si="2"/>
        <v>2381.9222098811633</v>
      </c>
      <c r="AI11" s="34">
        <f>PXIL!H11</f>
        <v>0</v>
      </c>
      <c r="AJ11" s="34">
        <f>PXIL!N11</f>
        <v>0</v>
      </c>
      <c r="AK11" s="34">
        <f>RTM_IEX!H11</f>
        <v>51.17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50">
        <f>GDAM_IEX!H11</f>
        <v>0</v>
      </c>
      <c r="AP11" s="150">
        <f>GDAM_IEX!N11</f>
        <v>0</v>
      </c>
      <c r="AQ11" s="150">
        <f>GDAM_PXI!H11</f>
        <v>0</v>
      </c>
      <c r="AR11" s="150">
        <f>GDAM_PXI!N11</f>
        <v>0</v>
      </c>
      <c r="AU11">
        <v>9</v>
      </c>
    </row>
    <row r="12" spans="1:47">
      <c r="A12" t="s">
        <v>54</v>
      </c>
      <c r="D12">
        <f>TWEPL!P12</f>
        <v>5.0064000000000002</v>
      </c>
      <c r="E12">
        <f>GT_NG!P12</f>
        <v>10.325434694702793</v>
      </c>
      <c r="F12">
        <f>GT_Spot!P12</f>
        <v>0</v>
      </c>
      <c r="G12">
        <f>PPCL_NG!P12</f>
        <v>43.6</v>
      </c>
      <c r="H12">
        <f>PPCL_Spot!P12</f>
        <v>0</v>
      </c>
      <c r="I12">
        <f>Bawana_NG!P12</f>
        <v>-1.1661129568106312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1002.7418053196676</v>
      </c>
      <c r="P12" s="36">
        <v>118</v>
      </c>
      <c r="Q12" s="36">
        <v>34.435547856912663</v>
      </c>
      <c r="R12" s="38">
        <v>0</v>
      </c>
      <c r="S12" s="38">
        <v>0</v>
      </c>
      <c r="T12" s="37">
        <f>SUMPRODUCT(LTA!J12:AN12,LTA!J$101:AN$101,LTA!J$103:AN$103)</f>
        <v>25.96</v>
      </c>
      <c r="U12" s="37">
        <f>SUMPRODUCT(LTA!J12:AN12,LTA!J$102:AN$102,LTA!J$103:AN$103)</f>
        <v>89.66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1019.2600000000001</v>
      </c>
      <c r="AB12" s="75">
        <f>-STOA!N12</f>
        <v>0</v>
      </c>
      <c r="AC12">
        <f t="shared" si="0"/>
        <v>20.859833752803144</v>
      </c>
      <c r="AD12">
        <f t="shared" si="1"/>
        <v>2347.2332411616694</v>
      </c>
      <c r="AE12">
        <f>'IDT-1'!B12</f>
        <v>0</v>
      </c>
      <c r="AF12" s="24"/>
      <c r="AG12">
        <f t="shared" si="2"/>
        <v>2347.2332411616694</v>
      </c>
      <c r="AI12" s="34">
        <f>PXIL!H12</f>
        <v>0</v>
      </c>
      <c r="AJ12" s="34">
        <f>PXIL!N12</f>
        <v>0</v>
      </c>
      <c r="AK12" s="34">
        <f>RTM_IEX!H12</f>
        <v>20.27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50">
        <f>GDAM_IEX!H12</f>
        <v>0</v>
      </c>
      <c r="AP12" s="150">
        <f>GDAM_IEX!N12</f>
        <v>0</v>
      </c>
      <c r="AQ12" s="150">
        <f>GDAM_PXI!H12</f>
        <v>0</v>
      </c>
      <c r="AR12" s="150">
        <f>GDAM_PXI!N12</f>
        <v>0</v>
      </c>
      <c r="AU12">
        <v>10</v>
      </c>
    </row>
    <row r="13" spans="1:47">
      <c r="A13" t="s">
        <v>55</v>
      </c>
      <c r="D13">
        <f>TWEPL!P13</f>
        <v>5.0064000000000002</v>
      </c>
      <c r="E13">
        <f>GT_NG!P13</f>
        <v>10.325434694702793</v>
      </c>
      <c r="F13">
        <f>GT_Spot!P13</f>
        <v>0</v>
      </c>
      <c r="G13">
        <f>PPCL_NG!P13</f>
        <v>43.6</v>
      </c>
      <c r="H13">
        <f>PPCL_Spot!P13</f>
        <v>0</v>
      </c>
      <c r="I13">
        <f>Bawana_NG!P13</f>
        <v>-1.1661129568106312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1002.6634813278515</v>
      </c>
      <c r="P13" s="36">
        <v>119.19</v>
      </c>
      <c r="Q13" s="36">
        <v>34.435547856912663</v>
      </c>
      <c r="R13" s="38">
        <v>0</v>
      </c>
      <c r="S13" s="38">
        <v>0</v>
      </c>
      <c r="T13" s="37">
        <f>SUMPRODUCT(LTA!J13:AN13,LTA!J$101:AN$101,LTA!J$103:AN$103)</f>
        <v>25.509999999999998</v>
      </c>
      <c r="U13" s="37">
        <f>SUMPRODUCT(LTA!J13:AN13,LTA!J$102:AN$102,LTA!J$103:AN$103)</f>
        <v>89.710000000000008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1019.2600000000001</v>
      </c>
      <c r="AB13" s="75">
        <f>-STOA!N13</f>
        <v>0</v>
      </c>
      <c r="AC13">
        <f t="shared" si="0"/>
        <v>21.167139387873711</v>
      </c>
      <c r="AD13">
        <f t="shared" si="1"/>
        <v>2273.367611534783</v>
      </c>
      <c r="AE13">
        <f>'IDT-1'!B13</f>
        <v>0</v>
      </c>
      <c r="AF13" s="24"/>
      <c r="AG13">
        <f t="shared" si="2"/>
        <v>2273.367611534783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-54</v>
      </c>
      <c r="AM13" s="34">
        <f>RTM_PXI!H13</f>
        <v>0</v>
      </c>
      <c r="AN13" s="34">
        <f>RTM_PXI!N13</f>
        <v>0</v>
      </c>
      <c r="AO13" s="150">
        <f>GDAM_IEX!H13</f>
        <v>0</v>
      </c>
      <c r="AP13" s="150">
        <f>GDAM_IEX!N13</f>
        <v>0</v>
      </c>
      <c r="AQ13" s="150">
        <f>GDAM_PXI!H13</f>
        <v>0</v>
      </c>
      <c r="AR13" s="150">
        <f>GDAM_PXI!N13</f>
        <v>0</v>
      </c>
      <c r="AU13">
        <v>11</v>
      </c>
    </row>
    <row r="14" spans="1:47">
      <c r="A14" t="s">
        <v>56</v>
      </c>
      <c r="D14">
        <f>TWEPL!P14</f>
        <v>5.0064000000000002</v>
      </c>
      <c r="E14">
        <f>GT_NG!P14</f>
        <v>10.325434694702793</v>
      </c>
      <c r="F14">
        <f>GT_Spot!P14</f>
        <v>0</v>
      </c>
      <c r="G14">
        <f>PPCL_NG!P14</f>
        <v>43.6</v>
      </c>
      <c r="H14">
        <f>PPCL_Spot!P14</f>
        <v>0</v>
      </c>
      <c r="I14">
        <f>Bawana_NG!P14</f>
        <v>-1.1661129568106312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997.27059430088957</v>
      </c>
      <c r="P14" s="36">
        <v>117.99999999999999</v>
      </c>
      <c r="Q14" s="36">
        <v>34.435547856912663</v>
      </c>
      <c r="R14" s="38">
        <v>0</v>
      </c>
      <c r="S14" s="38">
        <v>0</v>
      </c>
      <c r="T14" s="37">
        <f>SUMPRODUCT(LTA!J14:AN14,LTA!J$101:AN$101,LTA!J$103:AN$103)</f>
        <v>25.26</v>
      </c>
      <c r="U14" s="37">
        <f>SUMPRODUCT(LTA!J14:AN14,LTA!J$102:AN$102,LTA!J$103:AN$103)</f>
        <v>90.97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1019.2600000000001</v>
      </c>
      <c r="AB14" s="75">
        <f>-STOA!N14</f>
        <v>0</v>
      </c>
      <c r="AC14">
        <f t="shared" si="0"/>
        <v>21.340051170091325</v>
      </c>
      <c r="AD14">
        <f t="shared" si="1"/>
        <v>2242.6218127256034</v>
      </c>
      <c r="AE14">
        <f>'IDT-1'!B14</f>
        <v>0</v>
      </c>
      <c r="AF14" s="24"/>
      <c r="AG14">
        <f t="shared" si="2"/>
        <v>2242.6218127256034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-79</v>
      </c>
      <c r="AM14" s="34">
        <f>RTM_PXI!H14</f>
        <v>0</v>
      </c>
      <c r="AN14" s="34">
        <f>RTM_PXI!N14</f>
        <v>0</v>
      </c>
      <c r="AO14" s="150">
        <f>GDAM_IEX!H14</f>
        <v>0</v>
      </c>
      <c r="AP14" s="150">
        <f>GDAM_IEX!N14</f>
        <v>0</v>
      </c>
      <c r="AQ14" s="150">
        <f>GDAM_PXI!H14</f>
        <v>0</v>
      </c>
      <c r="AR14" s="150">
        <f>GDAM_PXI!N14</f>
        <v>0</v>
      </c>
      <c r="AU14">
        <v>12</v>
      </c>
    </row>
    <row r="15" spans="1:47">
      <c r="A15" t="s">
        <v>57</v>
      </c>
      <c r="D15">
        <f>TWEPL!P15</f>
        <v>5.0064000000000002</v>
      </c>
      <c r="E15">
        <f>GT_NG!P15</f>
        <v>10.325434694702793</v>
      </c>
      <c r="F15">
        <f>GT_Spot!P15</f>
        <v>0</v>
      </c>
      <c r="G15">
        <f>PPCL_NG!P15</f>
        <v>43.6</v>
      </c>
      <c r="H15">
        <f>PPCL_Spot!P15</f>
        <v>0</v>
      </c>
      <c r="I15">
        <f>Bawana_NG!P15</f>
        <v>-1.1661129568106312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994.72234053446027</v>
      </c>
      <c r="P15" s="36">
        <v>118</v>
      </c>
      <c r="Q15" s="36">
        <v>34.435547856912663</v>
      </c>
      <c r="R15" s="38">
        <v>0</v>
      </c>
      <c r="S15" s="38">
        <v>0</v>
      </c>
      <c r="T15" s="37">
        <f>SUMPRODUCT(LTA!J15:AN15,LTA!J$101:AN$101,LTA!J$103:AN$103)</f>
        <v>24.82</v>
      </c>
      <c r="U15" s="37">
        <f>SUMPRODUCT(LTA!J15:AN15,LTA!J$102:AN$102,LTA!J$103:AN$103)</f>
        <v>89.63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996.12000000000012</v>
      </c>
      <c r="AB15" s="75">
        <f>-STOA!N15</f>
        <v>0</v>
      </c>
      <c r="AC15">
        <f t="shared" si="0"/>
        <v>20.903011731458452</v>
      </c>
      <c r="AD15">
        <f t="shared" si="1"/>
        <v>2237.5905983978068</v>
      </c>
      <c r="AE15">
        <f>'IDT-1'!B15</f>
        <v>0</v>
      </c>
      <c r="AF15" s="24"/>
      <c r="AG15">
        <f t="shared" si="2"/>
        <v>2237.5905983978068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-57</v>
      </c>
      <c r="AM15" s="34">
        <f>RTM_PXI!H15</f>
        <v>0</v>
      </c>
      <c r="AN15" s="34">
        <f>RTM_PXI!N15</f>
        <v>0</v>
      </c>
      <c r="AO15" s="150">
        <f>GDAM_IEX!H15</f>
        <v>0</v>
      </c>
      <c r="AP15" s="150">
        <f>GDAM_IEX!N15</f>
        <v>0</v>
      </c>
      <c r="AQ15" s="150">
        <f>GDAM_PXI!H15</f>
        <v>0</v>
      </c>
      <c r="AR15" s="150">
        <f>GDAM_PXI!N15</f>
        <v>0</v>
      </c>
      <c r="AU15">
        <v>13</v>
      </c>
    </row>
    <row r="16" spans="1:47">
      <c r="A16" t="s">
        <v>58</v>
      </c>
      <c r="D16">
        <f>TWEPL!P16</f>
        <v>5.0064000000000002</v>
      </c>
      <c r="E16">
        <f>GT_NG!P16</f>
        <v>10.325434694702793</v>
      </c>
      <c r="F16">
        <f>GT_Spot!P16</f>
        <v>0</v>
      </c>
      <c r="G16">
        <f>PPCL_NG!P16</f>
        <v>43.6</v>
      </c>
      <c r="H16">
        <f>PPCL_Spot!P16</f>
        <v>0</v>
      </c>
      <c r="I16">
        <f>Bawana_NG!P16</f>
        <v>-1.1661129568106312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994.72234053446027</v>
      </c>
      <c r="P16" s="36">
        <v>118</v>
      </c>
      <c r="Q16" s="36">
        <v>34.435547856912663</v>
      </c>
      <c r="R16" s="38">
        <v>0</v>
      </c>
      <c r="S16" s="38">
        <v>0</v>
      </c>
      <c r="T16" s="37">
        <f>SUMPRODUCT(LTA!J16:AN16,LTA!J$101:AN$101,LTA!J$103:AN$103)</f>
        <v>24.09</v>
      </c>
      <c r="U16" s="37">
        <f>SUMPRODUCT(LTA!J16:AN16,LTA!J$102:AN$102,LTA!J$103:AN$103)</f>
        <v>90.289999999999992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996.12000000000012</v>
      </c>
      <c r="AB16" s="75">
        <f>-STOA!N16</f>
        <v>0</v>
      </c>
      <c r="AC16">
        <f t="shared" si="0"/>
        <v>21.159861429602113</v>
      </c>
      <c r="AD16">
        <f t="shared" si="1"/>
        <v>2208.2637486996632</v>
      </c>
      <c r="AE16">
        <f>'IDT-1'!B16</f>
        <v>0</v>
      </c>
      <c r="AF16" s="24"/>
      <c r="AG16">
        <f t="shared" si="2"/>
        <v>2208.2637486996632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-86</v>
      </c>
      <c r="AM16" s="34">
        <f>RTM_PXI!H16</f>
        <v>0</v>
      </c>
      <c r="AN16" s="34">
        <f>RTM_PXI!N16</f>
        <v>0</v>
      </c>
      <c r="AO16" s="150">
        <f>GDAM_IEX!H16</f>
        <v>0</v>
      </c>
      <c r="AP16" s="150">
        <f>GDAM_IEX!N16</f>
        <v>0</v>
      </c>
      <c r="AQ16" s="150">
        <f>GDAM_PXI!H16</f>
        <v>0</v>
      </c>
      <c r="AR16" s="150">
        <f>GDAM_PXI!N16</f>
        <v>0</v>
      </c>
      <c r="AU16">
        <v>14</v>
      </c>
    </row>
    <row r="17" spans="1:47">
      <c r="A17" t="s">
        <v>59</v>
      </c>
      <c r="D17">
        <f>TWEPL!P17</f>
        <v>5.0064000000000002</v>
      </c>
      <c r="E17">
        <f>GT_NG!P17</f>
        <v>10.325434694702793</v>
      </c>
      <c r="F17">
        <f>GT_Spot!P17</f>
        <v>0</v>
      </c>
      <c r="G17">
        <f>PPCL_NG!P17</f>
        <v>43.6</v>
      </c>
      <c r="H17">
        <f>PPCL_Spot!P17</f>
        <v>0</v>
      </c>
      <c r="I17">
        <f>Bawana_NG!P17</f>
        <v>-1.1661129568106312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995.2841502568491</v>
      </c>
      <c r="P17" s="36">
        <v>118</v>
      </c>
      <c r="Q17" s="36">
        <v>34.43</v>
      </c>
      <c r="R17" s="38">
        <v>0</v>
      </c>
      <c r="S17" s="38">
        <v>0</v>
      </c>
      <c r="T17" s="37">
        <f>SUMPRODUCT(LTA!J17:AN17,LTA!J$101:AN$101,LTA!J$103:AN$103)</f>
        <v>20.329999999999998</v>
      </c>
      <c r="U17" s="37">
        <f>SUMPRODUCT(LTA!J17:AN17,LTA!J$102:AN$102,LTA!J$103:AN$103)</f>
        <v>90.609999999999985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996.12000000000012</v>
      </c>
      <c r="AB17" s="75">
        <f>-STOA!N17</f>
        <v>0</v>
      </c>
      <c r="AC17">
        <f t="shared" si="0"/>
        <v>21.391950232161967</v>
      </c>
      <c r="AD17">
        <f t="shared" si="1"/>
        <v>2176.1479217625797</v>
      </c>
      <c r="AE17">
        <f>'IDT-1'!B17</f>
        <v>0</v>
      </c>
      <c r="AF17" s="24"/>
      <c r="AG17">
        <f t="shared" si="2"/>
        <v>2176.1479217625797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-115</v>
      </c>
      <c r="AM17" s="34">
        <f>RTM_PXI!H17</f>
        <v>0</v>
      </c>
      <c r="AN17" s="34">
        <f>RTM_PXI!N17</f>
        <v>0</v>
      </c>
      <c r="AO17" s="150">
        <f>GDAM_IEX!H17</f>
        <v>0</v>
      </c>
      <c r="AP17" s="150">
        <f>GDAM_IEX!N17</f>
        <v>0</v>
      </c>
      <c r="AQ17" s="150">
        <f>GDAM_PXI!H17</f>
        <v>0</v>
      </c>
      <c r="AR17" s="150">
        <f>GDAM_PXI!N17</f>
        <v>0</v>
      </c>
      <c r="AU17">
        <v>15</v>
      </c>
    </row>
    <row r="18" spans="1:47">
      <c r="A18" t="s">
        <v>60</v>
      </c>
      <c r="D18">
        <f>TWEPL!P18</f>
        <v>5.0064000000000002</v>
      </c>
      <c r="E18">
        <f>GT_NG!P18</f>
        <v>10.325434694702793</v>
      </c>
      <c r="F18">
        <f>GT_Spot!P18</f>
        <v>0</v>
      </c>
      <c r="G18">
        <f>PPCL_NG!P18</f>
        <v>43.6</v>
      </c>
      <c r="H18">
        <f>PPCL_Spot!P18</f>
        <v>0</v>
      </c>
      <c r="I18">
        <f>Bawana_NG!P18</f>
        <v>-1.1661129568106312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996.36326637800892</v>
      </c>
      <c r="P18" s="36">
        <v>117.99999999999999</v>
      </c>
      <c r="Q18" s="36">
        <v>34.435547856912663</v>
      </c>
      <c r="R18" s="38">
        <v>0</v>
      </c>
      <c r="S18" s="38">
        <v>0</v>
      </c>
      <c r="T18" s="37">
        <f>SUMPRODUCT(LTA!J18:AN18,LTA!J$101:AN$101,LTA!J$103:AN$103)</f>
        <v>20.28</v>
      </c>
      <c r="U18" s="37">
        <f>SUMPRODUCT(LTA!J18:AN18,LTA!J$102:AN$102,LTA!J$103:AN$103)</f>
        <v>91.41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996.12000000000012</v>
      </c>
      <c r="AB18" s="75">
        <f>-STOA!N18</f>
        <v>0</v>
      </c>
      <c r="AC18">
        <f t="shared" si="0"/>
        <v>21.621170335701695</v>
      </c>
      <c r="AD18">
        <f t="shared" si="1"/>
        <v>2153.7533656371124</v>
      </c>
      <c r="AE18">
        <f>'IDT-1'!B18</f>
        <v>0</v>
      </c>
      <c r="AF18" s="24"/>
      <c r="AG18">
        <f t="shared" si="2"/>
        <v>2153.7533656371124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-139</v>
      </c>
      <c r="AM18" s="34">
        <f>RTM_PXI!H18</f>
        <v>0</v>
      </c>
      <c r="AN18" s="34">
        <f>RTM_PXI!N18</f>
        <v>0</v>
      </c>
      <c r="AO18" s="150">
        <f>GDAM_IEX!H18</f>
        <v>0</v>
      </c>
      <c r="AP18" s="150">
        <f>GDAM_IEX!N18</f>
        <v>0</v>
      </c>
      <c r="AQ18" s="150">
        <f>GDAM_PXI!H18</f>
        <v>0</v>
      </c>
      <c r="AR18" s="150">
        <f>GDAM_PXI!N18</f>
        <v>0</v>
      </c>
      <c r="AU18">
        <v>16</v>
      </c>
    </row>
    <row r="19" spans="1:47">
      <c r="A19" t="s">
        <v>61</v>
      </c>
      <c r="D19">
        <f>TWEPL!P19</f>
        <v>5.0064000000000002</v>
      </c>
      <c r="E19">
        <f>GT_NG!P19</f>
        <v>10.325434694702793</v>
      </c>
      <c r="F19">
        <f>GT_Spot!P19</f>
        <v>0</v>
      </c>
      <c r="G19">
        <f>PPCL_NG!P19</f>
        <v>43.957164053932004</v>
      </c>
      <c r="H19">
        <f>PPCL_Spot!P19</f>
        <v>0</v>
      </c>
      <c r="I19">
        <f>Bawana_NG!P19</f>
        <v>-1.1661129568106312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988.79322636232007</v>
      </c>
      <c r="P19" s="36">
        <v>117.99999999999999</v>
      </c>
      <c r="Q19" s="36">
        <v>34.435547856912663</v>
      </c>
      <c r="R19" s="38">
        <v>0</v>
      </c>
      <c r="S19" s="38">
        <v>0</v>
      </c>
      <c r="T19" s="37">
        <f>SUMPRODUCT(LTA!J19:AN19,LTA!J$101:AN$101,LTA!J$103:AN$103)</f>
        <v>20.34</v>
      </c>
      <c r="U19" s="37">
        <f>SUMPRODUCT(LTA!J19:AN19,LTA!J$102:AN$102,LTA!J$103:AN$103)</f>
        <v>91.580000000000013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996.12000000000012</v>
      </c>
      <c r="AB19" s="75">
        <f>-STOA!N19</f>
        <v>0</v>
      </c>
      <c r="AC19">
        <f t="shared" si="0"/>
        <v>21.621867919893603</v>
      </c>
      <c r="AD19">
        <f t="shared" si="1"/>
        <v>2139.7697920911633</v>
      </c>
      <c r="AE19">
        <f>'IDT-1'!B19</f>
        <v>0</v>
      </c>
      <c r="AF19" s="24"/>
      <c r="AG19">
        <f t="shared" si="2"/>
        <v>2139.7697920911633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-146</v>
      </c>
      <c r="AM19" s="34">
        <f>RTM_PXI!H19</f>
        <v>0</v>
      </c>
      <c r="AN19" s="34">
        <f>RTM_PXI!N19</f>
        <v>0</v>
      </c>
      <c r="AO19" s="150">
        <f>GDAM_IEX!H19</f>
        <v>0</v>
      </c>
      <c r="AP19" s="150">
        <f>GDAM_IEX!N19</f>
        <v>0</v>
      </c>
      <c r="AQ19" s="150">
        <f>GDAM_PXI!H19</f>
        <v>0</v>
      </c>
      <c r="AR19" s="150">
        <f>GDAM_PXI!N19</f>
        <v>0</v>
      </c>
      <c r="AU19">
        <v>17</v>
      </c>
    </row>
    <row r="20" spans="1:47">
      <c r="A20" t="s">
        <v>62</v>
      </c>
      <c r="D20">
        <f>TWEPL!P20</f>
        <v>5.0064000000000002</v>
      </c>
      <c r="E20">
        <f>GT_NG!P20</f>
        <v>10.325434694702793</v>
      </c>
      <c r="F20">
        <f>GT_Spot!P20</f>
        <v>0</v>
      </c>
      <c r="G20">
        <f>PPCL_NG!P20</f>
        <v>43.957164053932004</v>
      </c>
      <c r="H20">
        <f>PPCL_Spot!P20</f>
        <v>0</v>
      </c>
      <c r="I20">
        <f>Bawana_NG!P20</f>
        <v>-1.1661129568106312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988.79322636232007</v>
      </c>
      <c r="P20" s="36">
        <v>117.99999999999999</v>
      </c>
      <c r="Q20" s="36">
        <v>34.435547856912663</v>
      </c>
      <c r="R20" s="38">
        <v>0</v>
      </c>
      <c r="S20" s="38">
        <v>0</v>
      </c>
      <c r="T20" s="37">
        <f>SUMPRODUCT(LTA!J20:AN20,LTA!J$101:AN$101,LTA!J$103:AN$103)</f>
        <v>20.34</v>
      </c>
      <c r="U20" s="37">
        <f>SUMPRODUCT(LTA!J20:AN20,LTA!J$102:AN$102,LTA!J$103:AN$103)</f>
        <v>91.18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996.12000000000012</v>
      </c>
      <c r="AB20" s="75">
        <f>-STOA!N20</f>
        <v>0</v>
      </c>
      <c r="AC20">
        <f t="shared" si="0"/>
        <v>21.804788597859702</v>
      </c>
      <c r="AD20">
        <f t="shared" si="1"/>
        <v>2118.1868714131974</v>
      </c>
      <c r="AE20">
        <f>'IDT-1'!B20</f>
        <v>0</v>
      </c>
      <c r="AF20" s="24"/>
      <c r="AG20">
        <f t="shared" si="2"/>
        <v>2118.1868714131974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-167</v>
      </c>
      <c r="AM20" s="34">
        <f>RTM_PXI!H20</f>
        <v>0</v>
      </c>
      <c r="AN20" s="34">
        <f>RTM_PXI!N20</f>
        <v>0</v>
      </c>
      <c r="AO20" s="150">
        <f>GDAM_IEX!H20</f>
        <v>0</v>
      </c>
      <c r="AP20" s="150">
        <f>GDAM_IEX!N20</f>
        <v>0</v>
      </c>
      <c r="AQ20" s="150">
        <f>GDAM_PXI!H20</f>
        <v>0</v>
      </c>
      <c r="AR20" s="150">
        <f>GDAM_PXI!N20</f>
        <v>0</v>
      </c>
      <c r="AU20">
        <v>18</v>
      </c>
    </row>
    <row r="21" spans="1:47">
      <c r="A21" t="s">
        <v>63</v>
      </c>
      <c r="D21">
        <f>TWEPL!P21</f>
        <v>5.0064000000000002</v>
      </c>
      <c r="E21">
        <f>GT_NG!P21</f>
        <v>10.325434694702793</v>
      </c>
      <c r="F21">
        <f>GT_Spot!P21</f>
        <v>0</v>
      </c>
      <c r="G21">
        <f>PPCL_NG!P21</f>
        <v>43.389974840332883</v>
      </c>
      <c r="H21">
        <f>PPCL_Spot!P21</f>
        <v>0</v>
      </c>
      <c r="I21">
        <f>Bawana_NG!P21</f>
        <v>-1.1661129568106312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967.78918749853699</v>
      </c>
      <c r="P21" s="36">
        <v>117.99999999999999</v>
      </c>
      <c r="Q21" s="36">
        <v>34.435547856912663</v>
      </c>
      <c r="R21" s="38">
        <v>0</v>
      </c>
      <c r="S21" s="38">
        <v>0</v>
      </c>
      <c r="T21" s="37">
        <f>SUMPRODUCT(LTA!J21:AN21,LTA!J$101:AN$101,LTA!J$103:AN$103)</f>
        <v>20.399999999999999</v>
      </c>
      <c r="U21" s="37">
        <f>SUMPRODUCT(LTA!J21:AN21,LTA!J$102:AN$102,LTA!J$103:AN$103)</f>
        <v>91.66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996.12000000000012</v>
      </c>
      <c r="AB21" s="75">
        <f>-STOA!N21</f>
        <v>0</v>
      </c>
      <c r="AC21">
        <f t="shared" si="0"/>
        <v>21.628591918300941</v>
      </c>
      <c r="AD21">
        <f t="shared" si="1"/>
        <v>2096.3318400153739</v>
      </c>
      <c r="AE21">
        <f>'IDT-1'!B21</f>
        <v>0</v>
      </c>
      <c r="AF21" s="24"/>
      <c r="AG21">
        <f t="shared" si="2"/>
        <v>2096.3318400153739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-168</v>
      </c>
      <c r="AM21" s="34">
        <f>RTM_PXI!H21</f>
        <v>0</v>
      </c>
      <c r="AN21" s="34">
        <f>RTM_PXI!N21</f>
        <v>0</v>
      </c>
      <c r="AO21" s="150">
        <f>GDAM_IEX!H21</f>
        <v>0</v>
      </c>
      <c r="AP21" s="150">
        <f>GDAM_IEX!N21</f>
        <v>0</v>
      </c>
      <c r="AQ21" s="150">
        <f>GDAM_PXI!H21</f>
        <v>0</v>
      </c>
      <c r="AR21" s="150">
        <f>GDAM_PXI!N21</f>
        <v>0</v>
      </c>
      <c r="AU21">
        <v>19</v>
      </c>
    </row>
    <row r="22" spans="1:47">
      <c r="A22" t="s">
        <v>64</v>
      </c>
      <c r="D22">
        <f>TWEPL!P22</f>
        <v>5.0064000000000002</v>
      </c>
      <c r="E22">
        <f>GT_NG!P22</f>
        <v>10.325434694702793</v>
      </c>
      <c r="F22">
        <f>GT_Spot!P22</f>
        <v>0</v>
      </c>
      <c r="G22">
        <f>PPCL_NG!P22</f>
        <v>43.389974840332883</v>
      </c>
      <c r="H22">
        <f>PPCL_Spot!P22</f>
        <v>0</v>
      </c>
      <c r="I22">
        <f>Bawana_NG!P22</f>
        <v>-1.1661129568106312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930.86578191512638</v>
      </c>
      <c r="P22" s="36">
        <v>117.99999999999999</v>
      </c>
      <c r="Q22" s="36">
        <v>34.435547856912663</v>
      </c>
      <c r="R22" s="38">
        <v>0</v>
      </c>
      <c r="S22" s="38">
        <v>0</v>
      </c>
      <c r="T22" s="37">
        <f>SUMPRODUCT(LTA!J22:AN22,LTA!J$101:AN$101,LTA!J$103:AN$103)</f>
        <v>22.19</v>
      </c>
      <c r="U22" s="37">
        <f>SUMPRODUCT(LTA!J22:AN22,LTA!J$102:AN$102,LTA!J$103:AN$103)</f>
        <v>82.710000000000008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996.12000000000012</v>
      </c>
      <c r="AB22" s="75">
        <f>-STOA!N22</f>
        <v>0</v>
      </c>
      <c r="AC22">
        <f t="shared" si="0"/>
        <v>21.222901694122534</v>
      </c>
      <c r="AD22">
        <f t="shared" si="1"/>
        <v>2054.6541246561419</v>
      </c>
      <c r="AE22">
        <f>'IDT-1'!B22</f>
        <v>0</v>
      </c>
      <c r="AF22" s="24"/>
      <c r="AG22">
        <f t="shared" si="2"/>
        <v>2054.6541246561419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-166</v>
      </c>
      <c r="AM22" s="34">
        <f>RTM_PXI!H22</f>
        <v>0</v>
      </c>
      <c r="AN22" s="34">
        <f>RTM_PXI!N22</f>
        <v>0</v>
      </c>
      <c r="AO22" s="150">
        <f>GDAM_IEX!H22</f>
        <v>0</v>
      </c>
      <c r="AP22" s="150">
        <f>GDAM_IEX!N22</f>
        <v>0</v>
      </c>
      <c r="AQ22" s="150">
        <f>GDAM_PXI!H22</f>
        <v>0</v>
      </c>
      <c r="AR22" s="150">
        <f>GDAM_PXI!N22</f>
        <v>0</v>
      </c>
      <c r="AU22">
        <v>20</v>
      </c>
    </row>
    <row r="23" spans="1:47">
      <c r="A23" t="s">
        <v>65</v>
      </c>
      <c r="D23">
        <f>TWEPL!P23</f>
        <v>5.0064000000000002</v>
      </c>
      <c r="E23">
        <f>GT_NG!P23</f>
        <v>10.325434694702793</v>
      </c>
      <c r="F23">
        <f>GT_Spot!P23</f>
        <v>0</v>
      </c>
      <c r="G23">
        <f>PPCL_NG!P23</f>
        <v>43.25</v>
      </c>
      <c r="H23">
        <f>PPCL_Spot!P23</f>
        <v>0</v>
      </c>
      <c r="I23">
        <f>Bawana_NG!P23</f>
        <v>-1.1661129568106312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864.32952830859381</v>
      </c>
      <c r="P23" s="36">
        <v>117.99999999999999</v>
      </c>
      <c r="Q23" s="36">
        <v>34.435547856912663</v>
      </c>
      <c r="R23" s="38">
        <v>0</v>
      </c>
      <c r="S23" s="38">
        <v>0</v>
      </c>
      <c r="T23" s="37">
        <f>SUMPRODUCT(LTA!J23:AN23,LTA!J$101:AN$101,LTA!J$103:AN$103)</f>
        <v>22.240000000000002</v>
      </c>
      <c r="U23" s="37">
        <f>SUMPRODUCT(LTA!J23:AN23,LTA!J$102:AN$102,LTA!J$103:AN$103)</f>
        <v>82.41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996.12000000000012</v>
      </c>
      <c r="AB23" s="75">
        <f>-STOA!N23</f>
        <v>0</v>
      </c>
      <c r="AC23">
        <f t="shared" si="0"/>
        <v>20.323216420513283</v>
      </c>
      <c r="AD23">
        <f t="shared" si="1"/>
        <v>2023.6275814828855</v>
      </c>
      <c r="AE23">
        <f>'IDT-1'!B23</f>
        <v>0</v>
      </c>
      <c r="AF23" s="24"/>
      <c r="AG23">
        <f t="shared" si="2"/>
        <v>2023.6275814828855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-131</v>
      </c>
      <c r="AM23" s="34">
        <f>RTM_PXI!H23</f>
        <v>0</v>
      </c>
      <c r="AN23" s="34">
        <f>RTM_PXI!N23</f>
        <v>0</v>
      </c>
      <c r="AO23" s="150">
        <f>GDAM_IEX!H23</f>
        <v>0</v>
      </c>
      <c r="AP23" s="150">
        <f>GDAM_IEX!N23</f>
        <v>0</v>
      </c>
      <c r="AQ23" s="150">
        <f>GDAM_PXI!H23</f>
        <v>0</v>
      </c>
      <c r="AR23" s="150">
        <f>GDAM_PXI!N23</f>
        <v>0</v>
      </c>
      <c r="AU23">
        <v>21</v>
      </c>
    </row>
    <row r="24" spans="1:47">
      <c r="A24" t="s">
        <v>66</v>
      </c>
      <c r="D24">
        <f>TWEPL!P24</f>
        <v>5.0064000000000002</v>
      </c>
      <c r="E24">
        <f>GT_NG!P24</f>
        <v>10.325434694702793</v>
      </c>
      <c r="F24">
        <f>GT_Spot!P24</f>
        <v>0</v>
      </c>
      <c r="G24">
        <f>PPCL_NG!P24</f>
        <v>43.25</v>
      </c>
      <c r="H24">
        <f>PPCL_Spot!P24</f>
        <v>0</v>
      </c>
      <c r="I24">
        <f>Bawana_NG!P24</f>
        <v>-1.1661129568106312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869.61178129337111</v>
      </c>
      <c r="P24" s="36">
        <v>118</v>
      </c>
      <c r="Q24" s="36">
        <v>34.43</v>
      </c>
      <c r="R24" s="38">
        <v>0</v>
      </c>
      <c r="S24" s="38">
        <v>0</v>
      </c>
      <c r="T24" s="37">
        <f>SUMPRODUCT(LTA!J24:AN24,LTA!J$101:AN$101,LTA!J$103:AN$103)</f>
        <v>22.169999999999998</v>
      </c>
      <c r="U24" s="37">
        <f>SUMPRODUCT(LTA!J24:AN24,LTA!J$102:AN$102,LTA!J$103:AN$103)</f>
        <v>82.57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996.12000000000012</v>
      </c>
      <c r="AB24" s="75">
        <f>-STOA!N24</f>
        <v>0</v>
      </c>
      <c r="AC24">
        <f t="shared" si="0"/>
        <v>20.601274741215569</v>
      </c>
      <c r="AD24">
        <f t="shared" si="1"/>
        <v>2002.7162282900476</v>
      </c>
      <c r="AE24">
        <f>'IDT-1'!B24</f>
        <v>0</v>
      </c>
      <c r="AF24" s="24"/>
      <c r="AG24">
        <f t="shared" si="2"/>
        <v>2002.7162282900476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-157</v>
      </c>
      <c r="AM24" s="34">
        <f>RTM_PXI!H24</f>
        <v>0</v>
      </c>
      <c r="AN24" s="34">
        <f>RTM_PXI!N24</f>
        <v>0</v>
      </c>
      <c r="AO24" s="150">
        <f>GDAM_IEX!H24</f>
        <v>0</v>
      </c>
      <c r="AP24" s="150">
        <f>GDAM_IEX!N24</f>
        <v>0</v>
      </c>
      <c r="AQ24" s="150">
        <f>GDAM_PXI!H24</f>
        <v>0</v>
      </c>
      <c r="AR24" s="150">
        <f>GDAM_PXI!N24</f>
        <v>0</v>
      </c>
      <c r="AU24">
        <v>22</v>
      </c>
    </row>
    <row r="25" spans="1:47">
      <c r="A25" t="s">
        <v>67</v>
      </c>
      <c r="D25">
        <f>TWEPL!P25</f>
        <v>5.0064000000000002</v>
      </c>
      <c r="E25">
        <f>GT_NG!P25</f>
        <v>10.325434694702793</v>
      </c>
      <c r="F25">
        <f>GT_Spot!P25</f>
        <v>0</v>
      </c>
      <c r="G25">
        <f>PPCL_NG!P25</f>
        <v>43.25</v>
      </c>
      <c r="H25">
        <f>PPCL_Spot!P25</f>
        <v>0</v>
      </c>
      <c r="I25">
        <f>Bawana_NG!P25</f>
        <v>-1.1661129568106312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869.90393662100348</v>
      </c>
      <c r="P25" s="36">
        <v>118</v>
      </c>
      <c r="Q25" s="36">
        <v>19.310000000000002</v>
      </c>
      <c r="R25" s="38">
        <v>0</v>
      </c>
      <c r="S25" s="38">
        <v>0</v>
      </c>
      <c r="T25" s="37">
        <f>SUMPRODUCT(LTA!J25:AN25,LTA!J$101:AN$101,LTA!J$103:AN$103)</f>
        <v>21.77</v>
      </c>
      <c r="U25" s="37">
        <f>SUMPRODUCT(LTA!J25:AN25,LTA!J$102:AN$102,LTA!J$103:AN$103)</f>
        <v>81.44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-28</v>
      </c>
      <c r="AA25" s="75">
        <f>STOA!H25</f>
        <v>996.12000000000012</v>
      </c>
      <c r="AB25" s="75">
        <f>-STOA!N25</f>
        <v>0</v>
      </c>
      <c r="AC25">
        <f t="shared" si="0"/>
        <v>20.528350728276294</v>
      </c>
      <c r="AD25">
        <f t="shared" si="1"/>
        <v>1978.4313076306191</v>
      </c>
      <c r="AE25">
        <f>'IDT-1'!B25</f>
        <v>0</v>
      </c>
      <c r="AF25" s="24"/>
      <c r="AG25">
        <f t="shared" si="2"/>
        <v>1978.4313076306191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-137</v>
      </c>
      <c r="AM25" s="34">
        <f>RTM_PXI!H25</f>
        <v>0</v>
      </c>
      <c r="AN25" s="34">
        <f>RTM_PXI!N25</f>
        <v>0</v>
      </c>
      <c r="AO25" s="150">
        <f>GDAM_IEX!H25</f>
        <v>0</v>
      </c>
      <c r="AP25" s="150">
        <f>GDAM_IEX!N25</f>
        <v>0</v>
      </c>
      <c r="AQ25" s="150">
        <f>GDAM_PXI!H25</f>
        <v>0</v>
      </c>
      <c r="AR25" s="150">
        <f>GDAM_PXI!N25</f>
        <v>0</v>
      </c>
      <c r="AU25">
        <v>23</v>
      </c>
    </row>
    <row r="26" spans="1:47">
      <c r="A26" t="s">
        <v>68</v>
      </c>
      <c r="D26">
        <f>TWEPL!P26</f>
        <v>5.0064000000000002</v>
      </c>
      <c r="E26">
        <f>GT_NG!P26</f>
        <v>10.325434694702793</v>
      </c>
      <c r="F26">
        <f>GT_Spot!P26</f>
        <v>0</v>
      </c>
      <c r="G26">
        <f>PPCL_NG!P26</f>
        <v>43.25</v>
      </c>
      <c r="H26">
        <f>PPCL_Spot!P26</f>
        <v>0</v>
      </c>
      <c r="I26">
        <f>Bawana_NG!P26</f>
        <v>-1.1661129568106312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869.47441512768194</v>
      </c>
      <c r="P26" s="36">
        <v>118</v>
      </c>
      <c r="Q26" s="36">
        <v>19.310000000000002</v>
      </c>
      <c r="R26" s="38">
        <v>0</v>
      </c>
      <c r="S26" s="38">
        <v>0</v>
      </c>
      <c r="T26" s="37">
        <f>SUMPRODUCT(LTA!J26:AN26,LTA!J$101:AN$101,LTA!J$103:AN$103)</f>
        <v>22.21</v>
      </c>
      <c r="U26" s="37">
        <f>SUMPRODUCT(LTA!J26:AN26,LTA!J$102:AN$102,LTA!J$103:AN$103)</f>
        <v>81.94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-47</v>
      </c>
      <c r="AA26" s="75">
        <f>STOA!H26</f>
        <v>996.12000000000012</v>
      </c>
      <c r="AB26" s="75">
        <f>-STOA!N26</f>
        <v>0</v>
      </c>
      <c r="AC26">
        <f t="shared" si="0"/>
        <v>20.728161744623364</v>
      </c>
      <c r="AD26">
        <f t="shared" si="1"/>
        <v>1956.7419751209509</v>
      </c>
      <c r="AE26">
        <f>'IDT-1'!B26</f>
        <v>0</v>
      </c>
      <c r="AF26" s="24"/>
      <c r="AG26">
        <f t="shared" si="2"/>
        <v>1956.7419751209509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-140</v>
      </c>
      <c r="AM26" s="34">
        <f>RTM_PXI!H26</f>
        <v>0</v>
      </c>
      <c r="AN26" s="34">
        <f>RTM_PXI!N26</f>
        <v>0</v>
      </c>
      <c r="AO26" s="150">
        <f>GDAM_IEX!H26</f>
        <v>0</v>
      </c>
      <c r="AP26" s="150">
        <f>GDAM_IEX!N26</f>
        <v>0</v>
      </c>
      <c r="AQ26" s="150">
        <f>GDAM_PXI!H26</f>
        <v>0</v>
      </c>
      <c r="AR26" s="150">
        <f>GDAM_PXI!N26</f>
        <v>0</v>
      </c>
      <c r="AU26">
        <v>24</v>
      </c>
    </row>
    <row r="27" spans="1:47">
      <c r="A27" t="s">
        <v>69</v>
      </c>
      <c r="D27">
        <f>TWEPL!P27</f>
        <v>5.0064000000000002</v>
      </c>
      <c r="E27">
        <f>GT_NG!P27</f>
        <v>10.325434694702793</v>
      </c>
      <c r="F27">
        <f>GT_Spot!P27</f>
        <v>0</v>
      </c>
      <c r="G27">
        <f>PPCL_NG!P27</f>
        <v>43.25</v>
      </c>
      <c r="H27">
        <f>PPCL_Spot!P27</f>
        <v>0</v>
      </c>
      <c r="I27">
        <f>Bawana_NG!P27</f>
        <v>-1.1661129568106312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932.94742335203125</v>
      </c>
      <c r="P27" s="36">
        <v>118</v>
      </c>
      <c r="Q27" s="36">
        <v>34.43</v>
      </c>
      <c r="R27" s="38">
        <v>3.28</v>
      </c>
      <c r="S27" s="38">
        <v>0</v>
      </c>
      <c r="T27" s="37">
        <f>SUMPRODUCT(LTA!J27:AN27,LTA!J$101:AN$101,LTA!J$103:AN$103)</f>
        <v>25.18</v>
      </c>
      <c r="U27" s="37">
        <f>SUMPRODUCT(LTA!J27:AN27,LTA!J$102:AN$102,LTA!J$103:AN$103)</f>
        <v>83.509999999999991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703.92</v>
      </c>
      <c r="AB27" s="75">
        <f>-STOA!N27</f>
        <v>0</v>
      </c>
      <c r="AC27">
        <f t="shared" si="0"/>
        <v>17.350482370347109</v>
      </c>
      <c r="AD27">
        <f t="shared" si="1"/>
        <v>1951.9526627195762</v>
      </c>
      <c r="AE27">
        <f>'IDT-1'!B27</f>
        <v>0</v>
      </c>
      <c r="AF27" s="24"/>
      <c r="AG27">
        <f t="shared" si="2"/>
        <v>1951.9526627195762</v>
      </c>
      <c r="AI27" s="34">
        <f>PXIL!H27</f>
        <v>0</v>
      </c>
      <c r="AJ27" s="34">
        <f>PXIL!N27</f>
        <v>0</v>
      </c>
      <c r="AK27" s="34">
        <f>RTM_IEX!H27</f>
        <v>10.62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50">
        <f>GDAM_IEX!H27</f>
        <v>0</v>
      </c>
      <c r="AP27" s="150">
        <f>GDAM_IEX!N27</f>
        <v>0</v>
      </c>
      <c r="AQ27" s="150">
        <f>GDAM_PXI!H27</f>
        <v>0</v>
      </c>
      <c r="AR27" s="150">
        <f>GDAM_PXI!N27</f>
        <v>0</v>
      </c>
      <c r="AU27">
        <v>25</v>
      </c>
    </row>
    <row r="28" spans="1:47">
      <c r="A28" t="s">
        <v>70</v>
      </c>
      <c r="D28">
        <f>TWEPL!P28</f>
        <v>5.0064000000000002</v>
      </c>
      <c r="E28">
        <f>GT_NG!P28</f>
        <v>10.325434694702793</v>
      </c>
      <c r="F28">
        <f>GT_Spot!P28</f>
        <v>0</v>
      </c>
      <c r="G28">
        <f>PPCL_NG!P28</f>
        <v>43.25</v>
      </c>
      <c r="H28">
        <f>PPCL_Spot!P28</f>
        <v>0</v>
      </c>
      <c r="I28">
        <f>Bawana_NG!P28</f>
        <v>-1.1661129568106312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971.10985148118027</v>
      </c>
      <c r="P28" s="36">
        <v>118</v>
      </c>
      <c r="Q28" s="36">
        <v>34.43</v>
      </c>
      <c r="R28" s="38">
        <v>8.5600000000000023</v>
      </c>
      <c r="S28" s="38">
        <v>0</v>
      </c>
      <c r="T28" s="37">
        <f>SUMPRODUCT(LTA!J28:AN28,LTA!J$101:AN$101,LTA!J$103:AN$103)</f>
        <v>30.560000000000002</v>
      </c>
      <c r="U28" s="37">
        <f>SUMPRODUCT(LTA!J28:AN28,LTA!J$102:AN$102,LTA!J$103:AN$103)</f>
        <v>88.84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708.81999999999994</v>
      </c>
      <c r="AB28" s="75">
        <f>-STOA!N28</f>
        <v>0</v>
      </c>
      <c r="AC28">
        <f t="shared" si="0"/>
        <v>18.22947224151558</v>
      </c>
      <c r="AD28">
        <f t="shared" si="1"/>
        <v>1948.5061009775566</v>
      </c>
      <c r="AE28">
        <f>'IDT-1'!B28</f>
        <v>0</v>
      </c>
      <c r="AF28" s="24"/>
      <c r="AG28">
        <f t="shared" si="2"/>
        <v>1948.5061009775566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-51</v>
      </c>
      <c r="AM28" s="34">
        <f>RTM_PXI!H28</f>
        <v>0</v>
      </c>
      <c r="AN28" s="34">
        <f>RTM_PXI!N28</f>
        <v>0</v>
      </c>
      <c r="AO28" s="150">
        <f>GDAM_IEX!H28</f>
        <v>0</v>
      </c>
      <c r="AP28" s="150">
        <f>GDAM_IEX!N28</f>
        <v>0</v>
      </c>
      <c r="AQ28" s="150">
        <f>GDAM_PXI!H28</f>
        <v>0</v>
      </c>
      <c r="AR28" s="150">
        <f>GDAM_PXI!N28</f>
        <v>0</v>
      </c>
      <c r="AU28">
        <v>26</v>
      </c>
    </row>
    <row r="29" spans="1:47">
      <c r="A29" t="s">
        <v>71</v>
      </c>
      <c r="D29">
        <f>TWEPL!P29</f>
        <v>5.0064000000000002</v>
      </c>
      <c r="E29">
        <f>GT_NG!P29</f>
        <v>14.522765871411245</v>
      </c>
      <c r="F29">
        <f>GT_Spot!P29</f>
        <v>0</v>
      </c>
      <c r="G29">
        <f>PPCL_NG!P29</f>
        <v>43.25</v>
      </c>
      <c r="H29">
        <f>PPCL_Spot!P29</f>
        <v>0</v>
      </c>
      <c r="I29">
        <f>Bawana_NG!P29</f>
        <v>-1.1661129568106312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947.18037620321797</v>
      </c>
      <c r="P29" s="36">
        <v>118</v>
      </c>
      <c r="Q29" s="36">
        <v>34.43</v>
      </c>
      <c r="R29" s="38">
        <v>16.739999999999998</v>
      </c>
      <c r="S29" s="38">
        <v>0</v>
      </c>
      <c r="T29" s="37">
        <f>SUMPRODUCT(LTA!J29:AN29,LTA!J$101:AN$101,LTA!J$103:AN$103)</f>
        <v>50.980000000000004</v>
      </c>
      <c r="U29" s="37">
        <f>SUMPRODUCT(LTA!J29:AN29,LTA!J$102:AN$102,LTA!J$103:AN$103)</f>
        <v>89.359999999999985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713.02</v>
      </c>
      <c r="AB29" s="75">
        <f>-STOA!N29</f>
        <v>0</v>
      </c>
      <c r="AC29">
        <f t="shared" si="0"/>
        <v>18.278020353246987</v>
      </c>
      <c r="AD29">
        <f t="shared" si="1"/>
        <v>1970.0454087645714</v>
      </c>
      <c r="AE29">
        <f>'IDT-1'!B29</f>
        <v>0</v>
      </c>
      <c r="AF29" s="24"/>
      <c r="AG29">
        <f t="shared" si="2"/>
        <v>1970.0454087645714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-43</v>
      </c>
      <c r="AM29" s="34">
        <f>RTM_PXI!H29</f>
        <v>0</v>
      </c>
      <c r="AN29" s="34">
        <f>RTM_PXI!N29</f>
        <v>0</v>
      </c>
      <c r="AO29" s="150">
        <f>GDAM_IEX!H29</f>
        <v>0</v>
      </c>
      <c r="AP29" s="150">
        <f>GDAM_IEX!N29</f>
        <v>0</v>
      </c>
      <c r="AQ29" s="150">
        <f>GDAM_PXI!H29</f>
        <v>0</v>
      </c>
      <c r="AR29" s="150">
        <f>GDAM_PXI!N29</f>
        <v>0</v>
      </c>
      <c r="AU29">
        <v>27</v>
      </c>
    </row>
    <row r="30" spans="1:47">
      <c r="A30" t="s">
        <v>72</v>
      </c>
      <c r="D30">
        <f>TWEPL!P30</f>
        <v>5.0064000000000002</v>
      </c>
      <c r="E30">
        <f>GT_NG!P30</f>
        <v>13.136576889661164</v>
      </c>
      <c r="F30">
        <f>GT_Spot!P30</f>
        <v>0</v>
      </c>
      <c r="G30">
        <f>PPCL_NG!P30</f>
        <v>42.082805520368019</v>
      </c>
      <c r="H30">
        <f>PPCL_Spot!P30</f>
        <v>0</v>
      </c>
      <c r="I30">
        <f>Bawana_NG!P30</f>
        <v>-1.1661129568106312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888.52831035862982</v>
      </c>
      <c r="P30" s="36">
        <v>118</v>
      </c>
      <c r="Q30" s="36">
        <v>34.43</v>
      </c>
      <c r="R30" s="38">
        <v>27.200000000000003</v>
      </c>
      <c r="S30" s="38">
        <v>0</v>
      </c>
      <c r="T30" s="37">
        <f>SUMPRODUCT(LTA!J30:AN30,LTA!J$101:AN$101,LTA!J$103:AN$103)</f>
        <v>58.449999999999996</v>
      </c>
      <c r="U30" s="37">
        <f>SUMPRODUCT(LTA!J30:AN30,LTA!J$102:AN$102,LTA!J$103:AN$103)</f>
        <v>88.45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720.02</v>
      </c>
      <c r="AB30" s="75">
        <f>-STOA!N30</f>
        <v>0</v>
      </c>
      <c r="AC30">
        <f t="shared" si="0"/>
        <v>17.764347721388351</v>
      </c>
      <c r="AD30">
        <f t="shared" si="1"/>
        <v>1954.3736320904604</v>
      </c>
      <c r="AE30">
        <f>'IDT-1'!B30</f>
        <v>0</v>
      </c>
      <c r="AF30" s="24"/>
      <c r="AG30">
        <f t="shared" si="2"/>
        <v>1954.3736320904604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-22</v>
      </c>
      <c r="AM30" s="34">
        <f>RTM_PXI!H30</f>
        <v>0</v>
      </c>
      <c r="AN30" s="34">
        <f>RTM_PXI!N30</f>
        <v>0</v>
      </c>
      <c r="AO30" s="150">
        <f>GDAM_IEX!H30</f>
        <v>0</v>
      </c>
      <c r="AP30" s="150">
        <f>GDAM_IEX!N30</f>
        <v>0</v>
      </c>
      <c r="AQ30" s="150">
        <f>GDAM_PXI!H30</f>
        <v>0</v>
      </c>
      <c r="AR30" s="150">
        <f>GDAM_PXI!N30</f>
        <v>0</v>
      </c>
      <c r="AU30">
        <v>28</v>
      </c>
    </row>
    <row r="31" spans="1:47">
      <c r="A31" t="s">
        <v>73</v>
      </c>
      <c r="D31">
        <f>TWEPL!P31</f>
        <v>5.0064000000000002</v>
      </c>
      <c r="E31">
        <f>GT_NG!P31</f>
        <v>13.166637706342312</v>
      </c>
      <c r="F31">
        <f>GT_Spot!P31</f>
        <v>0</v>
      </c>
      <c r="G31">
        <f>PPCL_NG!P31</f>
        <v>42.082805520368019</v>
      </c>
      <c r="H31">
        <f>PPCL_Spot!P31</f>
        <v>0</v>
      </c>
      <c r="I31">
        <f>Bawana_NG!P31</f>
        <v>-1.1661129568106312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847.99649994489175</v>
      </c>
      <c r="P31" s="36">
        <v>117.99999999999999</v>
      </c>
      <c r="Q31" s="36">
        <v>34.435547856912663</v>
      </c>
      <c r="R31" s="38">
        <v>34.219999999999992</v>
      </c>
      <c r="S31" s="38">
        <v>0</v>
      </c>
      <c r="T31" s="37">
        <f>SUMPRODUCT(LTA!J31:AN31,LTA!J$101:AN$101,LTA!J$103:AN$103)</f>
        <v>71.489999999999995</v>
      </c>
      <c r="U31" s="37">
        <f>SUMPRODUCT(LTA!J31:AN31,LTA!J$102:AN$102,LTA!J$103:AN$103)</f>
        <v>88.11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727.02</v>
      </c>
      <c r="AB31" s="75">
        <f>-STOA!N31</f>
        <v>0</v>
      </c>
      <c r="AC31">
        <f t="shared" si="0"/>
        <v>17.86507033412996</v>
      </c>
      <c r="AD31">
        <f t="shared" si="1"/>
        <v>1915.4967077375741</v>
      </c>
      <c r="AE31">
        <f>'IDT-1'!B31</f>
        <v>0</v>
      </c>
      <c r="AF31" s="24"/>
      <c r="AG31">
        <f t="shared" si="2"/>
        <v>1915.4967077375741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-47</v>
      </c>
      <c r="AM31" s="34">
        <f>RTM_PXI!H31</f>
        <v>0</v>
      </c>
      <c r="AN31" s="34">
        <f>RTM_PXI!N31</f>
        <v>0</v>
      </c>
      <c r="AO31" s="150">
        <f>GDAM_IEX!H31</f>
        <v>0</v>
      </c>
      <c r="AP31" s="150">
        <f>GDAM_IEX!N31</f>
        <v>0</v>
      </c>
      <c r="AQ31" s="150">
        <f>GDAM_PXI!H31</f>
        <v>0</v>
      </c>
      <c r="AR31" s="150">
        <f>GDAM_PXI!N31</f>
        <v>0</v>
      </c>
      <c r="AU31">
        <v>29</v>
      </c>
    </row>
    <row r="32" spans="1:47">
      <c r="A32" t="s">
        <v>74</v>
      </c>
      <c r="D32">
        <f>TWEPL!P32</f>
        <v>5.0064000000000002</v>
      </c>
      <c r="E32">
        <f>GT_NG!P32</f>
        <v>11.346780843640976</v>
      </c>
      <c r="F32">
        <f>GT_Spot!P32</f>
        <v>0</v>
      </c>
      <c r="G32">
        <f>PPCL_NG!P32</f>
        <v>42.082805520368019</v>
      </c>
      <c r="H32">
        <f>PPCL_Spot!P32</f>
        <v>0</v>
      </c>
      <c r="I32">
        <f>Bawana_NG!P32</f>
        <v>-1.1661129568106312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844.67746599029704</v>
      </c>
      <c r="P32" s="36">
        <v>117.99999999999999</v>
      </c>
      <c r="Q32" s="36">
        <v>34.435547856912663</v>
      </c>
      <c r="R32" s="38">
        <v>43.95000000000001</v>
      </c>
      <c r="S32" s="38">
        <v>0</v>
      </c>
      <c r="T32" s="37">
        <f>SUMPRODUCT(LTA!J32:AN32,LTA!J$101:AN$101,LTA!J$103:AN$103)</f>
        <v>87.41</v>
      </c>
      <c r="U32" s="37">
        <f>SUMPRODUCT(LTA!J32:AN32,LTA!J$102:AN$102,LTA!J$103:AN$103)</f>
        <v>87.03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727.02</v>
      </c>
      <c r="AB32" s="75">
        <f>-STOA!N32</f>
        <v>0</v>
      </c>
      <c r="AC32">
        <f t="shared" si="0"/>
        <v>18.266895410514834</v>
      </c>
      <c r="AD32">
        <f t="shared" si="1"/>
        <v>1908.5259918438935</v>
      </c>
      <c r="AE32">
        <f>'IDT-1'!B32</f>
        <v>0</v>
      </c>
      <c r="AF32" s="24"/>
      <c r="AG32">
        <f t="shared" si="2"/>
        <v>1908.5259918438935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-73</v>
      </c>
      <c r="AM32" s="34">
        <f>RTM_PXI!H32</f>
        <v>0</v>
      </c>
      <c r="AN32" s="34">
        <f>RTM_PXI!N32</f>
        <v>0</v>
      </c>
      <c r="AO32" s="150">
        <f>GDAM_IEX!H32</f>
        <v>0</v>
      </c>
      <c r="AP32" s="150">
        <f>GDAM_IEX!N32</f>
        <v>0</v>
      </c>
      <c r="AQ32" s="150">
        <f>GDAM_PXI!H32</f>
        <v>0</v>
      </c>
      <c r="AR32" s="150">
        <f>GDAM_PXI!N32</f>
        <v>0</v>
      </c>
      <c r="AU32">
        <v>30</v>
      </c>
    </row>
    <row r="33" spans="1:47">
      <c r="A33" t="s">
        <v>75</v>
      </c>
      <c r="D33">
        <f>TWEPL!P33</f>
        <v>5.0064000000000002</v>
      </c>
      <c r="E33">
        <f>GT_NG!P33</f>
        <v>10.500851188729087</v>
      </c>
      <c r="F33">
        <f>GT_Spot!P33</f>
        <v>0</v>
      </c>
      <c r="G33">
        <f>PPCL_NG!P33</f>
        <v>42.082805520368019</v>
      </c>
      <c r="H33">
        <f>PPCL_Spot!P33</f>
        <v>0</v>
      </c>
      <c r="I33">
        <f>Bawana_NG!P33</f>
        <v>-1.1661129568106312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824.50256444084619</v>
      </c>
      <c r="P33" s="36">
        <v>117.99999999999999</v>
      </c>
      <c r="Q33" s="36">
        <v>19.310000000000002</v>
      </c>
      <c r="R33" s="38">
        <v>46</v>
      </c>
      <c r="S33" s="38">
        <v>0</v>
      </c>
      <c r="T33" s="37">
        <f>SUMPRODUCT(LTA!J33:AN33,LTA!J$101:AN$101,LTA!J$103:AN$103)</f>
        <v>104.50999999999999</v>
      </c>
      <c r="U33" s="37">
        <f>SUMPRODUCT(LTA!J33:AN33,LTA!J$102:AN$102,LTA!J$103:AN$103)</f>
        <v>86.56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737.52</v>
      </c>
      <c r="AB33" s="75">
        <f>-STOA!N33</f>
        <v>0</v>
      </c>
      <c r="AC33">
        <f t="shared" si="0"/>
        <v>17.841588046365601</v>
      </c>
      <c r="AD33">
        <f t="shared" si="1"/>
        <v>1942.9849201467671</v>
      </c>
      <c r="AE33">
        <f>'IDT-1'!B33</f>
        <v>0</v>
      </c>
      <c r="AF33" s="24"/>
      <c r="AG33">
        <f t="shared" si="2"/>
        <v>1942.9849201467671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-32</v>
      </c>
      <c r="AM33" s="34">
        <f>RTM_PXI!H33</f>
        <v>0</v>
      </c>
      <c r="AN33" s="34">
        <f>RTM_PXI!N33</f>
        <v>0</v>
      </c>
      <c r="AO33" s="150">
        <f>GDAM_IEX!H33</f>
        <v>0</v>
      </c>
      <c r="AP33" s="150">
        <f>GDAM_IEX!N33</f>
        <v>0</v>
      </c>
      <c r="AQ33" s="150">
        <f>GDAM_PXI!H33</f>
        <v>0</v>
      </c>
      <c r="AR33" s="150">
        <f>GDAM_PXI!N33</f>
        <v>0</v>
      </c>
      <c r="AU33">
        <v>31</v>
      </c>
    </row>
    <row r="34" spans="1:47">
      <c r="A34" t="s">
        <v>76</v>
      </c>
      <c r="D34">
        <f>TWEPL!P34</f>
        <v>5.0064000000000002</v>
      </c>
      <c r="E34">
        <f>GT_NG!P34</f>
        <v>10.500851188729087</v>
      </c>
      <c r="F34">
        <f>GT_Spot!P34</f>
        <v>0</v>
      </c>
      <c r="G34">
        <f>PPCL_NG!P34</f>
        <v>42.082805520368019</v>
      </c>
      <c r="H34">
        <f>PPCL_Spot!P34</f>
        <v>0</v>
      </c>
      <c r="I34">
        <f>Bawana_NG!P34</f>
        <v>-1.1661129568106312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824.51196053875003</v>
      </c>
      <c r="P34" s="36">
        <v>117.99999999999999</v>
      </c>
      <c r="Q34" s="36">
        <v>19.310000000000002</v>
      </c>
      <c r="R34" s="38">
        <v>46.5</v>
      </c>
      <c r="S34" s="38">
        <v>0</v>
      </c>
      <c r="T34" s="37">
        <f>SUMPRODUCT(LTA!J34:AN34,LTA!J$101:AN$101,LTA!J$103:AN$103)</f>
        <v>128.19</v>
      </c>
      <c r="U34" s="37">
        <f>SUMPRODUCT(LTA!J34:AN34,LTA!J$102:AN$102,LTA!J$103:AN$103)</f>
        <v>86.6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-9</v>
      </c>
      <c r="AA34" s="75">
        <f>STOA!H34</f>
        <v>752.92</v>
      </c>
      <c r="AB34" s="75">
        <f>-STOA!N34</f>
        <v>0</v>
      </c>
      <c r="AC34">
        <f t="shared" si="0"/>
        <v>18.403401792559841</v>
      </c>
      <c r="AD34">
        <f t="shared" si="1"/>
        <v>1958.0525024984765</v>
      </c>
      <c r="AE34">
        <f>'IDT-1'!B34</f>
        <v>0</v>
      </c>
      <c r="AF34" s="24"/>
      <c r="AG34">
        <f t="shared" si="2"/>
        <v>1958.0525024984765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-47</v>
      </c>
      <c r="AM34" s="34">
        <f>RTM_PXI!H34</f>
        <v>0</v>
      </c>
      <c r="AN34" s="34">
        <f>RTM_PXI!N34</f>
        <v>0</v>
      </c>
      <c r="AO34" s="150">
        <f>GDAM_IEX!H34</f>
        <v>0</v>
      </c>
      <c r="AP34" s="150">
        <f>GDAM_IEX!N34</f>
        <v>0</v>
      </c>
      <c r="AQ34" s="150">
        <f>GDAM_PXI!H34</f>
        <v>0</v>
      </c>
      <c r="AR34" s="150">
        <f>GDAM_PXI!N34</f>
        <v>0</v>
      </c>
      <c r="AU34">
        <v>32</v>
      </c>
    </row>
    <row r="35" spans="1:47">
      <c r="A35" t="s">
        <v>77</v>
      </c>
      <c r="D35">
        <f>TWEPL!P35</f>
        <v>5.0064000000000002</v>
      </c>
      <c r="E35">
        <f>GT_NG!P35</f>
        <v>10.500851188729087</v>
      </c>
      <c r="F35">
        <f>GT_Spot!P35</f>
        <v>0</v>
      </c>
      <c r="G35">
        <f>PPCL_NG!P35</f>
        <v>42.082805520368019</v>
      </c>
      <c r="H35">
        <f>PPCL_Spot!P35</f>
        <v>0</v>
      </c>
      <c r="I35">
        <f>Bawana_NG!P35</f>
        <v>-1.1661129568106312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829.99734400682962</v>
      </c>
      <c r="P35" s="36">
        <v>118.00650173563281</v>
      </c>
      <c r="Q35" s="36">
        <v>19.310000000000002</v>
      </c>
      <c r="R35" s="38">
        <v>47.5</v>
      </c>
      <c r="S35" s="38">
        <v>0</v>
      </c>
      <c r="T35" s="37">
        <f>SUMPRODUCT(LTA!J35:AN35,LTA!J$101:AN$101,LTA!J$103:AN$103)</f>
        <v>152.69</v>
      </c>
      <c r="U35" s="37">
        <f>SUMPRODUCT(LTA!J35:AN35,LTA!J$102:AN$102,LTA!J$103:AN$103)</f>
        <v>83.539999999999992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-40</v>
      </c>
      <c r="AA35" s="75">
        <f>STOA!H35</f>
        <v>764.62000000000012</v>
      </c>
      <c r="AB35" s="75">
        <f>-STOA!N35</f>
        <v>0</v>
      </c>
      <c r="AC35">
        <f t="shared" si="0"/>
        <v>19.151678120851304</v>
      </c>
      <c r="AD35">
        <f t="shared" si="1"/>
        <v>1951.9361113738978</v>
      </c>
      <c r="AE35">
        <f>'IDT-1'!B35</f>
        <v>0</v>
      </c>
      <c r="AF35" s="24"/>
      <c r="AG35">
        <f t="shared" si="2"/>
        <v>1951.9361113738978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-61</v>
      </c>
      <c r="AM35" s="34">
        <f>RTM_PXI!H35</f>
        <v>0</v>
      </c>
      <c r="AN35" s="34">
        <f>RTM_PXI!N35</f>
        <v>0</v>
      </c>
      <c r="AO35" s="150">
        <f>GDAM_IEX!H35</f>
        <v>0</v>
      </c>
      <c r="AP35" s="150">
        <f>GDAM_IEX!N35</f>
        <v>0</v>
      </c>
      <c r="AQ35" s="150">
        <f>GDAM_PXI!H35</f>
        <v>0</v>
      </c>
      <c r="AR35" s="150">
        <f>GDAM_PXI!N35</f>
        <v>0</v>
      </c>
      <c r="AU35">
        <v>33</v>
      </c>
    </row>
    <row r="36" spans="1:47">
      <c r="A36" t="s">
        <v>78</v>
      </c>
      <c r="D36">
        <f>TWEPL!P36</f>
        <v>5.0064000000000002</v>
      </c>
      <c r="E36">
        <f>GT_NG!P36</f>
        <v>10.500851188729087</v>
      </c>
      <c r="F36">
        <f>GT_Spot!P36</f>
        <v>0</v>
      </c>
      <c r="G36">
        <f>PPCL_NG!P36</f>
        <v>42.082805520368019</v>
      </c>
      <c r="H36">
        <f>PPCL_Spot!P36</f>
        <v>0</v>
      </c>
      <c r="I36">
        <f>Bawana_NG!P36</f>
        <v>-1.1661129568106312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829.99970436361878</v>
      </c>
      <c r="P36" s="36">
        <v>117.99999999999999</v>
      </c>
      <c r="Q36" s="36">
        <v>19.310000000000002</v>
      </c>
      <c r="R36" s="38">
        <v>47.5</v>
      </c>
      <c r="S36" s="38">
        <v>0</v>
      </c>
      <c r="T36" s="37">
        <f>SUMPRODUCT(LTA!J36:AN36,LTA!J$101:AN$101,LTA!J$103:AN$103)</f>
        <v>178.49</v>
      </c>
      <c r="U36" s="37">
        <f>SUMPRODUCT(LTA!J36:AN36,LTA!J$102:AN$102,LTA!J$103:AN$103)</f>
        <v>83.63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-61</v>
      </c>
      <c r="AA36" s="75">
        <f>STOA!H36</f>
        <v>775.12000000000012</v>
      </c>
      <c r="AB36" s="75">
        <f>-STOA!N36</f>
        <v>0</v>
      </c>
      <c r="AC36">
        <f t="shared" si="0"/>
        <v>19.613923717072606</v>
      </c>
      <c r="AD36">
        <f t="shared" si="1"/>
        <v>1971.8597243988329</v>
      </c>
      <c r="AE36">
        <f>'IDT-1'!B36</f>
        <v>0</v>
      </c>
      <c r="AF36" s="24"/>
      <c r="AG36">
        <f t="shared" si="2"/>
        <v>1971.8597243988329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-56</v>
      </c>
      <c r="AM36" s="34">
        <f>RTM_PXI!H36</f>
        <v>0</v>
      </c>
      <c r="AN36" s="34">
        <f>RTM_PXI!N36</f>
        <v>0</v>
      </c>
      <c r="AO36" s="150">
        <f>GDAM_IEX!H36</f>
        <v>0</v>
      </c>
      <c r="AP36" s="150">
        <f>GDAM_IEX!N36</f>
        <v>0</v>
      </c>
      <c r="AQ36" s="150">
        <f>GDAM_PXI!H36</f>
        <v>0</v>
      </c>
      <c r="AR36" s="150">
        <f>GDAM_PXI!N36</f>
        <v>0</v>
      </c>
      <c r="AU36">
        <v>34</v>
      </c>
    </row>
    <row r="37" spans="1:47">
      <c r="A37" t="s">
        <v>79</v>
      </c>
      <c r="D37">
        <f>TWEPL!P37</f>
        <v>5.0064000000000002</v>
      </c>
      <c r="E37">
        <f>GT_NG!P37</f>
        <v>10.500851188729087</v>
      </c>
      <c r="F37">
        <f>GT_Spot!P37</f>
        <v>0</v>
      </c>
      <c r="G37">
        <f>PPCL_NG!P37</f>
        <v>42.082805520368019</v>
      </c>
      <c r="H37">
        <f>PPCL_Spot!P37</f>
        <v>0</v>
      </c>
      <c r="I37">
        <f>Bawana_NG!P37</f>
        <v>-1.1661129568106312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830.77991260384533</v>
      </c>
      <c r="P37" s="36">
        <v>117.99999999999999</v>
      </c>
      <c r="Q37" s="36">
        <v>19.310000000000002</v>
      </c>
      <c r="R37" s="38">
        <v>47.5</v>
      </c>
      <c r="S37" s="38">
        <v>0</v>
      </c>
      <c r="T37" s="37">
        <f>SUMPRODUCT(LTA!J37:AN37,LTA!J$101:AN$101,LTA!J$103:AN$103)</f>
        <v>205.92000000000002</v>
      </c>
      <c r="U37" s="37">
        <f>SUMPRODUCT(LTA!J37:AN37,LTA!J$102:AN$102,LTA!J$103:AN$103)</f>
        <v>84.52000000000001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-86</v>
      </c>
      <c r="AA37" s="75">
        <f>STOA!H37</f>
        <v>790.5200000000001</v>
      </c>
      <c r="AB37" s="75">
        <f>-STOA!N37</f>
        <v>0</v>
      </c>
      <c r="AC37">
        <f t="shared" si="0"/>
        <v>20.20972248259709</v>
      </c>
      <c r="AD37">
        <f t="shared" si="1"/>
        <v>1992.7641338735348</v>
      </c>
      <c r="AE37">
        <f>'IDT-1'!B37</f>
        <v>0</v>
      </c>
      <c r="AF37" s="24"/>
      <c r="AG37">
        <f t="shared" si="2"/>
        <v>1992.7641338735348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-54</v>
      </c>
      <c r="AM37" s="34">
        <f>RTM_PXI!H37</f>
        <v>0</v>
      </c>
      <c r="AN37" s="34">
        <f>RTM_PXI!N37</f>
        <v>0</v>
      </c>
      <c r="AO37" s="150">
        <f>GDAM_IEX!H37</f>
        <v>0</v>
      </c>
      <c r="AP37" s="150">
        <f>GDAM_IEX!N37</f>
        <v>0</v>
      </c>
      <c r="AQ37" s="150">
        <f>GDAM_PXI!H37</f>
        <v>0</v>
      </c>
      <c r="AR37" s="150">
        <f>GDAM_PXI!N37</f>
        <v>0</v>
      </c>
      <c r="AU37">
        <v>35</v>
      </c>
    </row>
    <row r="38" spans="1:47">
      <c r="A38" t="s">
        <v>80</v>
      </c>
      <c r="D38">
        <f>TWEPL!P38</f>
        <v>5.0064000000000002</v>
      </c>
      <c r="E38">
        <f>GT_NG!P38</f>
        <v>10.500851188729087</v>
      </c>
      <c r="F38">
        <f>GT_Spot!P38</f>
        <v>0</v>
      </c>
      <c r="G38">
        <f>PPCL_NG!P38</f>
        <v>42.082805520368019</v>
      </c>
      <c r="H38">
        <f>PPCL_Spot!P38</f>
        <v>0</v>
      </c>
      <c r="I38">
        <f>Bawana_NG!P38</f>
        <v>-1.1661129568106312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830.78214651909684</v>
      </c>
      <c r="P38" s="36">
        <v>117.99999999999999</v>
      </c>
      <c r="Q38" s="36">
        <v>19.310000000000002</v>
      </c>
      <c r="R38" s="38">
        <v>47.5</v>
      </c>
      <c r="S38" s="38">
        <v>0</v>
      </c>
      <c r="T38" s="37">
        <f>SUMPRODUCT(LTA!J38:AN38,LTA!J$101:AN$101,LTA!J$103:AN$103)</f>
        <v>231.32</v>
      </c>
      <c r="U38" s="37">
        <f>SUMPRODUCT(LTA!J38:AN38,LTA!J$102:AN$102,LTA!J$103:AN$103)</f>
        <v>82.210000000000008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-81</v>
      </c>
      <c r="AA38" s="75">
        <f>STOA!H38</f>
        <v>801.0200000000001</v>
      </c>
      <c r="AB38" s="75">
        <f>-STOA!N38</f>
        <v>0</v>
      </c>
      <c r="AC38">
        <f t="shared" si="0"/>
        <v>20.514212268573498</v>
      </c>
      <c r="AD38">
        <f t="shared" si="1"/>
        <v>2025.0518780028099</v>
      </c>
      <c r="AE38">
        <f>'IDT-1'!B38</f>
        <v>0</v>
      </c>
      <c r="AF38" s="24"/>
      <c r="AG38">
        <f t="shared" si="2"/>
        <v>2025.0518780028099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-60</v>
      </c>
      <c r="AM38" s="34">
        <f>RTM_PXI!H38</f>
        <v>0</v>
      </c>
      <c r="AN38" s="34">
        <f>RTM_PXI!N38</f>
        <v>0</v>
      </c>
      <c r="AO38" s="150">
        <f>GDAM_IEX!H38</f>
        <v>0</v>
      </c>
      <c r="AP38" s="150">
        <f>GDAM_IEX!N38</f>
        <v>0</v>
      </c>
      <c r="AQ38" s="150">
        <f>GDAM_PXI!H38</f>
        <v>0</v>
      </c>
      <c r="AR38" s="150">
        <f>GDAM_PXI!N38</f>
        <v>0</v>
      </c>
      <c r="AU38">
        <v>36</v>
      </c>
    </row>
    <row r="39" spans="1:47">
      <c r="A39" t="s">
        <v>81</v>
      </c>
      <c r="D39">
        <f>TWEPL!P39</f>
        <v>5.0064000000000002</v>
      </c>
      <c r="E39">
        <f>GT_NG!P39</f>
        <v>10.409803346052245</v>
      </c>
      <c r="F39">
        <f>GT_Spot!P39</f>
        <v>0</v>
      </c>
      <c r="G39">
        <f>PPCL_NG!P39</f>
        <v>42.082805520368019</v>
      </c>
      <c r="H39">
        <f>PPCL_Spot!P39</f>
        <v>0</v>
      </c>
      <c r="I39">
        <f>Bawana_NG!P39</f>
        <v>-1.1661129568106312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835.34183984841911</v>
      </c>
      <c r="P39" s="36">
        <v>117.99999999999999</v>
      </c>
      <c r="Q39" s="36">
        <v>19.310000000000002</v>
      </c>
      <c r="R39" s="38">
        <v>47.5</v>
      </c>
      <c r="S39" s="38">
        <v>0</v>
      </c>
      <c r="T39" s="37">
        <f>SUMPRODUCT(LTA!J39:AN39,LTA!J$101:AN$101,LTA!J$103:AN$103)</f>
        <v>250.60999999999996</v>
      </c>
      <c r="U39" s="37">
        <f>SUMPRODUCT(LTA!J39:AN39,LTA!J$102:AN$102,LTA!J$103:AN$103)</f>
        <v>82.47999999999999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-83</v>
      </c>
      <c r="AA39" s="75">
        <f>STOA!H39</f>
        <v>811.5200000000001</v>
      </c>
      <c r="AB39" s="75">
        <f>-STOA!N39</f>
        <v>0</v>
      </c>
      <c r="AC39">
        <f t="shared" si="0"/>
        <v>20.871333113989149</v>
      </c>
      <c r="AD39">
        <f t="shared" si="1"/>
        <v>2053.2234026440397</v>
      </c>
      <c r="AE39">
        <f>'IDT-1'!B39</f>
        <v>0</v>
      </c>
      <c r="AF39" s="24"/>
      <c r="AG39">
        <f t="shared" si="2"/>
        <v>2053.2234026440397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-64</v>
      </c>
      <c r="AM39" s="34">
        <f>RTM_PXI!H39</f>
        <v>0</v>
      </c>
      <c r="AN39" s="34">
        <f>RTM_PXI!N39</f>
        <v>0</v>
      </c>
      <c r="AO39" s="150">
        <f>GDAM_IEX!H39</f>
        <v>0</v>
      </c>
      <c r="AP39" s="150">
        <f>GDAM_IEX!N39</f>
        <v>0</v>
      </c>
      <c r="AQ39" s="150">
        <f>GDAM_PXI!H39</f>
        <v>0</v>
      </c>
      <c r="AR39" s="150">
        <f>GDAM_PXI!N39</f>
        <v>0</v>
      </c>
      <c r="AU39">
        <v>37</v>
      </c>
    </row>
    <row r="40" spans="1:47">
      <c r="A40" t="s">
        <v>82</v>
      </c>
      <c r="D40">
        <f>TWEPL!P40</f>
        <v>5.0064000000000002</v>
      </c>
      <c r="E40">
        <f>GT_NG!P40</f>
        <v>10.409803346052245</v>
      </c>
      <c r="F40">
        <f>GT_Spot!P40</f>
        <v>0</v>
      </c>
      <c r="G40">
        <f>PPCL_NG!P40</f>
        <v>42.082805520368019</v>
      </c>
      <c r="H40">
        <f>PPCL_Spot!P40</f>
        <v>0</v>
      </c>
      <c r="I40">
        <f>Bawana_NG!P40</f>
        <v>-1.1661129568106312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836.69262488048867</v>
      </c>
      <c r="P40" s="36">
        <v>117.99999999999999</v>
      </c>
      <c r="Q40" s="36">
        <v>19.310000000000002</v>
      </c>
      <c r="R40" s="38">
        <v>47.5</v>
      </c>
      <c r="S40" s="38">
        <v>0</v>
      </c>
      <c r="T40" s="37">
        <f>SUMPRODUCT(LTA!J40:AN40,LTA!J$101:AN$101,LTA!J$103:AN$103)</f>
        <v>272.3</v>
      </c>
      <c r="U40" s="37">
        <f>SUMPRODUCT(LTA!J40:AN40,LTA!J$102:AN$102,LTA!J$103:AN$103)</f>
        <v>83.65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-61</v>
      </c>
      <c r="AA40" s="75">
        <f>STOA!H40</f>
        <v>822.0200000000001</v>
      </c>
      <c r="AB40" s="75">
        <f>-STOA!N40</f>
        <v>0</v>
      </c>
      <c r="AC40">
        <f t="shared" si="0"/>
        <v>20.999225471827458</v>
      </c>
      <c r="AD40">
        <f t="shared" si="1"/>
        <v>2107.8062953182707</v>
      </c>
      <c r="AE40">
        <f>'IDT-1'!B40</f>
        <v>0</v>
      </c>
      <c r="AF40" s="24"/>
      <c r="AG40">
        <f t="shared" si="2"/>
        <v>2107.8062953182707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-66</v>
      </c>
      <c r="AM40" s="34">
        <f>RTM_PXI!H40</f>
        <v>0</v>
      </c>
      <c r="AN40" s="34">
        <f>RTM_PXI!N40</f>
        <v>0</v>
      </c>
      <c r="AO40" s="150">
        <f>GDAM_IEX!H40</f>
        <v>0</v>
      </c>
      <c r="AP40" s="150">
        <f>GDAM_IEX!N40</f>
        <v>0</v>
      </c>
      <c r="AQ40" s="150">
        <f>GDAM_PXI!H40</f>
        <v>0</v>
      </c>
      <c r="AR40" s="150">
        <f>GDAM_PXI!N40</f>
        <v>0</v>
      </c>
      <c r="AU40">
        <v>38</v>
      </c>
    </row>
    <row r="41" spans="1:47">
      <c r="A41" t="s">
        <v>83</v>
      </c>
      <c r="D41">
        <f>TWEPL!P41</f>
        <v>5.0064000000000002</v>
      </c>
      <c r="E41">
        <f>GT_NG!P41</f>
        <v>10.409803346052245</v>
      </c>
      <c r="F41">
        <f>GT_Spot!P41</f>
        <v>0</v>
      </c>
      <c r="G41">
        <f>PPCL_NG!P41</f>
        <v>42.082805520368019</v>
      </c>
      <c r="H41">
        <f>PPCL_Spot!P41</f>
        <v>0</v>
      </c>
      <c r="I41">
        <f>Bawana_NG!P41</f>
        <v>-1.1661129568106312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836.43996625253305</v>
      </c>
      <c r="P41" s="36">
        <v>117.99999999999999</v>
      </c>
      <c r="Q41" s="36">
        <v>19.310000000000002</v>
      </c>
      <c r="R41" s="38">
        <v>47.5</v>
      </c>
      <c r="S41" s="38">
        <v>0</v>
      </c>
      <c r="T41" s="37">
        <f>SUMPRODUCT(LTA!J41:AN41,LTA!J$101:AN$101,LTA!J$103:AN$103)</f>
        <v>294.63000000000005</v>
      </c>
      <c r="U41" s="37">
        <f>SUMPRODUCT(LTA!J41:AN41,LTA!J$102:AN$102,LTA!J$103:AN$103)</f>
        <v>87.56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-53</v>
      </c>
      <c r="AA41" s="75">
        <f>STOA!H41</f>
        <v>833.92000000000007</v>
      </c>
      <c r="AB41" s="75">
        <f>-STOA!N41</f>
        <v>0</v>
      </c>
      <c r="AC41">
        <f t="shared" si="0"/>
        <v>20.977508975013635</v>
      </c>
      <c r="AD41">
        <f t="shared" si="1"/>
        <v>2185.715353187129</v>
      </c>
      <c r="AE41">
        <f>'IDT-1'!B41</f>
        <v>0</v>
      </c>
      <c r="AF41" s="24"/>
      <c r="AG41">
        <f t="shared" si="2"/>
        <v>2185.715353187129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-34</v>
      </c>
      <c r="AM41" s="34">
        <f>RTM_PXI!H41</f>
        <v>0</v>
      </c>
      <c r="AN41" s="34">
        <f>RTM_PXI!N41</f>
        <v>0</v>
      </c>
      <c r="AO41" s="150">
        <f>GDAM_IEX!H41</f>
        <v>0</v>
      </c>
      <c r="AP41" s="150">
        <f>GDAM_IEX!N41</f>
        <v>0</v>
      </c>
      <c r="AQ41" s="150">
        <f>GDAM_PXI!H41</f>
        <v>0</v>
      </c>
      <c r="AR41" s="150">
        <f>GDAM_PXI!N41</f>
        <v>0</v>
      </c>
      <c r="AU41">
        <v>39</v>
      </c>
    </row>
    <row r="42" spans="1:47">
      <c r="A42" t="s">
        <v>84</v>
      </c>
      <c r="D42">
        <f>TWEPL!P42</f>
        <v>5.0064000000000002</v>
      </c>
      <c r="E42">
        <f>GT_NG!P42</f>
        <v>10.409803346052245</v>
      </c>
      <c r="F42">
        <f>GT_Spot!P42</f>
        <v>0</v>
      </c>
      <c r="G42">
        <f>PPCL_NG!P42</f>
        <v>42.082805520368019</v>
      </c>
      <c r="H42">
        <f>PPCL_Spot!P42</f>
        <v>0</v>
      </c>
      <c r="I42">
        <f>Bawana_NG!P42</f>
        <v>-1.1661129568106312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836.44331080448876</v>
      </c>
      <c r="P42" s="36">
        <v>117.99999999999999</v>
      </c>
      <c r="Q42" s="36">
        <v>19.310000000000002</v>
      </c>
      <c r="R42" s="38">
        <v>47.5</v>
      </c>
      <c r="S42" s="38">
        <v>0</v>
      </c>
      <c r="T42" s="37">
        <f>SUMPRODUCT(LTA!J42:AN42,LTA!J$101:AN$101,LTA!J$103:AN$103)</f>
        <v>314.59000000000003</v>
      </c>
      <c r="U42" s="37">
        <f>SUMPRODUCT(LTA!J42:AN42,LTA!J$102:AN$102,LTA!J$103:AN$103)</f>
        <v>87.16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-22</v>
      </c>
      <c r="AA42" s="75">
        <f>STOA!H42</f>
        <v>845.82000000000016</v>
      </c>
      <c r="AB42" s="75">
        <f>-STOA!N42</f>
        <v>0</v>
      </c>
      <c r="AC42">
        <f t="shared" si="0"/>
        <v>21.085701984149132</v>
      </c>
      <c r="AD42">
        <f t="shared" si="1"/>
        <v>2236.0705047299493</v>
      </c>
      <c r="AE42">
        <f>'IDT-1'!B42</f>
        <v>0</v>
      </c>
      <c r="AF42" s="24"/>
      <c r="AG42">
        <f t="shared" si="2"/>
        <v>2236.0705047299493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-46</v>
      </c>
      <c r="AM42" s="34">
        <f>RTM_PXI!H42</f>
        <v>0</v>
      </c>
      <c r="AN42" s="34">
        <f>RTM_PXI!N42</f>
        <v>0</v>
      </c>
      <c r="AO42" s="150">
        <f>GDAM_IEX!H42</f>
        <v>0</v>
      </c>
      <c r="AP42" s="150">
        <f>GDAM_IEX!N42</f>
        <v>0</v>
      </c>
      <c r="AQ42" s="150">
        <f>GDAM_PXI!H42</f>
        <v>0</v>
      </c>
      <c r="AR42" s="150">
        <f>GDAM_PXI!N42</f>
        <v>0</v>
      </c>
      <c r="AU42">
        <v>40</v>
      </c>
    </row>
    <row r="43" spans="1:47">
      <c r="A43" t="s">
        <v>85</v>
      </c>
      <c r="D43">
        <f>TWEPL!P43</f>
        <v>5.0064000000000002</v>
      </c>
      <c r="E43">
        <f>GT_NG!P43</f>
        <v>10.120785498489425</v>
      </c>
      <c r="F43">
        <f>GT_Spot!P43</f>
        <v>0</v>
      </c>
      <c r="G43">
        <f>PPCL_NG!P43</f>
        <v>42.082805520368019</v>
      </c>
      <c r="H43">
        <f>PPCL_Spot!P43</f>
        <v>0</v>
      </c>
      <c r="I43">
        <f>Bawana_NG!P43</f>
        <v>-1.1661129568106312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855.49515416719919</v>
      </c>
      <c r="P43" s="36">
        <v>117.99999999999999</v>
      </c>
      <c r="Q43" s="36">
        <v>34.43</v>
      </c>
      <c r="R43" s="38">
        <v>47.5</v>
      </c>
      <c r="S43" s="38">
        <v>0</v>
      </c>
      <c r="T43" s="37">
        <f>SUMPRODUCT(LTA!J43:AN43,LTA!J$101:AN$101,LTA!J$103:AN$103)</f>
        <v>332.2</v>
      </c>
      <c r="U43" s="37">
        <f>SUMPRODUCT(LTA!J43:AN43,LTA!J$102:AN$102,LTA!J$103:AN$103)</f>
        <v>87.39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-11</v>
      </c>
      <c r="AA43" s="75">
        <f>STOA!H43</f>
        <v>851.6</v>
      </c>
      <c r="AB43" s="75">
        <f>-STOA!N43</f>
        <v>0</v>
      </c>
      <c r="AC43">
        <f t="shared" si="0"/>
        <v>21.254358002839012</v>
      </c>
      <c r="AD43">
        <f t="shared" si="1"/>
        <v>2331.4046742264072</v>
      </c>
      <c r="AE43">
        <f>'IDT-1'!B43</f>
        <v>0</v>
      </c>
      <c r="AF43" s="24"/>
      <c r="AG43">
        <f t="shared" si="2"/>
        <v>2331.4046742264072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-19</v>
      </c>
      <c r="AM43" s="34">
        <f>RTM_PXI!H43</f>
        <v>0</v>
      </c>
      <c r="AN43" s="34">
        <f>RTM_PXI!N43</f>
        <v>0</v>
      </c>
      <c r="AO43" s="150">
        <f>GDAM_IEX!H43</f>
        <v>0</v>
      </c>
      <c r="AP43" s="150">
        <f>GDAM_IEX!N43</f>
        <v>0</v>
      </c>
      <c r="AQ43" s="150">
        <f>GDAM_PXI!H43</f>
        <v>0</v>
      </c>
      <c r="AR43" s="150">
        <f>GDAM_PXI!N43</f>
        <v>0</v>
      </c>
      <c r="AU43">
        <v>41</v>
      </c>
    </row>
    <row r="44" spans="1:47">
      <c r="A44" t="s">
        <v>86</v>
      </c>
      <c r="D44">
        <f>TWEPL!P44</f>
        <v>5.0064000000000002</v>
      </c>
      <c r="E44">
        <f>GT_NG!P44</f>
        <v>10.120785498489425</v>
      </c>
      <c r="F44">
        <f>GT_Spot!P44</f>
        <v>0</v>
      </c>
      <c r="G44">
        <f>PPCL_NG!P44</f>
        <v>42.082805520368019</v>
      </c>
      <c r="H44">
        <f>PPCL_Spot!P44</f>
        <v>0</v>
      </c>
      <c r="I44">
        <f>Bawana_NG!P44</f>
        <v>-1.1661129568106312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862.0532419436131</v>
      </c>
      <c r="P44" s="36">
        <v>117.99999999999999</v>
      </c>
      <c r="Q44" s="36">
        <v>34.43</v>
      </c>
      <c r="R44" s="38">
        <v>47.5</v>
      </c>
      <c r="S44" s="38">
        <v>0</v>
      </c>
      <c r="T44" s="37">
        <f>SUMPRODUCT(LTA!J44:AN44,LTA!J$101:AN$101,LTA!J$103:AN$103)</f>
        <v>347.63</v>
      </c>
      <c r="U44" s="37">
        <f>SUMPRODUCT(LTA!J44:AN44,LTA!J$102:AN$102,LTA!J$103:AN$103)</f>
        <v>89.62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851.6</v>
      </c>
      <c r="AB44" s="75">
        <f>-STOA!N44</f>
        <v>0</v>
      </c>
      <c r="AC44">
        <f t="shared" si="0"/>
        <v>21.272158369783153</v>
      </c>
      <c r="AD44">
        <f t="shared" si="1"/>
        <v>2377.6049616358769</v>
      </c>
      <c r="AE44">
        <f>'IDT-1'!B44</f>
        <v>0</v>
      </c>
      <c r="AF44" s="24"/>
      <c r="AG44">
        <f t="shared" si="2"/>
        <v>2377.6049616358769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-8</v>
      </c>
      <c r="AM44" s="34">
        <f>RTM_PXI!H44</f>
        <v>0</v>
      </c>
      <c r="AN44" s="34">
        <f>RTM_PXI!N44</f>
        <v>0</v>
      </c>
      <c r="AO44" s="150">
        <f>GDAM_IEX!H44</f>
        <v>0</v>
      </c>
      <c r="AP44" s="150">
        <f>GDAM_IEX!N44</f>
        <v>0</v>
      </c>
      <c r="AQ44" s="150">
        <f>GDAM_PXI!H44</f>
        <v>0</v>
      </c>
      <c r="AR44" s="150">
        <f>GDAM_PXI!N44</f>
        <v>0</v>
      </c>
      <c r="AU44">
        <v>42</v>
      </c>
    </row>
    <row r="45" spans="1:47">
      <c r="A45" t="s">
        <v>87</v>
      </c>
      <c r="D45">
        <f>TWEPL!P45</f>
        <v>5.0064000000000002</v>
      </c>
      <c r="E45">
        <f>GT_NG!P45</f>
        <v>10.120785498489425</v>
      </c>
      <c r="F45">
        <f>GT_Spot!P45</f>
        <v>0</v>
      </c>
      <c r="G45">
        <f>PPCL_NG!P45</f>
        <v>42.082805520368019</v>
      </c>
      <c r="H45">
        <f>PPCL_Spot!P45</f>
        <v>0</v>
      </c>
      <c r="I45">
        <f>Bawana_NG!P45</f>
        <v>-1.1661129568106312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891.77674383969179</v>
      </c>
      <c r="P45" s="36">
        <v>118</v>
      </c>
      <c r="Q45" s="36">
        <v>33.799999999999997</v>
      </c>
      <c r="R45" s="38">
        <v>47.5</v>
      </c>
      <c r="S45" s="38">
        <v>0</v>
      </c>
      <c r="T45" s="37">
        <f>SUMPRODUCT(LTA!J45:AN45,LTA!J$101:AN$101,LTA!J$103:AN$103)</f>
        <v>346.89</v>
      </c>
      <c r="U45" s="37">
        <f>SUMPRODUCT(LTA!J45:AN45,LTA!J$102:AN$102,LTA!J$103:AN$103)</f>
        <v>89.39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851.6</v>
      </c>
      <c r="AB45" s="75">
        <f>-STOA!N45</f>
        <v>0</v>
      </c>
      <c r="AC45">
        <f t="shared" si="0"/>
        <v>21.901404669923046</v>
      </c>
      <c r="AD45">
        <f t="shared" si="1"/>
        <v>2362.0992172318156</v>
      </c>
      <c r="AE45">
        <f>'IDT-1'!B45</f>
        <v>0</v>
      </c>
      <c r="AF45" s="24"/>
      <c r="AG45">
        <f t="shared" si="2"/>
        <v>2362.0992172318156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-51</v>
      </c>
      <c r="AM45" s="34">
        <f>RTM_PXI!H45</f>
        <v>0</v>
      </c>
      <c r="AN45" s="34">
        <f>RTM_PXI!N45</f>
        <v>0</v>
      </c>
      <c r="AO45" s="150">
        <f>GDAM_IEX!H45</f>
        <v>0</v>
      </c>
      <c r="AP45" s="150">
        <f>GDAM_IEX!N45</f>
        <v>0</v>
      </c>
      <c r="AQ45" s="150">
        <f>GDAM_PXI!H45</f>
        <v>0</v>
      </c>
      <c r="AR45" s="150">
        <f>GDAM_PXI!N45</f>
        <v>0</v>
      </c>
      <c r="AU45">
        <v>43</v>
      </c>
    </row>
    <row r="46" spans="1:47">
      <c r="A46" t="s">
        <v>88</v>
      </c>
      <c r="D46">
        <f>TWEPL!P46</f>
        <v>5.0064000000000002</v>
      </c>
      <c r="E46">
        <f>GT_NG!P46</f>
        <v>10.118555417185551</v>
      </c>
      <c r="F46">
        <f>GT_Spot!P46</f>
        <v>0</v>
      </c>
      <c r="G46">
        <f>PPCL_NG!P46</f>
        <v>42.082805520368019</v>
      </c>
      <c r="H46">
        <f>PPCL_Spot!P46</f>
        <v>0</v>
      </c>
      <c r="I46">
        <f>Bawana_NG!P46</f>
        <v>-1.1661129568106312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932.79363578938876</v>
      </c>
      <c r="P46" s="36">
        <v>118</v>
      </c>
      <c r="Q46" s="36">
        <v>33.799999999999997</v>
      </c>
      <c r="R46" s="38">
        <v>47.5</v>
      </c>
      <c r="S46" s="38">
        <v>0</v>
      </c>
      <c r="T46" s="37">
        <f>SUMPRODUCT(LTA!J46:AN46,LTA!J$101:AN$101,LTA!J$103:AN$103)</f>
        <v>348.53999999999996</v>
      </c>
      <c r="U46" s="37">
        <f>SUMPRODUCT(LTA!J46:AN46,LTA!J$102:AN$102,LTA!J$103:AN$103)</f>
        <v>88.07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851.6</v>
      </c>
      <c r="AB46" s="75">
        <f>-STOA!N46</f>
        <v>0</v>
      </c>
      <c r="AC46">
        <f t="shared" si="0"/>
        <v>22.371775224631246</v>
      </c>
      <c r="AD46">
        <f t="shared" si="1"/>
        <v>2390.9735085455004</v>
      </c>
      <c r="AE46">
        <f>'IDT-1'!B46</f>
        <v>0</v>
      </c>
      <c r="AF46" s="24"/>
      <c r="AG46">
        <f t="shared" si="2"/>
        <v>2390.9735085455004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-63</v>
      </c>
      <c r="AM46" s="34">
        <f>RTM_PXI!H46</f>
        <v>0</v>
      </c>
      <c r="AN46" s="34">
        <f>RTM_PXI!N46</f>
        <v>0</v>
      </c>
      <c r="AO46" s="150">
        <f>GDAM_IEX!H46</f>
        <v>0</v>
      </c>
      <c r="AP46" s="150">
        <f>GDAM_IEX!N46</f>
        <v>0</v>
      </c>
      <c r="AQ46" s="150">
        <f>GDAM_PXI!H46</f>
        <v>0</v>
      </c>
      <c r="AR46" s="150">
        <f>GDAM_PXI!N46</f>
        <v>0</v>
      </c>
      <c r="AU46">
        <v>44</v>
      </c>
    </row>
    <row r="47" spans="1:47">
      <c r="A47" t="s">
        <v>89</v>
      </c>
      <c r="D47">
        <f>TWEPL!P47</f>
        <v>5.0064000000000002</v>
      </c>
      <c r="E47">
        <f>GT_NG!P47</f>
        <v>10.62777129521587</v>
      </c>
      <c r="F47">
        <f>GT_Spot!P47</f>
        <v>0</v>
      </c>
      <c r="G47">
        <f>PPCL_NG!P47</f>
        <v>40</v>
      </c>
      <c r="H47">
        <f>PPCL_Spot!P47</f>
        <v>0</v>
      </c>
      <c r="I47">
        <f>Bawana_NG!P47</f>
        <v>-1.1661129568106312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971.07774549726514</v>
      </c>
      <c r="P47" s="36">
        <v>118</v>
      </c>
      <c r="Q47" s="36">
        <v>34.425043223443225</v>
      </c>
      <c r="R47" s="38">
        <v>47.5</v>
      </c>
      <c r="S47" s="38">
        <v>0</v>
      </c>
      <c r="T47" s="37">
        <f>SUMPRODUCT(LTA!J47:AN47,LTA!J$101:AN$101,LTA!J$103:AN$103)</f>
        <v>349.85</v>
      </c>
      <c r="U47" s="37">
        <f>SUMPRODUCT(LTA!J47:AN47,LTA!J$102:AN$102,LTA!J$103:AN$103)</f>
        <v>90.91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851.6</v>
      </c>
      <c r="AB47" s="75">
        <f>-STOA!N47</f>
        <v>0</v>
      </c>
      <c r="AC47">
        <f t="shared" si="0"/>
        <v>23.313926470516986</v>
      </c>
      <c r="AD47">
        <f t="shared" si="1"/>
        <v>2366.5169205885968</v>
      </c>
      <c r="AE47">
        <f>'IDT-1'!B47</f>
        <v>0</v>
      </c>
      <c r="AF47" s="24"/>
      <c r="AG47">
        <f t="shared" si="2"/>
        <v>2366.5169205885968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-128</v>
      </c>
      <c r="AM47" s="34">
        <f>RTM_PXI!H47</f>
        <v>0</v>
      </c>
      <c r="AN47" s="34">
        <f>RTM_PXI!N47</f>
        <v>0</v>
      </c>
      <c r="AO47" s="150">
        <f>GDAM_IEX!H47</f>
        <v>0</v>
      </c>
      <c r="AP47" s="150">
        <f>GDAM_IEX!N47</f>
        <v>0</v>
      </c>
      <c r="AQ47" s="150">
        <f>GDAM_PXI!H47</f>
        <v>0</v>
      </c>
      <c r="AR47" s="150">
        <f>GDAM_PXI!N47</f>
        <v>0</v>
      </c>
      <c r="AU47">
        <v>45</v>
      </c>
    </row>
    <row r="48" spans="1:47">
      <c r="A48" t="s">
        <v>90</v>
      </c>
      <c r="D48">
        <f>TWEPL!P48</f>
        <v>5.0064000000000002</v>
      </c>
      <c r="E48">
        <f>GT_NG!P48</f>
        <v>10.62777129521587</v>
      </c>
      <c r="F48">
        <f>GT_Spot!P48</f>
        <v>0</v>
      </c>
      <c r="G48">
        <f>PPCL_NG!P48</f>
        <v>40</v>
      </c>
      <c r="H48">
        <f>PPCL_Spot!P48</f>
        <v>0</v>
      </c>
      <c r="I48">
        <f>Bawana_NG!P48</f>
        <v>-1.1661129568106312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972.0295522142294</v>
      </c>
      <c r="P48" s="36">
        <v>118</v>
      </c>
      <c r="Q48" s="36">
        <v>34.425043223443225</v>
      </c>
      <c r="R48" s="38">
        <v>47.5</v>
      </c>
      <c r="S48" s="38">
        <v>0</v>
      </c>
      <c r="T48" s="37">
        <f>SUMPRODUCT(LTA!J48:AN48,LTA!J$101:AN$101,LTA!J$103:AN$103)</f>
        <v>350.51</v>
      </c>
      <c r="U48" s="37">
        <f>SUMPRODUCT(LTA!J48:AN48,LTA!J$102:AN$102,LTA!J$103:AN$103)</f>
        <v>90.82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851.6</v>
      </c>
      <c r="AB48" s="75">
        <f>-STOA!N48</f>
        <v>0</v>
      </c>
      <c r="AC48">
        <f t="shared" si="0"/>
        <v>23.14975581918236</v>
      </c>
      <c r="AD48">
        <f t="shared" si="1"/>
        <v>2388.2028979568954</v>
      </c>
      <c r="AE48">
        <f>'IDT-1'!B48</f>
        <v>0</v>
      </c>
      <c r="AF48" s="24"/>
      <c r="AG48">
        <f t="shared" si="2"/>
        <v>2388.2028979568954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-108</v>
      </c>
      <c r="AM48" s="34">
        <f>RTM_PXI!H48</f>
        <v>0</v>
      </c>
      <c r="AN48" s="34">
        <f>RTM_PXI!N48</f>
        <v>0</v>
      </c>
      <c r="AO48" s="150">
        <f>GDAM_IEX!H48</f>
        <v>0</v>
      </c>
      <c r="AP48" s="150">
        <f>GDAM_IEX!N48</f>
        <v>0</v>
      </c>
      <c r="AQ48" s="150">
        <f>GDAM_PXI!H48</f>
        <v>0</v>
      </c>
      <c r="AR48" s="150">
        <f>GDAM_PXI!N48</f>
        <v>0</v>
      </c>
      <c r="AU48">
        <v>46</v>
      </c>
    </row>
    <row r="49" spans="1:47">
      <c r="A49" t="s">
        <v>91</v>
      </c>
      <c r="D49">
        <f>TWEPL!P49</f>
        <v>5.0064000000000002</v>
      </c>
      <c r="E49">
        <f>GT_NG!P49</f>
        <v>10.133907524932003</v>
      </c>
      <c r="F49">
        <f>GT_Spot!P49</f>
        <v>0</v>
      </c>
      <c r="G49">
        <f>PPCL_NG!P49</f>
        <v>40</v>
      </c>
      <c r="H49">
        <f>PPCL_Spot!P49</f>
        <v>0</v>
      </c>
      <c r="I49">
        <f>Bawana_NG!P49</f>
        <v>-1.1661129568106312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972.0295522142294</v>
      </c>
      <c r="P49" s="36">
        <v>118</v>
      </c>
      <c r="Q49" s="36">
        <v>34.425043223443225</v>
      </c>
      <c r="R49" s="38">
        <v>47.5</v>
      </c>
      <c r="S49" s="38">
        <v>0</v>
      </c>
      <c r="T49" s="37">
        <f>SUMPRODUCT(LTA!J49:AN49,LTA!J$101:AN$101,LTA!J$103:AN$103)</f>
        <v>350.40999999999991</v>
      </c>
      <c r="U49" s="37">
        <f>SUMPRODUCT(LTA!J49:AN49,LTA!J$102:AN$102,LTA!J$103:AN$103)</f>
        <v>92.050000000000011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851.6</v>
      </c>
      <c r="AB49" s="75">
        <f>-STOA!N49</f>
        <v>0</v>
      </c>
      <c r="AC49">
        <f t="shared" si="0"/>
        <v>22.791350589593858</v>
      </c>
      <c r="AD49">
        <f t="shared" si="1"/>
        <v>2430.1974394161998</v>
      </c>
      <c r="AE49">
        <f>'IDT-1'!B49</f>
        <v>0</v>
      </c>
      <c r="AF49" s="24"/>
      <c r="AG49">
        <f t="shared" si="2"/>
        <v>2430.1974394161998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-67</v>
      </c>
      <c r="AM49" s="34">
        <f>RTM_PXI!H49</f>
        <v>0</v>
      </c>
      <c r="AN49" s="34">
        <f>RTM_PXI!N49</f>
        <v>0</v>
      </c>
      <c r="AO49" s="150">
        <f>GDAM_IEX!H49</f>
        <v>0</v>
      </c>
      <c r="AP49" s="150">
        <f>GDAM_IEX!N49</f>
        <v>0</v>
      </c>
      <c r="AQ49" s="150">
        <f>GDAM_PXI!H49</f>
        <v>0</v>
      </c>
      <c r="AR49" s="150">
        <f>GDAM_PXI!N49</f>
        <v>0</v>
      </c>
      <c r="AU49">
        <v>47</v>
      </c>
    </row>
    <row r="50" spans="1:47">
      <c r="A50" t="s">
        <v>92</v>
      </c>
      <c r="D50">
        <f>TWEPL!P50</f>
        <v>5.0064000000000002</v>
      </c>
      <c r="E50">
        <f>GT_NG!P50</f>
        <v>10.133907524932003</v>
      </c>
      <c r="F50">
        <f>GT_Spot!P50</f>
        <v>0</v>
      </c>
      <c r="G50">
        <f>PPCL_NG!P50</f>
        <v>40</v>
      </c>
      <c r="H50">
        <f>PPCL_Spot!P50</f>
        <v>0</v>
      </c>
      <c r="I50">
        <f>Bawana_NG!P50</f>
        <v>-1.1661129568106312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972.03477727859729</v>
      </c>
      <c r="P50" s="36">
        <v>118</v>
      </c>
      <c r="Q50" s="36">
        <v>34.425043223443225</v>
      </c>
      <c r="R50" s="38">
        <v>47.5</v>
      </c>
      <c r="S50" s="38">
        <v>0</v>
      </c>
      <c r="T50" s="37">
        <f>SUMPRODUCT(LTA!J50:AN50,LTA!J$101:AN$101,LTA!J$103:AN$103)</f>
        <v>358.61</v>
      </c>
      <c r="U50" s="37">
        <f>SUMPRODUCT(LTA!J50:AN50,LTA!J$102:AN$102,LTA!J$103:AN$103)</f>
        <v>92.91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851.6</v>
      </c>
      <c r="AB50" s="75">
        <f>-STOA!N50</f>
        <v>0</v>
      </c>
      <c r="AC50">
        <f t="shared" si="0"/>
        <v>22.729074529805171</v>
      </c>
      <c r="AD50">
        <f t="shared" si="1"/>
        <v>2455.3249405403571</v>
      </c>
      <c r="AE50">
        <f>'IDT-1'!B50</f>
        <v>0</v>
      </c>
      <c r="AF50" s="24"/>
      <c r="AG50">
        <f t="shared" si="2"/>
        <v>2455.3249405403571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-51</v>
      </c>
      <c r="AM50" s="34">
        <f>RTM_PXI!H50</f>
        <v>0</v>
      </c>
      <c r="AN50" s="34">
        <f>RTM_PXI!N50</f>
        <v>0</v>
      </c>
      <c r="AO50" s="150">
        <f>GDAM_IEX!H50</f>
        <v>0</v>
      </c>
      <c r="AP50" s="150">
        <f>GDAM_IEX!N50</f>
        <v>0</v>
      </c>
      <c r="AQ50" s="150">
        <f>GDAM_PXI!H50</f>
        <v>0</v>
      </c>
      <c r="AR50" s="150">
        <f>GDAM_PXI!N50</f>
        <v>0</v>
      </c>
      <c r="AU50">
        <v>48</v>
      </c>
    </row>
    <row r="51" spans="1:47">
      <c r="A51" t="s">
        <v>93</v>
      </c>
      <c r="D51">
        <f>TWEPL!P51</f>
        <v>5.0064000000000002</v>
      </c>
      <c r="E51">
        <f>GT_NG!P51</f>
        <v>10.154034451495917</v>
      </c>
      <c r="F51">
        <f>GT_Spot!P51</f>
        <v>0</v>
      </c>
      <c r="G51">
        <f>PPCL_NG!P51</f>
        <v>40</v>
      </c>
      <c r="H51">
        <f>PPCL_Spot!P51</f>
        <v>0</v>
      </c>
      <c r="I51">
        <f>Bawana_NG!P51</f>
        <v>-1.1661129568106312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972.96460076375683</v>
      </c>
      <c r="P51" s="36">
        <v>118</v>
      </c>
      <c r="Q51" s="36">
        <v>34.425043223443225</v>
      </c>
      <c r="R51" s="38">
        <v>47.5</v>
      </c>
      <c r="S51" s="38">
        <v>0</v>
      </c>
      <c r="T51" s="37">
        <f>SUMPRODUCT(LTA!J51:AN51,LTA!J$101:AN$101,LTA!J$103:AN$103)</f>
        <v>358.46000000000004</v>
      </c>
      <c r="U51" s="37">
        <f>SUMPRODUCT(LTA!J51:AN51,LTA!J$102:AN$102,LTA!J$103:AN$103)</f>
        <v>92.03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851.6</v>
      </c>
      <c r="AB51" s="75">
        <f>-STOA!N51</f>
        <v>0</v>
      </c>
      <c r="AC51">
        <f t="shared" si="0"/>
        <v>22.355488737496131</v>
      </c>
      <c r="AD51">
        <f t="shared" si="1"/>
        <v>2497.6184767443892</v>
      </c>
      <c r="AE51">
        <f>'IDT-1'!B51</f>
        <v>0</v>
      </c>
      <c r="AF51" s="24"/>
      <c r="AG51">
        <f t="shared" si="2"/>
        <v>2497.6184767443892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-9</v>
      </c>
      <c r="AM51" s="34">
        <f>RTM_PXI!H51</f>
        <v>0</v>
      </c>
      <c r="AN51" s="34">
        <f>RTM_PXI!N51</f>
        <v>0</v>
      </c>
      <c r="AO51" s="150">
        <f>GDAM_IEX!H51</f>
        <v>0</v>
      </c>
      <c r="AP51" s="150">
        <f>GDAM_IEX!N51</f>
        <v>0</v>
      </c>
      <c r="AQ51" s="150">
        <f>GDAM_PXI!H51</f>
        <v>0</v>
      </c>
      <c r="AR51" s="150">
        <f>GDAM_PXI!N51</f>
        <v>0</v>
      </c>
      <c r="AU51">
        <v>49</v>
      </c>
    </row>
    <row r="52" spans="1:47">
      <c r="A52" t="s">
        <v>94</v>
      </c>
      <c r="D52">
        <f>TWEPL!P52</f>
        <v>4.5891999999999999</v>
      </c>
      <c r="E52">
        <f>GT_NG!P52</f>
        <v>10.154034451495917</v>
      </c>
      <c r="F52">
        <f>GT_Spot!P52</f>
        <v>0</v>
      </c>
      <c r="G52">
        <f>PPCL_NG!P52</f>
        <v>40</v>
      </c>
      <c r="H52">
        <f>PPCL_Spot!P52</f>
        <v>0</v>
      </c>
      <c r="I52">
        <f>Bawana_NG!P52</f>
        <v>-1.1661129568106312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973.32560048425171</v>
      </c>
      <c r="P52" s="36">
        <v>118</v>
      </c>
      <c r="Q52" s="36">
        <v>34.425043223443225</v>
      </c>
      <c r="R52" s="38">
        <v>47.5</v>
      </c>
      <c r="S52" s="38">
        <v>0</v>
      </c>
      <c r="T52" s="37">
        <f>SUMPRODUCT(LTA!J52:AN52,LTA!J$101:AN$101,LTA!J$103:AN$103)</f>
        <v>358.73</v>
      </c>
      <c r="U52" s="37">
        <f>SUMPRODUCT(LTA!J52:AN52,LTA!J$102:AN$102,LTA!J$103:AN$103)</f>
        <v>91.98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851.6</v>
      </c>
      <c r="AB52" s="75">
        <f>-STOA!N52</f>
        <v>0</v>
      </c>
      <c r="AC52">
        <f t="shared" si="0"/>
        <v>22.37893102733673</v>
      </c>
      <c r="AD52">
        <f t="shared" si="1"/>
        <v>2518.3388341750433</v>
      </c>
      <c r="AE52">
        <f>'IDT-1'!B52</f>
        <v>0</v>
      </c>
      <c r="AF52" s="24"/>
      <c r="AG52">
        <f t="shared" si="2"/>
        <v>2518.3388341750433</v>
      </c>
      <c r="AI52" s="34">
        <f>PXIL!H52</f>
        <v>0</v>
      </c>
      <c r="AJ52" s="34">
        <f>PXIL!N52</f>
        <v>0</v>
      </c>
      <c r="AK52" s="34">
        <f>RTM_IEX!H52</f>
        <v>11.58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50">
        <f>GDAM_IEX!H52</f>
        <v>0</v>
      </c>
      <c r="AP52" s="150">
        <f>GDAM_IEX!N52</f>
        <v>0</v>
      </c>
      <c r="AQ52" s="150">
        <f>GDAM_PXI!H52</f>
        <v>0</v>
      </c>
      <c r="AR52" s="150">
        <f>GDAM_PXI!N52</f>
        <v>0</v>
      </c>
      <c r="AU52">
        <v>50</v>
      </c>
    </row>
    <row r="53" spans="1:47">
      <c r="A53" t="s">
        <v>95</v>
      </c>
      <c r="D53">
        <f>TWEPL!P53</f>
        <v>4.5891999999999999</v>
      </c>
      <c r="E53">
        <f>GT_NG!P53</f>
        <v>23.313588791357187</v>
      </c>
      <c r="F53">
        <f>GT_Spot!P53</f>
        <v>0</v>
      </c>
      <c r="G53">
        <f>PPCL_NG!P53</f>
        <v>40</v>
      </c>
      <c r="H53">
        <f>PPCL_Spot!P53</f>
        <v>0</v>
      </c>
      <c r="I53">
        <f>Bawana_NG!P53</f>
        <v>-1.1661129568106312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977.40754676821268</v>
      </c>
      <c r="P53" s="36">
        <v>118.60524175727041</v>
      </c>
      <c r="Q53" s="36">
        <v>34.425043223443225</v>
      </c>
      <c r="R53" s="38">
        <v>47.5</v>
      </c>
      <c r="S53" s="38">
        <v>0</v>
      </c>
      <c r="T53" s="37">
        <f>SUMPRODUCT(LTA!J53:AN53,LTA!J$101:AN$101,LTA!J$103:AN$103)</f>
        <v>358.74</v>
      </c>
      <c r="U53" s="37">
        <f>SUMPRODUCT(LTA!J53:AN53,LTA!J$102:AN$102,LTA!J$103:AN$103)</f>
        <v>92.72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851.6</v>
      </c>
      <c r="AB53" s="75">
        <f>-STOA!N53</f>
        <v>0</v>
      </c>
      <c r="AC53">
        <f t="shared" si="0"/>
        <v>22.704062360290347</v>
      </c>
      <c r="AD53">
        <f t="shared" si="1"/>
        <v>2554.9604452231829</v>
      </c>
      <c r="AE53">
        <f>'IDT-1'!B53</f>
        <v>0</v>
      </c>
      <c r="AF53" s="24"/>
      <c r="AG53">
        <f t="shared" si="2"/>
        <v>2554.9604452231829</v>
      </c>
      <c r="AI53" s="34">
        <f>PXIL!H53</f>
        <v>0</v>
      </c>
      <c r="AJ53" s="34">
        <f>PXIL!N53</f>
        <v>0</v>
      </c>
      <c r="AK53" s="34">
        <f>RTM_IEX!H53</f>
        <v>29.93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50">
        <f>GDAM_IEX!H53</f>
        <v>0</v>
      </c>
      <c r="AP53" s="150">
        <f>GDAM_IEX!N53</f>
        <v>0</v>
      </c>
      <c r="AQ53" s="150">
        <f>GDAM_PXI!H53</f>
        <v>0</v>
      </c>
      <c r="AR53" s="150">
        <f>GDAM_PXI!N53</f>
        <v>0</v>
      </c>
      <c r="AU53">
        <v>51</v>
      </c>
    </row>
    <row r="54" spans="1:47">
      <c r="A54" t="s">
        <v>96</v>
      </c>
      <c r="D54">
        <f>TWEPL!P54</f>
        <v>4.5891999999999999</v>
      </c>
      <c r="E54">
        <f>GT_NG!P54</f>
        <v>23.313588791357187</v>
      </c>
      <c r="F54">
        <f>GT_Spot!P54</f>
        <v>0</v>
      </c>
      <c r="G54">
        <f>PPCL_NG!P54</f>
        <v>40</v>
      </c>
      <c r="H54">
        <f>PPCL_Spot!P54</f>
        <v>0</v>
      </c>
      <c r="I54">
        <f>Bawana_NG!P54</f>
        <v>-1.1661129568106312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977.40775677464819</v>
      </c>
      <c r="P54" s="36">
        <v>118.60524175727041</v>
      </c>
      <c r="Q54" s="36">
        <v>34.425043223443225</v>
      </c>
      <c r="R54" s="38">
        <v>47.5</v>
      </c>
      <c r="S54" s="38">
        <v>0</v>
      </c>
      <c r="T54" s="37">
        <f>SUMPRODUCT(LTA!J54:AN54,LTA!J$101:AN$101,LTA!J$103:AN$103)</f>
        <v>358.76</v>
      </c>
      <c r="U54" s="37">
        <f>SUMPRODUCT(LTA!J54:AN54,LTA!J$102:AN$102,LTA!J$103:AN$103)</f>
        <v>91.95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851.6</v>
      </c>
      <c r="AB54" s="75">
        <f>-STOA!N54</f>
        <v>0</v>
      </c>
      <c r="AC54">
        <f t="shared" si="0"/>
        <v>22.833336208346982</v>
      </c>
      <c r="AD54">
        <f t="shared" si="1"/>
        <v>2569.5213813815612</v>
      </c>
      <c r="AE54">
        <f>'IDT-1'!B54</f>
        <v>0</v>
      </c>
      <c r="AF54" s="24"/>
      <c r="AG54">
        <f t="shared" si="2"/>
        <v>2569.5213813815612</v>
      </c>
      <c r="AI54" s="34">
        <f>PXIL!H54</f>
        <v>0</v>
      </c>
      <c r="AJ54" s="34">
        <f>PXIL!N54</f>
        <v>0</v>
      </c>
      <c r="AK54" s="34">
        <f>RTM_IEX!H54</f>
        <v>45.37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50">
        <f>GDAM_IEX!H54</f>
        <v>0</v>
      </c>
      <c r="AP54" s="150">
        <f>GDAM_IEX!N54</f>
        <v>0</v>
      </c>
      <c r="AQ54" s="150">
        <f>GDAM_PXI!H54</f>
        <v>0</v>
      </c>
      <c r="AR54" s="150">
        <f>GDAM_PXI!N54</f>
        <v>0</v>
      </c>
      <c r="AU54">
        <v>52</v>
      </c>
    </row>
    <row r="55" spans="1:47">
      <c r="A55" t="s">
        <v>97</v>
      </c>
      <c r="D55">
        <f>TWEPL!P55</f>
        <v>4.5891999999999999</v>
      </c>
      <c r="E55">
        <f>GT_NG!P55</f>
        <v>22.312963598901096</v>
      </c>
      <c r="F55">
        <f>GT_Spot!P55</f>
        <v>0</v>
      </c>
      <c r="G55">
        <f>PPCL_NG!P55</f>
        <v>40</v>
      </c>
      <c r="H55">
        <f>PPCL_Spot!P55</f>
        <v>0</v>
      </c>
      <c r="I55">
        <f>Bawana_NG!P55</f>
        <v>-1.1661129568106312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976.96226861206515</v>
      </c>
      <c r="P55" s="36">
        <v>118</v>
      </c>
      <c r="Q55" s="36">
        <v>34.425043223443225</v>
      </c>
      <c r="R55" s="38">
        <v>47.5</v>
      </c>
      <c r="S55" s="38">
        <v>0</v>
      </c>
      <c r="T55" s="37">
        <f>SUMPRODUCT(LTA!J55:AN55,LTA!J$101:AN$101,LTA!J$103:AN$103)</f>
        <v>358.68</v>
      </c>
      <c r="U55" s="37">
        <f>SUMPRODUCT(LTA!J55:AN55,LTA!J$102:AN$102,LTA!J$103:AN$103)</f>
        <v>93.72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851.6</v>
      </c>
      <c r="AB55" s="75">
        <f>-STOA!N55</f>
        <v>0</v>
      </c>
      <c r="AC55">
        <f t="shared" si="0"/>
        <v>22.575308283358655</v>
      </c>
      <c r="AD55">
        <f t="shared" si="1"/>
        <v>2540.4580541942405</v>
      </c>
      <c r="AE55">
        <f>'IDT-1'!B55</f>
        <v>0</v>
      </c>
      <c r="AF55" s="24"/>
      <c r="AG55">
        <f t="shared" si="2"/>
        <v>2540.4580541942405</v>
      </c>
      <c r="AI55" s="34">
        <f>PXIL!H55</f>
        <v>0</v>
      </c>
      <c r="AJ55" s="34">
        <f>PXIL!N55</f>
        <v>0</v>
      </c>
      <c r="AK55" s="34">
        <f>RTM_IEX!H55</f>
        <v>16.41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50">
        <f>GDAM_IEX!H55</f>
        <v>0</v>
      </c>
      <c r="AP55" s="150">
        <f>GDAM_IEX!N55</f>
        <v>0</v>
      </c>
      <c r="AQ55" s="150">
        <f>GDAM_PXI!H55</f>
        <v>0</v>
      </c>
      <c r="AR55" s="150">
        <f>GDAM_PXI!N55</f>
        <v>0</v>
      </c>
      <c r="AU55">
        <v>53</v>
      </c>
    </row>
    <row r="56" spans="1:47">
      <c r="A56" t="s">
        <v>98</v>
      </c>
      <c r="D56">
        <f>TWEPL!P56</f>
        <v>4.5891999999999999</v>
      </c>
      <c r="E56">
        <f>GT_NG!P56</f>
        <v>22.312963598901096</v>
      </c>
      <c r="F56">
        <f>GT_Spot!P56</f>
        <v>0</v>
      </c>
      <c r="G56">
        <f>PPCL_NG!P56</f>
        <v>40</v>
      </c>
      <c r="H56">
        <f>PPCL_Spot!P56</f>
        <v>0</v>
      </c>
      <c r="I56">
        <f>Bawana_NG!P56</f>
        <v>-1.1661129568106312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976.63277815930996</v>
      </c>
      <c r="P56" s="36">
        <v>118</v>
      </c>
      <c r="Q56" s="36">
        <v>34.425043223443225</v>
      </c>
      <c r="R56" s="38">
        <v>47.5</v>
      </c>
      <c r="S56" s="38">
        <v>0</v>
      </c>
      <c r="T56" s="37">
        <f>SUMPRODUCT(LTA!J56:AN56,LTA!J$101:AN$101,LTA!J$103:AN$103)</f>
        <v>358.46</v>
      </c>
      <c r="U56" s="37">
        <f>SUMPRODUCT(LTA!J56:AN56,LTA!J$102:AN$102,LTA!J$103:AN$103)</f>
        <v>92.66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851.6</v>
      </c>
      <c r="AB56" s="75">
        <f>-STOA!N56</f>
        <v>0</v>
      </c>
      <c r="AC56">
        <f t="shared" si="0"/>
        <v>22.756592767374411</v>
      </c>
      <c r="AD56">
        <f t="shared" si="1"/>
        <v>2560.8772792574691</v>
      </c>
      <c r="AE56">
        <f>'IDT-1'!B56</f>
        <v>0</v>
      </c>
      <c r="AF56" s="24"/>
      <c r="AG56">
        <f t="shared" si="2"/>
        <v>2560.8772792574691</v>
      </c>
      <c r="AI56" s="34">
        <f>PXIL!H56</f>
        <v>0</v>
      </c>
      <c r="AJ56" s="34">
        <f>PXIL!N56</f>
        <v>0</v>
      </c>
      <c r="AK56" s="34">
        <f>RTM_IEX!H56</f>
        <v>38.619999999999997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50">
        <f>GDAM_IEX!H56</f>
        <v>0</v>
      </c>
      <c r="AP56" s="150">
        <f>GDAM_IEX!N56</f>
        <v>0</v>
      </c>
      <c r="AQ56" s="150">
        <f>GDAM_PXI!H56</f>
        <v>0</v>
      </c>
      <c r="AR56" s="150">
        <f>GDAM_PXI!N56</f>
        <v>0</v>
      </c>
      <c r="AU56">
        <v>54</v>
      </c>
    </row>
    <row r="57" spans="1:47">
      <c r="A57" t="s">
        <v>99</v>
      </c>
      <c r="D57">
        <f>TWEPL!P57</f>
        <v>4.5891999999999999</v>
      </c>
      <c r="E57">
        <f>GT_NG!P57</f>
        <v>23.818170899107756</v>
      </c>
      <c r="F57">
        <f>GT_Spot!P57</f>
        <v>0</v>
      </c>
      <c r="G57">
        <f>PPCL_NG!P57</f>
        <v>42</v>
      </c>
      <c r="H57">
        <f>PPCL_Spot!P57</f>
        <v>0</v>
      </c>
      <c r="I57">
        <f>Bawana_NG!P57</f>
        <v>-1.1661129568106312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976.12182941361095</v>
      </c>
      <c r="P57" s="36">
        <v>118</v>
      </c>
      <c r="Q57" s="36">
        <v>34.425043223443225</v>
      </c>
      <c r="R57" s="38">
        <v>47.5</v>
      </c>
      <c r="S57" s="38">
        <v>0</v>
      </c>
      <c r="T57" s="37">
        <f>SUMPRODUCT(LTA!J57:AN57,LTA!J$101:AN$101,LTA!J$103:AN$103)</f>
        <v>359.03000000000003</v>
      </c>
      <c r="U57" s="37">
        <f>SUMPRODUCT(LTA!J57:AN57,LTA!J$102:AN$102,LTA!J$103:AN$103)</f>
        <v>93.14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851.6</v>
      </c>
      <c r="AB57" s="75">
        <f>-STOA!N57</f>
        <v>0</v>
      </c>
      <c r="AC57">
        <f t="shared" si="0"/>
        <v>22.919518242654078</v>
      </c>
      <c r="AD57">
        <f t="shared" si="1"/>
        <v>2579.2286123366971</v>
      </c>
      <c r="AE57">
        <f>'IDT-1'!B57</f>
        <v>0</v>
      </c>
      <c r="AF57" s="24"/>
      <c r="AG57">
        <f t="shared" si="2"/>
        <v>2579.2286123366971</v>
      </c>
      <c r="AI57" s="34">
        <f>PXIL!H57</f>
        <v>0</v>
      </c>
      <c r="AJ57" s="34">
        <f>PXIL!N57</f>
        <v>0</v>
      </c>
      <c r="AK57" s="34">
        <f>RTM_IEX!H57</f>
        <v>53.09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50">
        <f>GDAM_IEX!H57</f>
        <v>0</v>
      </c>
      <c r="AP57" s="150">
        <f>GDAM_IEX!N57</f>
        <v>0</v>
      </c>
      <c r="AQ57" s="150">
        <f>GDAM_PXI!H57</f>
        <v>0</v>
      </c>
      <c r="AR57" s="150">
        <f>GDAM_PXI!N57</f>
        <v>0</v>
      </c>
      <c r="AU57">
        <v>55</v>
      </c>
    </row>
    <row r="58" spans="1:47">
      <c r="A58" t="s">
        <v>100</v>
      </c>
      <c r="D58">
        <f>TWEPL!P58</f>
        <v>4.5891999999999999</v>
      </c>
      <c r="E58">
        <f>GT_NG!P58</f>
        <v>23.818170899107756</v>
      </c>
      <c r="F58">
        <f>GT_Spot!P58</f>
        <v>0</v>
      </c>
      <c r="G58">
        <f>PPCL_NG!P58</f>
        <v>42</v>
      </c>
      <c r="H58">
        <f>PPCL_Spot!P58</f>
        <v>0</v>
      </c>
      <c r="I58">
        <f>Bawana_NG!P58</f>
        <v>-1.1661129568106312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976.12174548577138</v>
      </c>
      <c r="P58" s="36">
        <v>118</v>
      </c>
      <c r="Q58" s="36">
        <v>34.425043223443225</v>
      </c>
      <c r="R58" s="38">
        <v>47.5</v>
      </c>
      <c r="S58" s="38">
        <v>0</v>
      </c>
      <c r="T58" s="37">
        <f>SUMPRODUCT(LTA!J58:AN58,LTA!J$101:AN$101,LTA!J$103:AN$103)</f>
        <v>359.76</v>
      </c>
      <c r="U58" s="37">
        <f>SUMPRODUCT(LTA!J58:AN58,LTA!J$102:AN$102,LTA!J$103:AN$103)</f>
        <v>91.61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851.6</v>
      </c>
      <c r="AB58" s="75">
        <f>-STOA!N58</f>
        <v>0</v>
      </c>
      <c r="AC58">
        <f t="shared" si="0"/>
        <v>23.252245504089089</v>
      </c>
      <c r="AD58">
        <f t="shared" si="1"/>
        <v>2616.7058011474223</v>
      </c>
      <c r="AE58">
        <f>'IDT-1'!B58</f>
        <v>0</v>
      </c>
      <c r="AF58" s="24"/>
      <c r="AG58">
        <f t="shared" si="2"/>
        <v>2616.7058011474223</v>
      </c>
      <c r="AI58" s="34">
        <f>PXIL!H58</f>
        <v>0</v>
      </c>
      <c r="AJ58" s="34">
        <f>PXIL!N58</f>
        <v>0</v>
      </c>
      <c r="AK58" s="34">
        <f>RTM_IEX!H58</f>
        <v>91.7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50">
        <f>GDAM_IEX!H58</f>
        <v>0</v>
      </c>
      <c r="AP58" s="150">
        <f>GDAM_IEX!N58</f>
        <v>0</v>
      </c>
      <c r="AQ58" s="150">
        <f>GDAM_PXI!H58</f>
        <v>0</v>
      </c>
      <c r="AR58" s="150">
        <f>GDAM_PXI!N58</f>
        <v>0</v>
      </c>
      <c r="AU58">
        <v>56</v>
      </c>
    </row>
    <row r="59" spans="1:47">
      <c r="A59" t="s">
        <v>101</v>
      </c>
      <c r="D59">
        <f>TWEPL!P59</f>
        <v>4.5891999999999999</v>
      </c>
      <c r="E59">
        <f>GT_NG!P59</f>
        <v>23.818170899107756</v>
      </c>
      <c r="F59">
        <f>GT_Spot!P59</f>
        <v>0</v>
      </c>
      <c r="G59">
        <f>PPCL_NG!P59</f>
        <v>42</v>
      </c>
      <c r="H59">
        <f>PPCL_Spot!P59</f>
        <v>0</v>
      </c>
      <c r="I59">
        <f>Bawana_NG!P59</f>
        <v>-1.1661129568106312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989.1712110526189</v>
      </c>
      <c r="P59" s="36">
        <v>118</v>
      </c>
      <c r="Q59" s="36">
        <v>34.425043223443225</v>
      </c>
      <c r="R59" s="38">
        <v>47.5</v>
      </c>
      <c r="S59" s="38">
        <v>0</v>
      </c>
      <c r="T59" s="37">
        <f>SUMPRODUCT(LTA!J59:AN59,LTA!J$101:AN$101,LTA!J$103:AN$103)</f>
        <v>359.68000000000006</v>
      </c>
      <c r="U59" s="37">
        <f>SUMPRODUCT(LTA!J59:AN59,LTA!J$102:AN$102,LTA!J$103:AN$103)</f>
        <v>91.85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874.7</v>
      </c>
      <c r="AB59" s="75">
        <f>-STOA!N59</f>
        <v>0</v>
      </c>
      <c r="AC59">
        <f t="shared" si="0"/>
        <v>23.775752801077346</v>
      </c>
      <c r="AD59">
        <f t="shared" si="1"/>
        <v>2675.6717594172819</v>
      </c>
      <c r="AE59">
        <f>'IDT-1'!B59</f>
        <v>0</v>
      </c>
      <c r="AF59" s="24"/>
      <c r="AG59">
        <f t="shared" si="2"/>
        <v>2675.6717594172819</v>
      </c>
      <c r="AI59" s="34">
        <f>PXIL!H59</f>
        <v>0</v>
      </c>
      <c r="AJ59" s="34">
        <f>PXIL!N59</f>
        <v>0</v>
      </c>
      <c r="AK59" s="34">
        <f>RTM_IEX!H59</f>
        <v>114.88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50">
        <f>GDAM_IEX!H59</f>
        <v>0</v>
      </c>
      <c r="AP59" s="150">
        <f>GDAM_IEX!N59</f>
        <v>0</v>
      </c>
      <c r="AQ59" s="150">
        <f>GDAM_PXI!H59</f>
        <v>0</v>
      </c>
      <c r="AR59" s="150">
        <f>GDAM_PXI!N59</f>
        <v>0</v>
      </c>
      <c r="AU59">
        <v>57</v>
      </c>
    </row>
    <row r="60" spans="1:47">
      <c r="A60" t="s">
        <v>102</v>
      </c>
      <c r="D60">
        <f>TWEPL!P60</f>
        <v>4.5891999999999999</v>
      </c>
      <c r="E60">
        <f>GT_NG!P60</f>
        <v>23.818170899107756</v>
      </c>
      <c r="F60">
        <f>GT_Spot!P60</f>
        <v>0</v>
      </c>
      <c r="G60">
        <f>PPCL_NG!P60</f>
        <v>42</v>
      </c>
      <c r="H60">
        <f>PPCL_Spot!P60</f>
        <v>0</v>
      </c>
      <c r="I60">
        <f>Bawana_NG!P60</f>
        <v>-1.1661129568106312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989.17113196428215</v>
      </c>
      <c r="P60" s="36">
        <v>118</v>
      </c>
      <c r="Q60" s="36">
        <v>34.425043223443225</v>
      </c>
      <c r="R60" s="38">
        <v>47.5</v>
      </c>
      <c r="S60" s="38">
        <v>0</v>
      </c>
      <c r="T60" s="37">
        <f>SUMPRODUCT(LTA!J60:AN60,LTA!J$101:AN$101,LTA!J$103:AN$103)</f>
        <v>359.89999999999992</v>
      </c>
      <c r="U60" s="37">
        <f>SUMPRODUCT(LTA!J60:AN60,LTA!J$102:AN$102,LTA!J$103:AN$103)</f>
        <v>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874.7</v>
      </c>
      <c r="AB60" s="75">
        <f>-STOA!N60</f>
        <v>0</v>
      </c>
      <c r="AC60">
        <f t="shared" si="0"/>
        <v>23.923768105099985</v>
      </c>
      <c r="AD60">
        <f t="shared" si="1"/>
        <v>2692.3436650249223</v>
      </c>
      <c r="AE60">
        <f>'IDT-1'!B60</f>
        <v>15</v>
      </c>
      <c r="AF60" s="24"/>
      <c r="AG60">
        <f t="shared" si="2"/>
        <v>2707.3436650249223</v>
      </c>
      <c r="AI60" s="34">
        <f>PXIL!H60</f>
        <v>0</v>
      </c>
      <c r="AJ60" s="34">
        <f>PXIL!N60</f>
        <v>0</v>
      </c>
      <c r="AK60" s="34">
        <f>RTM_IEX!H60</f>
        <v>130.33000000000001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50">
        <f>GDAM_IEX!H60</f>
        <v>0</v>
      </c>
      <c r="AP60" s="150">
        <f>GDAM_IEX!N60</f>
        <v>0</v>
      </c>
      <c r="AQ60" s="150">
        <f>GDAM_PXI!H60</f>
        <v>0</v>
      </c>
      <c r="AR60" s="150">
        <f>GDAM_PXI!N60</f>
        <v>0</v>
      </c>
      <c r="AU60">
        <v>58</v>
      </c>
    </row>
    <row r="61" spans="1:47">
      <c r="A61" t="s">
        <v>103</v>
      </c>
      <c r="D61">
        <f>TWEPL!P61</f>
        <v>4.5891999999999999</v>
      </c>
      <c r="E61">
        <f>GT_NG!P61</f>
        <v>23.818170899107756</v>
      </c>
      <c r="F61">
        <f>GT_Spot!P61</f>
        <v>0</v>
      </c>
      <c r="G61">
        <f>PPCL_NG!P61</f>
        <v>42</v>
      </c>
      <c r="H61">
        <f>PPCL_Spot!P61</f>
        <v>0</v>
      </c>
      <c r="I61">
        <f>Bawana_NG!P61</f>
        <v>-1.1661129568106312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985.840900210933</v>
      </c>
      <c r="P61" s="36">
        <v>118</v>
      </c>
      <c r="Q61" s="36">
        <v>34.6</v>
      </c>
      <c r="R61" s="38">
        <v>47.5</v>
      </c>
      <c r="S61" s="38">
        <v>0</v>
      </c>
      <c r="T61" s="37">
        <f>SUMPRODUCT(LTA!J61:AN61,LTA!J$101:AN$101,LTA!J$103:AN$103)</f>
        <v>360.23</v>
      </c>
      <c r="U61" s="37">
        <f>SUMPRODUCT(LTA!J61:AN61,LTA!J$102:AN$102,LTA!J$103:AN$103)</f>
        <v>94.65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880.49</v>
      </c>
      <c r="AB61" s="75">
        <f>-STOA!N61</f>
        <v>0</v>
      </c>
      <c r="AC61">
        <f t="shared" si="0"/>
        <v>23.955753685304209</v>
      </c>
      <c r="AD61">
        <f t="shared" si="1"/>
        <v>2695.9464044679262</v>
      </c>
      <c r="AE61">
        <f>'IDT-1'!B61</f>
        <v>41</v>
      </c>
      <c r="AF61" s="24"/>
      <c r="AG61">
        <f t="shared" si="2"/>
        <v>2736.9464044679262</v>
      </c>
      <c r="AI61" s="34">
        <f>PXIL!H61</f>
        <v>0</v>
      </c>
      <c r="AJ61" s="34">
        <f>PXIL!N61</f>
        <v>0</v>
      </c>
      <c r="AK61" s="34">
        <f>RTM_IEX!H61</f>
        <v>129.35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50">
        <f>GDAM_IEX!H61</f>
        <v>0</v>
      </c>
      <c r="AP61" s="150">
        <f>GDAM_IEX!N61</f>
        <v>0</v>
      </c>
      <c r="AQ61" s="150">
        <f>GDAM_PXI!H61</f>
        <v>0</v>
      </c>
      <c r="AR61" s="150">
        <f>GDAM_PXI!N61</f>
        <v>0</v>
      </c>
      <c r="AU61">
        <v>59</v>
      </c>
    </row>
    <row r="62" spans="1:47">
      <c r="A62" t="s">
        <v>104</v>
      </c>
      <c r="D62">
        <f>TWEPL!P62</f>
        <v>4.5891999999999999</v>
      </c>
      <c r="E62">
        <f>GT_NG!P62</f>
        <v>23.818170899107756</v>
      </c>
      <c r="F62">
        <f>GT_Spot!P62</f>
        <v>0</v>
      </c>
      <c r="G62">
        <f>PPCL_NG!P62</f>
        <v>42</v>
      </c>
      <c r="H62">
        <f>PPCL_Spot!P62</f>
        <v>0</v>
      </c>
      <c r="I62">
        <f>Bawana_NG!P62</f>
        <v>-1.1661129568106312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983.43853878925961</v>
      </c>
      <c r="P62" s="36">
        <v>118</v>
      </c>
      <c r="Q62" s="36">
        <v>34.6</v>
      </c>
      <c r="R62" s="38">
        <v>47.5</v>
      </c>
      <c r="S62" s="38">
        <v>0</v>
      </c>
      <c r="T62" s="37">
        <f>SUMPRODUCT(LTA!J62:AN62,LTA!J$101:AN$101,LTA!J$103:AN$103)</f>
        <v>355.19</v>
      </c>
      <c r="U62" s="37">
        <f>SUMPRODUCT(LTA!J62:AN62,LTA!J$102:AN$102,LTA!J$103:AN$103)</f>
        <v>92.11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928.3900000000001</v>
      </c>
      <c r="AB62" s="75">
        <f>-STOA!N62</f>
        <v>0</v>
      </c>
      <c r="AC62">
        <f t="shared" si="0"/>
        <v>24.331932904793479</v>
      </c>
      <c r="AD62">
        <f t="shared" si="1"/>
        <v>2738.3178638267632</v>
      </c>
      <c r="AE62">
        <f>'IDT-1'!B62</f>
        <v>31</v>
      </c>
      <c r="AF62" s="24"/>
      <c r="AG62">
        <f t="shared" si="2"/>
        <v>2769.3178638267632</v>
      </c>
      <c r="AI62" s="34">
        <f>PXIL!H62</f>
        <v>0</v>
      </c>
      <c r="AJ62" s="34">
        <f>PXIL!N62</f>
        <v>0</v>
      </c>
      <c r="AK62" s="34">
        <f>RTM_IEX!H62</f>
        <v>134.18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50">
        <f>GDAM_IEX!H62</f>
        <v>0</v>
      </c>
      <c r="AP62" s="150">
        <f>GDAM_IEX!N62</f>
        <v>0</v>
      </c>
      <c r="AQ62" s="150">
        <f>GDAM_PXI!H62</f>
        <v>0</v>
      </c>
      <c r="AR62" s="150">
        <f>GDAM_PXI!N62</f>
        <v>0</v>
      </c>
      <c r="AU62">
        <v>60</v>
      </c>
    </row>
    <row r="63" spans="1:47">
      <c r="A63" t="s">
        <v>105</v>
      </c>
      <c r="D63">
        <f>TWEPL!P63</f>
        <v>4.5891999999999999</v>
      </c>
      <c r="E63">
        <f>GT_NG!P63</f>
        <v>23.818170899107756</v>
      </c>
      <c r="F63">
        <f>GT_Spot!P63</f>
        <v>0</v>
      </c>
      <c r="G63">
        <f>PPCL_NG!P63</f>
        <v>42</v>
      </c>
      <c r="H63">
        <f>PPCL_Spot!P63</f>
        <v>0</v>
      </c>
      <c r="I63">
        <f>Bawana_NG!P63</f>
        <v>-1.1661129568106312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981.32463601659822</v>
      </c>
      <c r="P63" s="36">
        <v>118</v>
      </c>
      <c r="Q63" s="36">
        <v>34.43</v>
      </c>
      <c r="R63" s="38">
        <v>47.5</v>
      </c>
      <c r="S63" s="38">
        <v>0</v>
      </c>
      <c r="T63" s="37">
        <f>SUMPRODUCT(LTA!J63:AN63,LTA!J$101:AN$101,LTA!J$103:AN$103)</f>
        <v>346.41999999999996</v>
      </c>
      <c r="U63" s="37">
        <f>SUMPRODUCT(LTA!J63:AN63,LTA!J$102:AN$102,LTA!J$103:AN$103)</f>
        <v>93.710000000000008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973.28000000000009</v>
      </c>
      <c r="AB63" s="75">
        <f>-STOA!N63</f>
        <v>0</v>
      </c>
      <c r="AC63">
        <f t="shared" si="0"/>
        <v>24.992074560394069</v>
      </c>
      <c r="AD63">
        <f t="shared" si="1"/>
        <v>2812.6738193985011</v>
      </c>
      <c r="AE63">
        <f>'IDT-1'!B63</f>
        <v>16</v>
      </c>
      <c r="AF63" s="24"/>
      <c r="AG63">
        <f t="shared" si="2"/>
        <v>2828.6738193985011</v>
      </c>
      <c r="AI63" s="34">
        <f>PXIL!H63</f>
        <v>0</v>
      </c>
      <c r="AJ63" s="34">
        <f>PXIL!N63</f>
        <v>0</v>
      </c>
      <c r="AK63" s="34">
        <f>RTM_IEX!H63</f>
        <v>173.76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50">
        <f>GDAM_IEX!H63</f>
        <v>0</v>
      </c>
      <c r="AP63" s="150">
        <f>GDAM_IEX!N63</f>
        <v>0</v>
      </c>
      <c r="AQ63" s="150">
        <f>GDAM_PXI!H63</f>
        <v>0</v>
      </c>
      <c r="AR63" s="150">
        <f>GDAM_PXI!N63</f>
        <v>0</v>
      </c>
      <c r="AU63">
        <v>61</v>
      </c>
    </row>
    <row r="64" spans="1:47">
      <c r="A64" t="s">
        <v>106</v>
      </c>
      <c r="D64">
        <f>TWEPL!P64</f>
        <v>4.5891999999999999</v>
      </c>
      <c r="E64">
        <f>GT_NG!P64</f>
        <v>23.818170899107756</v>
      </c>
      <c r="F64">
        <f>GT_Spot!P64</f>
        <v>0</v>
      </c>
      <c r="G64">
        <f>PPCL_NG!P64</f>
        <v>42</v>
      </c>
      <c r="H64">
        <f>PPCL_Spot!P64</f>
        <v>0</v>
      </c>
      <c r="I64">
        <f>Bawana_NG!P64</f>
        <v>-1.1661129568106312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981.32463601659822</v>
      </c>
      <c r="P64" s="36">
        <v>118</v>
      </c>
      <c r="Q64" s="36">
        <v>34.43</v>
      </c>
      <c r="R64" s="38">
        <v>47.5</v>
      </c>
      <c r="S64" s="38">
        <v>0</v>
      </c>
      <c r="T64" s="37">
        <f>SUMPRODUCT(LTA!J64:AN64,LTA!J$101:AN$101,LTA!J$103:AN$103)</f>
        <v>335.37</v>
      </c>
      <c r="U64" s="37">
        <f>SUMPRODUCT(LTA!J64:AN64,LTA!J$102:AN$102,LTA!J$103:AN$103)</f>
        <v>95.170000000000016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999.7</v>
      </c>
      <c r="AB64" s="75">
        <f>-STOA!N64</f>
        <v>0</v>
      </c>
      <c r="AC64">
        <f t="shared" si="0"/>
        <v>25.208290560394065</v>
      </c>
      <c r="AD64">
        <f t="shared" si="1"/>
        <v>2837.0276033985015</v>
      </c>
      <c r="AE64">
        <f>'IDT-1'!B64</f>
        <v>6</v>
      </c>
      <c r="AF64" s="24"/>
      <c r="AG64">
        <f t="shared" si="2"/>
        <v>2843.0276033985015</v>
      </c>
      <c r="AI64" s="34">
        <f>PXIL!H64</f>
        <v>0</v>
      </c>
      <c r="AJ64" s="34">
        <f>PXIL!N64</f>
        <v>0</v>
      </c>
      <c r="AK64" s="34">
        <f>RTM_IEX!H64</f>
        <v>181.5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50">
        <f>GDAM_IEX!H64</f>
        <v>0</v>
      </c>
      <c r="AP64" s="150">
        <f>GDAM_IEX!N64</f>
        <v>0</v>
      </c>
      <c r="AQ64" s="150">
        <f>GDAM_PXI!H64</f>
        <v>0</v>
      </c>
      <c r="AR64" s="150">
        <f>GDAM_PXI!N64</f>
        <v>0</v>
      </c>
      <c r="AU64">
        <v>62</v>
      </c>
    </row>
    <row r="65" spans="1:47">
      <c r="A65" t="s">
        <v>107</v>
      </c>
      <c r="D65">
        <f>TWEPL!P65</f>
        <v>4.5891999999999999</v>
      </c>
      <c r="E65">
        <f>GT_NG!P65</f>
        <v>21.785053136784367</v>
      </c>
      <c r="F65">
        <f>GT_Spot!P65</f>
        <v>0</v>
      </c>
      <c r="G65">
        <f>PPCL_NG!P65</f>
        <v>42</v>
      </c>
      <c r="H65">
        <f>PPCL_Spot!P65</f>
        <v>0</v>
      </c>
      <c r="I65">
        <f>Bawana_NG!P65</f>
        <v>-1.1661129568106312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962.99619589252666</v>
      </c>
      <c r="P65" s="36">
        <v>118</v>
      </c>
      <c r="Q65" s="36">
        <v>34.43</v>
      </c>
      <c r="R65" s="38">
        <v>47.5</v>
      </c>
      <c r="S65" s="38">
        <v>0</v>
      </c>
      <c r="T65" s="37">
        <f>SUMPRODUCT(LTA!J65:AN65,LTA!J$101:AN$101,LTA!J$103:AN$103)</f>
        <v>315.02999999999997</v>
      </c>
      <c r="U65" s="37">
        <f>SUMPRODUCT(LTA!J65:AN65,LTA!J$102:AN$102,LTA!J$103:AN$103)</f>
        <v>98.13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1015.5200000000001</v>
      </c>
      <c r="AB65" s="75">
        <f>-STOA!N65</f>
        <v>0</v>
      </c>
      <c r="AC65">
        <f t="shared" si="0"/>
        <v>25.431620850993784</v>
      </c>
      <c r="AD65">
        <f t="shared" si="1"/>
        <v>2862.1827152215069</v>
      </c>
      <c r="AE65">
        <f>'IDT-1'!B65</f>
        <v>0</v>
      </c>
      <c r="AF65" s="24"/>
      <c r="AG65">
        <f t="shared" si="2"/>
        <v>2862.1827152215069</v>
      </c>
      <c r="AI65" s="34">
        <f>PXIL!H65</f>
        <v>0</v>
      </c>
      <c r="AJ65" s="34">
        <f>PXIL!N65</f>
        <v>0</v>
      </c>
      <c r="AK65" s="34">
        <f>RTM_IEX!H65</f>
        <v>228.8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50">
        <f>GDAM_IEX!H65</f>
        <v>0</v>
      </c>
      <c r="AP65" s="150">
        <f>GDAM_IEX!N65</f>
        <v>0</v>
      </c>
      <c r="AQ65" s="150">
        <f>GDAM_PXI!H65</f>
        <v>0</v>
      </c>
      <c r="AR65" s="150">
        <f>GDAM_PXI!N65</f>
        <v>0</v>
      </c>
      <c r="AU65">
        <v>63</v>
      </c>
    </row>
    <row r="66" spans="1:47">
      <c r="A66" t="s">
        <v>108</v>
      </c>
      <c r="D66">
        <f>TWEPL!P66</f>
        <v>4.5891999999999999</v>
      </c>
      <c r="E66">
        <f>GT_NG!P66</f>
        <v>21.785053136784367</v>
      </c>
      <c r="F66">
        <f>GT_Spot!P66</f>
        <v>0</v>
      </c>
      <c r="G66">
        <f>PPCL_NG!P66</f>
        <v>42</v>
      </c>
      <c r="H66">
        <f>PPCL_Spot!P66</f>
        <v>0</v>
      </c>
      <c r="I66">
        <f>Bawana_NG!P66</f>
        <v>-1.1661129568106312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978.58783040195078</v>
      </c>
      <c r="P66" s="36">
        <v>118</v>
      </c>
      <c r="Q66" s="36">
        <v>34.43</v>
      </c>
      <c r="R66" s="38">
        <v>47.5</v>
      </c>
      <c r="S66" s="38">
        <v>0</v>
      </c>
      <c r="T66" s="37">
        <f>SUMPRODUCT(LTA!J66:AN66,LTA!J$101:AN$101,LTA!J$103:AN$103)</f>
        <v>295.77</v>
      </c>
      <c r="U66" s="37">
        <f>SUMPRODUCT(LTA!J66:AN66,LTA!J$102:AN$102,LTA!J$103:AN$103)</f>
        <v>97.990000000000009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1026.96</v>
      </c>
      <c r="AB66" s="75">
        <f>-STOA!N66</f>
        <v>0</v>
      </c>
      <c r="AC66">
        <f t="shared" si="0"/>
        <v>25.430755234676724</v>
      </c>
      <c r="AD66">
        <f t="shared" si="1"/>
        <v>2862.0852153472479</v>
      </c>
      <c r="AE66">
        <f>'IDT-1'!B66</f>
        <v>0</v>
      </c>
      <c r="AF66" s="24"/>
      <c r="AG66">
        <f t="shared" si="2"/>
        <v>2862.0852153472479</v>
      </c>
      <c r="AI66" s="34">
        <f>PXIL!H66</f>
        <v>0</v>
      </c>
      <c r="AJ66" s="34">
        <f>PXIL!N66</f>
        <v>0</v>
      </c>
      <c r="AK66" s="34">
        <f>RTM_IEX!H66</f>
        <v>221.07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50">
        <f>GDAM_IEX!H66</f>
        <v>0</v>
      </c>
      <c r="AP66" s="150">
        <f>GDAM_IEX!N66</f>
        <v>0</v>
      </c>
      <c r="AQ66" s="150">
        <f>GDAM_PXI!H66</f>
        <v>0</v>
      </c>
      <c r="AR66" s="150">
        <f>GDAM_PXI!N66</f>
        <v>0</v>
      </c>
      <c r="AU66">
        <v>64</v>
      </c>
    </row>
    <row r="67" spans="1:47">
      <c r="A67" t="s">
        <v>109</v>
      </c>
      <c r="D67">
        <f>TWEPL!P67</f>
        <v>4.5891999999999999</v>
      </c>
      <c r="E67">
        <f>GT_NG!P67</f>
        <v>24.778748928877462</v>
      </c>
      <c r="F67">
        <f>GT_Spot!P67</f>
        <v>0</v>
      </c>
      <c r="G67">
        <f>PPCL_NG!P67</f>
        <v>42</v>
      </c>
      <c r="H67">
        <f>PPCL_Spot!P67</f>
        <v>0</v>
      </c>
      <c r="I67">
        <f>Bawana_NG!P67</f>
        <v>-1.1661129568106312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972.67948453075155</v>
      </c>
      <c r="P67" s="36">
        <v>118</v>
      </c>
      <c r="Q67" s="36">
        <v>34.43</v>
      </c>
      <c r="R67" s="38">
        <v>47.5</v>
      </c>
      <c r="S67" s="38">
        <v>0</v>
      </c>
      <c r="T67" s="37">
        <f>SUMPRODUCT(LTA!J67:AN67,LTA!J$101:AN$101,LTA!J$103:AN$103)</f>
        <v>275.64</v>
      </c>
      <c r="U67" s="37">
        <f>SUMPRODUCT(LTA!J67:AN67,LTA!J$102:AN$102,LTA!J$103:AN$103)</f>
        <v>97.51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1021.4000000000001</v>
      </c>
      <c r="AB67" s="75">
        <f>-STOA!N67</f>
        <v>0</v>
      </c>
      <c r="AC67">
        <f t="shared" si="0"/>
        <v>25.514666313980584</v>
      </c>
      <c r="AD67">
        <f t="shared" si="1"/>
        <v>2871.5366541888379</v>
      </c>
      <c r="AE67">
        <f>'IDT-1'!B67</f>
        <v>0</v>
      </c>
      <c r="AF67" s="24"/>
      <c r="AG67">
        <f t="shared" si="2"/>
        <v>2871.5366541888379</v>
      </c>
      <c r="AI67" s="34">
        <f>PXIL!H67</f>
        <v>0</v>
      </c>
      <c r="AJ67" s="34">
        <f>PXIL!N67</f>
        <v>0</v>
      </c>
      <c r="AK67" s="34">
        <f>RTM_IEX!H67</f>
        <v>259.69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50">
        <f>GDAM_IEX!H67</f>
        <v>0</v>
      </c>
      <c r="AP67" s="150">
        <f>GDAM_IEX!N67</f>
        <v>0</v>
      </c>
      <c r="AQ67" s="150">
        <f>GDAM_PXI!H67</f>
        <v>0</v>
      </c>
      <c r="AR67" s="150">
        <f>GDAM_PXI!N67</f>
        <v>0</v>
      </c>
      <c r="AU67">
        <v>65</v>
      </c>
    </row>
    <row r="68" spans="1:47">
      <c r="A68" t="s">
        <v>110</v>
      </c>
      <c r="D68">
        <f>TWEPL!P68</f>
        <v>4.5891999999999999</v>
      </c>
      <c r="E68">
        <f>GT_NG!P68</f>
        <v>24.778748928877462</v>
      </c>
      <c r="F68">
        <f>GT_Spot!P68</f>
        <v>0</v>
      </c>
      <c r="G68">
        <f>PPCL_NG!P68</f>
        <v>42</v>
      </c>
      <c r="H68">
        <f>PPCL_Spot!P68</f>
        <v>0</v>
      </c>
      <c r="I68">
        <f>Bawana_NG!P68</f>
        <v>-1.1661129568106312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972.67953653979271</v>
      </c>
      <c r="P68" s="36">
        <v>118</v>
      </c>
      <c r="Q68" s="36">
        <v>34.43</v>
      </c>
      <c r="R68" s="38">
        <v>46.47</v>
      </c>
      <c r="S68" s="38">
        <v>0</v>
      </c>
      <c r="T68" s="37">
        <f>SUMPRODUCT(LTA!J68:AN68,LTA!J$101:AN$101,LTA!J$103:AN$103)</f>
        <v>277.2</v>
      </c>
      <c r="U68" s="37">
        <f>SUMPRODUCT(LTA!J68:AN68,LTA!J$102:AN$102,LTA!J$103:AN$103)</f>
        <v>96.789999999999992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1012.3200000000002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25.328458771660152</v>
      </c>
      <c r="AD68">
        <f t="shared" ref="AD68:AD98" si="4">SUM(B68:AB68,AI68:AR68)-AC68</f>
        <v>2850.5629137401997</v>
      </c>
      <c r="AE68">
        <f>'IDT-1'!B68</f>
        <v>0</v>
      </c>
      <c r="AF68" s="24"/>
      <c r="AG68">
        <f t="shared" ref="AG68:AG98" si="5">SUM(AD68:AF68)+AT68</f>
        <v>2850.5629137401997</v>
      </c>
      <c r="AI68" s="34">
        <f>PXIL!H68</f>
        <v>0</v>
      </c>
      <c r="AJ68" s="34">
        <f>PXIL!N68</f>
        <v>0</v>
      </c>
      <c r="AK68" s="34">
        <f>RTM_IEX!H68</f>
        <v>247.8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50">
        <f>GDAM_IEX!H68</f>
        <v>0</v>
      </c>
      <c r="AP68" s="150">
        <f>GDAM_IEX!N68</f>
        <v>0</v>
      </c>
      <c r="AQ68" s="150">
        <f>GDAM_PXI!H68</f>
        <v>0</v>
      </c>
      <c r="AR68" s="150">
        <f>GDAM_PXI!N68</f>
        <v>0</v>
      </c>
      <c r="AU68">
        <v>66</v>
      </c>
    </row>
    <row r="69" spans="1:47">
      <c r="A69" t="s">
        <v>111</v>
      </c>
      <c r="D69">
        <f>TWEPL!P69</f>
        <v>4.5891999999999999</v>
      </c>
      <c r="E69">
        <f>GT_NG!P69</f>
        <v>24.778748928877462</v>
      </c>
      <c r="F69">
        <f>GT_Spot!P69</f>
        <v>0</v>
      </c>
      <c r="G69">
        <f>PPCL_NG!P69</f>
        <v>42</v>
      </c>
      <c r="H69">
        <f>PPCL_Spot!P69</f>
        <v>0</v>
      </c>
      <c r="I69">
        <f>Bawana_NG!P69</f>
        <v>-1.1661129568106312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983.7667940691158</v>
      </c>
      <c r="P69" s="36">
        <v>118</v>
      </c>
      <c r="Q69" s="36">
        <v>34.43</v>
      </c>
      <c r="R69" s="38">
        <v>41.08</v>
      </c>
      <c r="S69" s="38">
        <v>0</v>
      </c>
      <c r="T69" s="37">
        <f>SUMPRODUCT(LTA!J69:AN69,LTA!J$101:AN$101,LTA!J$103:AN$103)</f>
        <v>260.77</v>
      </c>
      <c r="U69" s="37">
        <f>SUMPRODUCT(LTA!J69:AN69,LTA!J$102:AN$102,LTA!J$103:AN$103)</f>
        <v>98.53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995.69</v>
      </c>
      <c r="AB69" s="75">
        <f>-STOA!N69</f>
        <v>0</v>
      </c>
      <c r="AC69">
        <f t="shared" si="3"/>
        <v>25.278538637918192</v>
      </c>
      <c r="AD69">
        <f t="shared" si="4"/>
        <v>2844.9400914032644</v>
      </c>
      <c r="AE69">
        <f>'IDT-1'!B69</f>
        <v>0</v>
      </c>
      <c r="AF69" s="24"/>
      <c r="AG69">
        <f t="shared" si="5"/>
        <v>2844.9400914032644</v>
      </c>
      <c r="AI69" s="34">
        <f>PXIL!H69</f>
        <v>0</v>
      </c>
      <c r="AJ69" s="34">
        <f>PXIL!N69</f>
        <v>0</v>
      </c>
      <c r="AK69" s="34">
        <f>RTM_IEX!H69</f>
        <v>267.75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50">
        <f>GDAM_IEX!H69</f>
        <v>0</v>
      </c>
      <c r="AP69" s="150">
        <f>GDAM_IEX!N69</f>
        <v>0</v>
      </c>
      <c r="AQ69" s="150">
        <f>GDAM_PXI!H69</f>
        <v>0</v>
      </c>
      <c r="AR69" s="150">
        <f>GDAM_PXI!N69</f>
        <v>0</v>
      </c>
      <c r="AU69">
        <v>67</v>
      </c>
    </row>
    <row r="70" spans="1:47">
      <c r="A70" t="s">
        <v>112</v>
      </c>
      <c r="D70">
        <f>TWEPL!P70</f>
        <v>4.2554400000000001</v>
      </c>
      <c r="E70">
        <f>GT_NG!P70</f>
        <v>24.778748928877462</v>
      </c>
      <c r="F70">
        <f>GT_Spot!P70</f>
        <v>0</v>
      </c>
      <c r="G70">
        <f>PPCL_NG!P70</f>
        <v>42</v>
      </c>
      <c r="H70">
        <f>PPCL_Spot!P70</f>
        <v>0</v>
      </c>
      <c r="I70">
        <f>Bawana_NG!P70</f>
        <v>-1.1661129568106312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984.18677803123569</v>
      </c>
      <c r="P70" s="36">
        <v>118</v>
      </c>
      <c r="Q70" s="36">
        <v>34.43</v>
      </c>
      <c r="R70" s="38">
        <v>32.10518084946721</v>
      </c>
      <c r="S70" s="38">
        <v>0</v>
      </c>
      <c r="T70" s="37">
        <f>SUMPRODUCT(LTA!J70:AN70,LTA!J$101:AN$101,LTA!J$103:AN$103)</f>
        <v>236.76000000000002</v>
      </c>
      <c r="U70" s="37">
        <f>SUMPRODUCT(LTA!J70:AN70,LTA!J$102:AN$102,LTA!J$103:AN$103)</f>
        <v>128.21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986.16000000000008</v>
      </c>
      <c r="AB70" s="75">
        <f>-STOA!N70</f>
        <v>0</v>
      </c>
      <c r="AC70">
        <f t="shared" si="3"/>
        <v>25.252415000260157</v>
      </c>
      <c r="AD70">
        <f t="shared" si="4"/>
        <v>2841.9976198525101</v>
      </c>
      <c r="AE70">
        <f>'IDT-1'!B70</f>
        <v>0</v>
      </c>
      <c r="AF70" s="24"/>
      <c r="AG70">
        <f t="shared" si="5"/>
        <v>2841.9976198525101</v>
      </c>
      <c r="AI70" s="34">
        <f>PXIL!H70</f>
        <v>0</v>
      </c>
      <c r="AJ70" s="34">
        <f>PXIL!N70</f>
        <v>0</v>
      </c>
      <c r="AK70" s="34">
        <f>RTM_IEX!H70</f>
        <v>277.52999999999997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50">
        <f>GDAM_IEX!H70</f>
        <v>0</v>
      </c>
      <c r="AP70" s="150">
        <f>GDAM_IEX!N70</f>
        <v>0</v>
      </c>
      <c r="AQ70" s="150">
        <f>GDAM_PXI!H70</f>
        <v>0</v>
      </c>
      <c r="AR70" s="150">
        <f>GDAM_PXI!N70</f>
        <v>0</v>
      </c>
      <c r="AU70">
        <v>68</v>
      </c>
    </row>
    <row r="71" spans="1:47">
      <c r="A71" t="s">
        <v>113</v>
      </c>
      <c r="D71">
        <f>TWEPL!P71</f>
        <v>4.2554400000000001</v>
      </c>
      <c r="E71">
        <f>GT_NG!P71</f>
        <v>24.778748928877462</v>
      </c>
      <c r="F71">
        <f>GT_Spot!P71</f>
        <v>0</v>
      </c>
      <c r="G71">
        <f>PPCL_NG!P71</f>
        <v>42</v>
      </c>
      <c r="H71">
        <f>PPCL_Spot!P71</f>
        <v>0</v>
      </c>
      <c r="I71">
        <f>Bawana_NG!P71</f>
        <v>-1.1661129568106312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1017.3239733014716</v>
      </c>
      <c r="P71" s="36">
        <v>118</v>
      </c>
      <c r="Q71" s="36">
        <v>34.43</v>
      </c>
      <c r="R71" s="38">
        <v>25.800000000000004</v>
      </c>
      <c r="S71" s="38">
        <v>0</v>
      </c>
      <c r="T71" s="37">
        <f>SUMPRODUCT(LTA!J71:AN71,LTA!J$101:AN$101,LTA!J$103:AN$103)</f>
        <v>215.21</v>
      </c>
      <c r="U71" s="37">
        <f>SUMPRODUCT(LTA!J71:AN71,LTA!J$102:AN$102,LTA!J$103:AN$103)</f>
        <v>129.03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962.6400000000001</v>
      </c>
      <c r="AB71" s="75">
        <f>-STOA!N71</f>
        <v>0</v>
      </c>
      <c r="AC71">
        <f t="shared" si="3"/>
        <v>24.814808727162923</v>
      </c>
      <c r="AD71">
        <f t="shared" si="4"/>
        <v>2792.7072405463755</v>
      </c>
      <c r="AE71">
        <f>'IDT-1'!B71</f>
        <v>0</v>
      </c>
      <c r="AF71" s="24"/>
      <c r="AG71">
        <f t="shared" si="5"/>
        <v>2792.7072405463755</v>
      </c>
      <c r="AI71" s="34">
        <f>PXIL!H71</f>
        <v>0</v>
      </c>
      <c r="AJ71" s="34">
        <f>PXIL!N71</f>
        <v>0</v>
      </c>
      <c r="AK71" s="34">
        <f>RTM_IEX!H71</f>
        <v>245.22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50">
        <f>GDAM_IEX!H71</f>
        <v>0</v>
      </c>
      <c r="AP71" s="150">
        <f>GDAM_IEX!N71</f>
        <v>0</v>
      </c>
      <c r="AQ71" s="150">
        <f>GDAM_PXI!H71</f>
        <v>0</v>
      </c>
      <c r="AR71" s="150">
        <f>GDAM_PXI!N71</f>
        <v>0</v>
      </c>
      <c r="AU71">
        <v>69</v>
      </c>
    </row>
    <row r="72" spans="1:47">
      <c r="A72" t="s">
        <v>114</v>
      </c>
      <c r="D72">
        <f>TWEPL!P72</f>
        <v>4.2554400000000001</v>
      </c>
      <c r="E72">
        <f>GT_NG!P72</f>
        <v>24.778748928877462</v>
      </c>
      <c r="F72">
        <f>GT_Spot!P72</f>
        <v>0</v>
      </c>
      <c r="G72">
        <f>PPCL_NG!P72</f>
        <v>42</v>
      </c>
      <c r="H72">
        <f>PPCL_Spot!P72</f>
        <v>0</v>
      </c>
      <c r="I72">
        <f>Bawana_NG!P72</f>
        <v>-1.1661129568106312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1019.9818321452509</v>
      </c>
      <c r="P72" s="36">
        <v>118</v>
      </c>
      <c r="Q72" s="36">
        <v>34.43</v>
      </c>
      <c r="R72" s="38">
        <v>20.725202499421432</v>
      </c>
      <c r="S72" s="38">
        <v>0</v>
      </c>
      <c r="T72" s="37">
        <f>SUMPRODUCT(LTA!J72:AN72,LTA!J$101:AN$101,LTA!J$103:AN$103)</f>
        <v>190.22000000000003</v>
      </c>
      <c r="U72" s="37">
        <f>SUMPRODUCT(LTA!J72:AN72,LTA!J$102:AN$102,LTA!J$103:AN$103)</f>
        <v>139.05000000000001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948.81000000000006</v>
      </c>
      <c r="AB72" s="75">
        <f>-STOA!N72</f>
        <v>0</v>
      </c>
      <c r="AC72">
        <f t="shared" si="3"/>
        <v>24.522939666983088</v>
      </c>
      <c r="AD72">
        <f t="shared" si="4"/>
        <v>2759.8321709497563</v>
      </c>
      <c r="AE72">
        <f>'IDT-1'!B72</f>
        <v>0</v>
      </c>
      <c r="AF72" s="24"/>
      <c r="AG72">
        <f t="shared" si="5"/>
        <v>2759.8321709497563</v>
      </c>
      <c r="AI72" s="34">
        <f>PXIL!H72</f>
        <v>0</v>
      </c>
      <c r="AJ72" s="34">
        <f>PXIL!N72</f>
        <v>0</v>
      </c>
      <c r="AK72" s="34">
        <f>RTM_IEX!H72</f>
        <v>243.27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50">
        <f>GDAM_IEX!H72</f>
        <v>0</v>
      </c>
      <c r="AP72" s="150">
        <f>GDAM_IEX!N72</f>
        <v>0</v>
      </c>
      <c r="AQ72" s="150">
        <f>GDAM_PXI!H72</f>
        <v>0</v>
      </c>
      <c r="AR72" s="150">
        <f>GDAM_PXI!N72</f>
        <v>0</v>
      </c>
      <c r="AU72">
        <v>70</v>
      </c>
    </row>
    <row r="73" spans="1:47">
      <c r="A73" t="s">
        <v>115</v>
      </c>
      <c r="D73">
        <f>TWEPL!P73</f>
        <v>4.2554400000000001</v>
      </c>
      <c r="E73">
        <f>GT_NG!P73</f>
        <v>24.778748928877462</v>
      </c>
      <c r="F73">
        <f>GT_Spot!P73</f>
        <v>0</v>
      </c>
      <c r="G73">
        <f>PPCL_NG!P73</f>
        <v>42</v>
      </c>
      <c r="H73">
        <f>PPCL_Spot!P73</f>
        <v>0</v>
      </c>
      <c r="I73">
        <f>Bawana_NG!P73</f>
        <v>-1.1661129568106312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1033.8092906700283</v>
      </c>
      <c r="P73" s="36">
        <v>118</v>
      </c>
      <c r="Q73" s="36">
        <v>34.43</v>
      </c>
      <c r="R73" s="38">
        <v>12.609999999999998</v>
      </c>
      <c r="S73" s="38">
        <v>0</v>
      </c>
      <c r="T73" s="37">
        <f>SUMPRODUCT(LTA!J73:AN73,LTA!J$101:AN$101,LTA!J$103:AN$103)</f>
        <v>164.35</v>
      </c>
      <c r="U73" s="37">
        <f>SUMPRODUCT(LTA!J73:AN73,LTA!J$102:AN$102,LTA!J$103:AN$103)</f>
        <v>138.67000000000002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966.67000000000007</v>
      </c>
      <c r="AB73" s="75">
        <f>-STOA!N73</f>
        <v>0</v>
      </c>
      <c r="AC73">
        <f t="shared" si="3"/>
        <v>24.142623520006218</v>
      </c>
      <c r="AD73">
        <f t="shared" si="4"/>
        <v>2716.9947431220894</v>
      </c>
      <c r="AE73">
        <f>'IDT-1'!B73</f>
        <v>0</v>
      </c>
      <c r="AF73" s="24"/>
      <c r="AG73">
        <f t="shared" si="5"/>
        <v>2716.9947431220894</v>
      </c>
      <c r="AI73" s="34">
        <f>PXIL!H73</f>
        <v>0</v>
      </c>
      <c r="AJ73" s="34">
        <f>PXIL!N73</f>
        <v>0</v>
      </c>
      <c r="AK73" s="34">
        <f>RTM_IEX!H73</f>
        <v>202.73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50">
        <f>GDAM_IEX!H73</f>
        <v>0</v>
      </c>
      <c r="AP73" s="150">
        <f>GDAM_IEX!N73</f>
        <v>0</v>
      </c>
      <c r="AQ73" s="150">
        <f>GDAM_PXI!H73</f>
        <v>0</v>
      </c>
      <c r="AR73" s="150">
        <f>GDAM_PXI!N73</f>
        <v>0</v>
      </c>
      <c r="AU73">
        <v>71</v>
      </c>
    </row>
    <row r="74" spans="1:47">
      <c r="A74" t="s">
        <v>116</v>
      </c>
      <c r="D74">
        <f>TWEPL!P74</f>
        <v>4.2554400000000001</v>
      </c>
      <c r="E74">
        <f>GT_NG!P74</f>
        <v>24.778748928877462</v>
      </c>
      <c r="F74">
        <f>GT_Spot!P74</f>
        <v>0</v>
      </c>
      <c r="G74">
        <f>PPCL_NG!P74</f>
        <v>42</v>
      </c>
      <c r="H74">
        <f>PPCL_Spot!P74</f>
        <v>0</v>
      </c>
      <c r="I74">
        <f>Bawana_NG!P74</f>
        <v>-1.1661129568106312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1060.6497599264633</v>
      </c>
      <c r="P74" s="36">
        <v>118</v>
      </c>
      <c r="Q74" s="36">
        <v>34.43</v>
      </c>
      <c r="R74" s="38">
        <v>6.4699999999999989</v>
      </c>
      <c r="S74" s="38">
        <v>0</v>
      </c>
      <c r="T74" s="37">
        <f>SUMPRODUCT(LTA!J74:AN74,LTA!J$101:AN$101,LTA!J$103:AN$103)</f>
        <v>137.01999999999998</v>
      </c>
      <c r="U74" s="37">
        <f>SUMPRODUCT(LTA!J74:AN74,LTA!J$102:AN$102,LTA!J$103:AN$103)</f>
        <v>137.51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968.00000000000011</v>
      </c>
      <c r="AB74" s="75">
        <f>-STOA!N74</f>
        <v>0</v>
      </c>
      <c r="AC74">
        <f t="shared" si="3"/>
        <v>23.533579649462851</v>
      </c>
      <c r="AD74">
        <f t="shared" si="4"/>
        <v>2648.394256249067</v>
      </c>
      <c r="AE74">
        <f>'IDT-1'!B74</f>
        <v>0</v>
      </c>
      <c r="AF74" s="24"/>
      <c r="AG74">
        <f t="shared" si="5"/>
        <v>2648.394256249067</v>
      </c>
      <c r="AI74" s="34">
        <f>PXIL!H74</f>
        <v>0</v>
      </c>
      <c r="AJ74" s="34">
        <f>PXIL!N74</f>
        <v>0</v>
      </c>
      <c r="AK74" s="34">
        <f>RTM_IEX!H74</f>
        <v>132.26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50">
        <f>GDAM_IEX!H74</f>
        <v>7.72</v>
      </c>
      <c r="AP74" s="150">
        <f>GDAM_IEX!N74</f>
        <v>0</v>
      </c>
      <c r="AQ74" s="150">
        <f>GDAM_PXI!H74</f>
        <v>0</v>
      </c>
      <c r="AR74" s="150">
        <f>GDAM_PXI!N74</f>
        <v>0</v>
      </c>
      <c r="AU74">
        <v>72</v>
      </c>
    </row>
    <row r="75" spans="1:47">
      <c r="A75" t="s">
        <v>117</v>
      </c>
      <c r="D75">
        <f>TWEPL!P75</f>
        <v>4.2554400000000001</v>
      </c>
      <c r="E75">
        <f>GT_NG!P75</f>
        <v>13.982843137254902</v>
      </c>
      <c r="F75">
        <f>GT_Spot!P75</f>
        <v>0</v>
      </c>
      <c r="G75">
        <f>PPCL_NG!P75</f>
        <v>42</v>
      </c>
      <c r="H75">
        <f>PPCL_Spot!P75</f>
        <v>0</v>
      </c>
      <c r="I75">
        <f>Bawana_NG!P75</f>
        <v>-1.1661129568106312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1118.6850969315856</v>
      </c>
      <c r="P75" s="36">
        <v>118</v>
      </c>
      <c r="Q75" s="36">
        <v>34.43</v>
      </c>
      <c r="R75" s="38">
        <v>0</v>
      </c>
      <c r="S75" s="38">
        <v>0</v>
      </c>
      <c r="T75" s="37">
        <f>SUMPRODUCT(LTA!J75:AN75,LTA!J$101:AN$101,LTA!J$103:AN$103)</f>
        <v>127.23</v>
      </c>
      <c r="U75" s="37">
        <f>SUMPRODUCT(LTA!J75:AN75,LTA!J$102:AN$102,LTA!J$103:AN$103)</f>
        <v>137.42000000000002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970.96</v>
      </c>
      <c r="AB75" s="75">
        <f>-STOA!N75</f>
        <v>0</v>
      </c>
      <c r="AC75">
        <f t="shared" si="3"/>
        <v>23.043537020251414</v>
      </c>
      <c r="AD75">
        <f t="shared" si="4"/>
        <v>2492.7537300917788</v>
      </c>
      <c r="AE75">
        <f>'IDT-1'!B75</f>
        <v>30</v>
      </c>
      <c r="AF75" s="24"/>
      <c r="AG75">
        <f t="shared" si="5"/>
        <v>2522.7537300917788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-50</v>
      </c>
      <c r="AM75" s="34">
        <f>RTM_PXI!H75</f>
        <v>0</v>
      </c>
      <c r="AN75" s="34">
        <f>RTM_PXI!N75</f>
        <v>0</v>
      </c>
      <c r="AO75" s="150">
        <f>GDAM_IEX!H75</f>
        <v>0</v>
      </c>
      <c r="AP75" s="150">
        <f>GDAM_IEX!N75</f>
        <v>0</v>
      </c>
      <c r="AQ75" s="150">
        <f>GDAM_PXI!H75</f>
        <v>0</v>
      </c>
      <c r="AR75" s="150">
        <f>GDAM_PXI!N75</f>
        <v>0</v>
      </c>
      <c r="AU75">
        <v>73</v>
      </c>
    </row>
    <row r="76" spans="1:47">
      <c r="A76" t="s">
        <v>118</v>
      </c>
      <c r="D76">
        <f>TWEPL!P76</f>
        <v>4.2554400000000001</v>
      </c>
      <c r="E76">
        <f>GT_NG!P76</f>
        <v>13.982843137254902</v>
      </c>
      <c r="F76">
        <f>GT_Spot!P76</f>
        <v>0</v>
      </c>
      <c r="G76">
        <f>PPCL_NG!P76</f>
        <v>42</v>
      </c>
      <c r="H76">
        <f>PPCL_Spot!P76</f>
        <v>0</v>
      </c>
      <c r="I76">
        <f>Bawana_NG!P76</f>
        <v>-1.1661129568106312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1130.3982607381961</v>
      </c>
      <c r="P76" s="36">
        <v>118</v>
      </c>
      <c r="Q76" s="36">
        <v>34.43</v>
      </c>
      <c r="R76" s="38">
        <v>0</v>
      </c>
      <c r="S76" s="38">
        <v>0</v>
      </c>
      <c r="T76" s="37">
        <f>SUMPRODUCT(LTA!J76:AN76,LTA!J$101:AN$101,LTA!J$103:AN$103)</f>
        <v>106.03</v>
      </c>
      <c r="U76" s="37">
        <f>SUMPRODUCT(LTA!J76:AN76,LTA!J$102:AN$102,LTA!J$103:AN$103)</f>
        <v>133.13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940.79</v>
      </c>
      <c r="AB76" s="75">
        <f>-STOA!N76</f>
        <v>0</v>
      </c>
      <c r="AC76">
        <f t="shared" si="3"/>
        <v>22.736708009449345</v>
      </c>
      <c r="AD76">
        <f t="shared" si="4"/>
        <v>2440.113722909191</v>
      </c>
      <c r="AE76">
        <f>'IDT-1'!B76</f>
        <v>41</v>
      </c>
      <c r="AF76" s="24"/>
      <c r="AG76">
        <f t="shared" si="5"/>
        <v>2481.113722909191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-59</v>
      </c>
      <c r="AM76" s="34">
        <f>RTM_PXI!H76</f>
        <v>0</v>
      </c>
      <c r="AN76" s="34">
        <f>RTM_PXI!N76</f>
        <v>0</v>
      </c>
      <c r="AO76" s="150">
        <f>GDAM_IEX!H76</f>
        <v>0</v>
      </c>
      <c r="AP76" s="150">
        <f>GDAM_IEX!N76</f>
        <v>0</v>
      </c>
      <c r="AQ76" s="150">
        <f>GDAM_PXI!H76</f>
        <v>0</v>
      </c>
      <c r="AR76" s="150">
        <f>GDAM_PXI!N76</f>
        <v>0</v>
      </c>
      <c r="AU76">
        <v>74</v>
      </c>
    </row>
    <row r="77" spans="1:47">
      <c r="A77" t="s">
        <v>119</v>
      </c>
      <c r="D77">
        <f>TWEPL!P77</f>
        <v>4.2554400000000001</v>
      </c>
      <c r="E77">
        <f>GT_NG!P77</f>
        <v>13.982843137254902</v>
      </c>
      <c r="F77">
        <f>GT_Spot!P77</f>
        <v>0</v>
      </c>
      <c r="G77">
        <f>PPCL_NG!P77</f>
        <v>42</v>
      </c>
      <c r="H77">
        <f>PPCL_Spot!P77</f>
        <v>0</v>
      </c>
      <c r="I77">
        <f>Bawana_NG!P77</f>
        <v>-1.1661129568106312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1142.736429654761</v>
      </c>
      <c r="P77" s="36">
        <v>118</v>
      </c>
      <c r="Q77" s="36">
        <v>34.43</v>
      </c>
      <c r="R77" s="38">
        <v>0</v>
      </c>
      <c r="S77" s="38">
        <v>0</v>
      </c>
      <c r="T77" s="37">
        <f>SUMPRODUCT(LTA!J77:AN77,LTA!J$101:AN$101,LTA!J$103:AN$103)</f>
        <v>95.67</v>
      </c>
      <c r="U77" s="37">
        <f>SUMPRODUCT(LTA!J77:AN77,LTA!J$102:AN$102,LTA!J$103:AN$103)</f>
        <v>132.86000000000001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890.95</v>
      </c>
      <c r="AB77" s="75">
        <f>-STOA!N77</f>
        <v>0</v>
      </c>
      <c r="AC77">
        <f t="shared" si="3"/>
        <v>22.171097855559992</v>
      </c>
      <c r="AD77">
        <f t="shared" si="4"/>
        <v>2408.5475019796449</v>
      </c>
      <c r="AE77">
        <f>'IDT-1'!B77</f>
        <v>71</v>
      </c>
      <c r="AF77" s="24"/>
      <c r="AG77">
        <f t="shared" si="5"/>
        <v>2479.5475019796449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-43</v>
      </c>
      <c r="AM77" s="34">
        <f>RTM_PXI!H77</f>
        <v>0</v>
      </c>
      <c r="AN77" s="34">
        <f>RTM_PXI!N77</f>
        <v>0</v>
      </c>
      <c r="AO77" s="150">
        <f>GDAM_IEX!H77</f>
        <v>0</v>
      </c>
      <c r="AP77" s="150">
        <f>GDAM_IEX!N77</f>
        <v>0</v>
      </c>
      <c r="AQ77" s="150">
        <f>GDAM_PXI!H77</f>
        <v>0</v>
      </c>
      <c r="AR77" s="150">
        <f>GDAM_PXI!N77</f>
        <v>0</v>
      </c>
      <c r="AU77">
        <v>75</v>
      </c>
    </row>
    <row r="78" spans="1:47">
      <c r="A78" t="s">
        <v>120</v>
      </c>
      <c r="D78">
        <f>TWEPL!P78</f>
        <v>4.2554400000000001</v>
      </c>
      <c r="E78">
        <f>GT_NG!P78</f>
        <v>13.982843137254902</v>
      </c>
      <c r="F78">
        <f>GT_Spot!P78</f>
        <v>0</v>
      </c>
      <c r="G78">
        <f>PPCL_NG!P78</f>
        <v>42</v>
      </c>
      <c r="H78">
        <f>PPCL_Spot!P78</f>
        <v>0</v>
      </c>
      <c r="I78">
        <f>Bawana_NG!P78</f>
        <v>-1.1661129568106312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1071.4221143775994</v>
      </c>
      <c r="P78" s="36">
        <v>118</v>
      </c>
      <c r="Q78" s="36">
        <v>34.43</v>
      </c>
      <c r="R78" s="38">
        <v>0</v>
      </c>
      <c r="S78" s="38">
        <v>0</v>
      </c>
      <c r="T78" s="37">
        <f>SUMPRODUCT(LTA!J78:AN78,LTA!J$101:AN$101,LTA!J$103:AN$103)</f>
        <v>86.33</v>
      </c>
      <c r="U78" s="37">
        <f>SUMPRODUCT(LTA!J78:AN78,LTA!J$102:AN$102,LTA!J$103:AN$103)</f>
        <v>132.68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883.95</v>
      </c>
      <c r="AB78" s="75">
        <f>-STOA!N78</f>
        <v>0</v>
      </c>
      <c r="AC78">
        <f t="shared" si="3"/>
        <v>21.196708397666569</v>
      </c>
      <c r="AD78">
        <f t="shared" si="4"/>
        <v>2385.1775761603772</v>
      </c>
      <c r="AE78">
        <f>'IDT-1'!B78</f>
        <v>74</v>
      </c>
      <c r="AF78" s="24"/>
      <c r="AG78">
        <f t="shared" si="5"/>
        <v>2459.1775761603772</v>
      </c>
      <c r="AI78" s="34">
        <f>PXIL!H78</f>
        <v>0</v>
      </c>
      <c r="AJ78" s="34">
        <f>PXIL!N78</f>
        <v>0</v>
      </c>
      <c r="AK78" s="34">
        <f>RTM_IEX!H78</f>
        <v>20.49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50">
        <f>GDAM_IEX!H78</f>
        <v>0</v>
      </c>
      <c r="AP78" s="150">
        <f>GDAM_IEX!N78</f>
        <v>0</v>
      </c>
      <c r="AQ78" s="150">
        <f>GDAM_PXI!H78</f>
        <v>0</v>
      </c>
      <c r="AR78" s="150">
        <f>GDAM_PXI!N78</f>
        <v>0</v>
      </c>
      <c r="AU78">
        <v>76</v>
      </c>
    </row>
    <row r="79" spans="1:47">
      <c r="A79" t="s">
        <v>121</v>
      </c>
      <c r="D79">
        <f>TWEPL!P79</f>
        <v>4.2554400000000001</v>
      </c>
      <c r="E79">
        <f>GT_NG!P79</f>
        <v>17.381351268725162</v>
      </c>
      <c r="F79">
        <f>GT_Spot!P79</f>
        <v>0</v>
      </c>
      <c r="G79">
        <f>PPCL_NG!P79</f>
        <v>45.73</v>
      </c>
      <c r="H79">
        <f>PPCL_Spot!P79</f>
        <v>0</v>
      </c>
      <c r="I79">
        <f>Bawana_NG!P79</f>
        <v>-1.1661129568106312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1026.7804400728271</v>
      </c>
      <c r="P79" s="36">
        <v>118</v>
      </c>
      <c r="Q79" s="36">
        <v>34.43</v>
      </c>
      <c r="R79" s="38">
        <v>0</v>
      </c>
      <c r="S79" s="38">
        <v>0</v>
      </c>
      <c r="T79" s="37">
        <f>SUMPRODUCT(LTA!J79:AN79,LTA!J$101:AN$101,LTA!J$103:AN$103)</f>
        <v>79.7</v>
      </c>
      <c r="U79" s="37">
        <f>SUMPRODUCT(LTA!J79:AN79,LTA!J$102:AN$102,LTA!J$103:AN$103)</f>
        <v>132.4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944.57999999999993</v>
      </c>
      <c r="AB79" s="75">
        <f>-STOA!N79</f>
        <v>0</v>
      </c>
      <c r="AC79">
        <f t="shared" si="3"/>
        <v>21.242000535341511</v>
      </c>
      <c r="AD79">
        <f t="shared" si="4"/>
        <v>2390.2791178494003</v>
      </c>
      <c r="AE79">
        <f>'IDT-1'!B79</f>
        <v>67</v>
      </c>
      <c r="AF79" s="24"/>
      <c r="AG79">
        <f t="shared" si="5"/>
        <v>2457.2791178494003</v>
      </c>
      <c r="AI79" s="34">
        <f>PXIL!H79</f>
        <v>0</v>
      </c>
      <c r="AJ79" s="34">
        <f>PXIL!N79</f>
        <v>0</v>
      </c>
      <c r="AK79" s="34">
        <f>RTM_IEX!H79</f>
        <v>9.43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50">
        <f>GDAM_IEX!H79</f>
        <v>0</v>
      </c>
      <c r="AP79" s="150">
        <f>GDAM_IEX!N79</f>
        <v>0</v>
      </c>
      <c r="AQ79" s="150">
        <f>GDAM_PXI!H79</f>
        <v>0</v>
      </c>
      <c r="AR79" s="150">
        <f>GDAM_PXI!N79</f>
        <v>0</v>
      </c>
      <c r="AU79">
        <v>77</v>
      </c>
    </row>
    <row r="80" spans="1:47">
      <c r="A80" t="s">
        <v>122</v>
      </c>
      <c r="D80">
        <f>TWEPL!P80</f>
        <v>4.2554400000000001</v>
      </c>
      <c r="E80">
        <f>GT_NG!P80</f>
        <v>17.381351268725162</v>
      </c>
      <c r="F80">
        <f>GT_Spot!P80</f>
        <v>0</v>
      </c>
      <c r="G80">
        <f>PPCL_NG!P80</f>
        <v>45.73</v>
      </c>
      <c r="H80">
        <f>PPCL_Spot!P80</f>
        <v>0</v>
      </c>
      <c r="I80">
        <f>Bawana_NG!P80</f>
        <v>-1.1661129568106312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1032.812440072827</v>
      </c>
      <c r="P80" s="36">
        <v>118</v>
      </c>
      <c r="Q80" s="36">
        <v>34.43</v>
      </c>
      <c r="R80" s="38">
        <v>0</v>
      </c>
      <c r="S80" s="38">
        <v>0</v>
      </c>
      <c r="T80" s="37">
        <f>SUMPRODUCT(LTA!J80:AN80,LTA!J$101:AN$101,LTA!J$103:AN$103)</f>
        <v>74.42</v>
      </c>
      <c r="U80" s="37">
        <f>SUMPRODUCT(LTA!J80:AN80,LTA!J$102:AN$102,LTA!J$103:AN$103)</f>
        <v>131.97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941.78</v>
      </c>
      <c r="AB80" s="75">
        <f>-STOA!N80</f>
        <v>0</v>
      </c>
      <c r="AC80">
        <f t="shared" si="3"/>
        <v>21.180858135341509</v>
      </c>
      <c r="AD80">
        <f t="shared" si="4"/>
        <v>2383.3922602494004</v>
      </c>
      <c r="AE80">
        <f>'IDT-1'!B80</f>
        <v>93</v>
      </c>
      <c r="AF80" s="24"/>
      <c r="AG80">
        <f t="shared" si="5"/>
        <v>2476.3922602494004</v>
      </c>
      <c r="AI80" s="34">
        <f>PXIL!H80</f>
        <v>0</v>
      </c>
      <c r="AJ80" s="34">
        <f>PXIL!N80</f>
        <v>0</v>
      </c>
      <c r="AK80" s="34">
        <f>RTM_IEX!H80</f>
        <v>4.96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50">
        <f>GDAM_IEX!H80</f>
        <v>0</v>
      </c>
      <c r="AP80" s="150">
        <f>GDAM_IEX!N80</f>
        <v>0</v>
      </c>
      <c r="AQ80" s="150">
        <f>GDAM_PXI!H80</f>
        <v>0</v>
      </c>
      <c r="AR80" s="150">
        <f>GDAM_PXI!N80</f>
        <v>0</v>
      </c>
      <c r="AU80">
        <v>78</v>
      </c>
    </row>
    <row r="81" spans="1:47">
      <c r="A81" t="s">
        <v>123</v>
      </c>
      <c r="D81">
        <f>TWEPL!P81</f>
        <v>4.2554400000000001</v>
      </c>
      <c r="E81">
        <f>GT_NG!P81</f>
        <v>17.381351268725162</v>
      </c>
      <c r="F81">
        <f>GT_Spot!P81</f>
        <v>0</v>
      </c>
      <c r="G81">
        <f>PPCL_NG!P81</f>
        <v>45.73</v>
      </c>
      <c r="H81">
        <f>PPCL_Spot!P81</f>
        <v>0</v>
      </c>
      <c r="I81">
        <f>Bawana_NG!P81</f>
        <v>-1.1661129568106312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1031.5256067103103</v>
      </c>
      <c r="P81" s="36">
        <v>118</v>
      </c>
      <c r="Q81" s="36">
        <v>34.43</v>
      </c>
      <c r="R81" s="38">
        <v>0</v>
      </c>
      <c r="S81" s="38">
        <v>0</v>
      </c>
      <c r="T81" s="37">
        <f>SUMPRODUCT(LTA!J81:AN81,LTA!J$101:AN$101,LTA!J$103:AN$103)</f>
        <v>56.989999999999995</v>
      </c>
      <c r="U81" s="37">
        <f>SUMPRODUCT(LTA!J81:AN81,LTA!J$102:AN$102,LTA!J$103:AN$103)</f>
        <v>115.83000000000001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938.9799999999999</v>
      </c>
      <c r="AB81" s="75">
        <f>-STOA!N81</f>
        <v>0</v>
      </c>
      <c r="AC81">
        <f t="shared" si="3"/>
        <v>20.815862001751359</v>
      </c>
      <c r="AD81">
        <f t="shared" si="4"/>
        <v>2342.2804230204733</v>
      </c>
      <c r="AE81">
        <f>'IDT-1'!B81</f>
        <v>130</v>
      </c>
      <c r="AF81" s="24"/>
      <c r="AG81">
        <f t="shared" si="5"/>
        <v>2472.2804230204733</v>
      </c>
      <c r="AI81" s="34">
        <f>PXIL!H81</f>
        <v>0</v>
      </c>
      <c r="AJ81" s="34">
        <f>PXIL!N81</f>
        <v>0</v>
      </c>
      <c r="AK81" s="34">
        <f>RTM_IEX!H81</f>
        <v>1.1399999999999999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50">
        <f>GDAM_IEX!H81</f>
        <v>0</v>
      </c>
      <c r="AP81" s="150">
        <f>GDAM_IEX!N81</f>
        <v>0</v>
      </c>
      <c r="AQ81" s="150">
        <f>GDAM_PXI!H81</f>
        <v>0</v>
      </c>
      <c r="AR81" s="150">
        <f>GDAM_PXI!N81</f>
        <v>0</v>
      </c>
      <c r="AU81">
        <v>79</v>
      </c>
    </row>
    <row r="82" spans="1:47">
      <c r="A82" t="s">
        <v>124</v>
      </c>
      <c r="D82">
        <f>TWEPL!P82</f>
        <v>4.2554400000000001</v>
      </c>
      <c r="E82">
        <f>GT_NG!P82</f>
        <v>17.381351268725162</v>
      </c>
      <c r="F82">
        <f>GT_Spot!P82</f>
        <v>0</v>
      </c>
      <c r="G82">
        <f>PPCL_NG!P82</f>
        <v>45.73</v>
      </c>
      <c r="H82">
        <f>PPCL_Spot!P82</f>
        <v>0</v>
      </c>
      <c r="I82">
        <f>Bawana_NG!P82</f>
        <v>-1.1661129568106312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1040.3460139187687</v>
      </c>
      <c r="P82" s="36">
        <v>118</v>
      </c>
      <c r="Q82" s="36">
        <v>34.43</v>
      </c>
      <c r="R82" s="38">
        <v>0</v>
      </c>
      <c r="S82" s="38">
        <v>0</v>
      </c>
      <c r="T82" s="37">
        <f>SUMPRODUCT(LTA!J82:AN82,LTA!J$101:AN$101,LTA!J$103:AN$103)</f>
        <v>50.47</v>
      </c>
      <c r="U82" s="37">
        <f>SUMPRODUCT(LTA!J82:AN82,LTA!J$102:AN$102,LTA!J$103:AN$103)</f>
        <v>115.46000000000001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937.57999999999993</v>
      </c>
      <c r="AB82" s="75">
        <f>-STOA!N82</f>
        <v>0</v>
      </c>
      <c r="AC82">
        <f t="shared" si="3"/>
        <v>20.838217585185795</v>
      </c>
      <c r="AD82">
        <f t="shared" si="4"/>
        <v>2344.7984746454977</v>
      </c>
      <c r="AE82">
        <f>'IDT-1'!B82</f>
        <v>170</v>
      </c>
      <c r="AF82" s="24"/>
      <c r="AG82">
        <f t="shared" si="5"/>
        <v>2514.7984746454977</v>
      </c>
      <c r="AI82" s="34">
        <f>PXIL!H82</f>
        <v>0</v>
      </c>
      <c r="AJ82" s="34">
        <f>PXIL!N82</f>
        <v>0</v>
      </c>
      <c r="AK82" s="34">
        <f>RTM_IEX!H82</f>
        <v>3.15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50">
        <f>GDAM_IEX!H82</f>
        <v>0</v>
      </c>
      <c r="AP82" s="150">
        <f>GDAM_IEX!N82</f>
        <v>0</v>
      </c>
      <c r="AQ82" s="150">
        <f>GDAM_PXI!H82</f>
        <v>0</v>
      </c>
      <c r="AR82" s="150">
        <f>GDAM_PXI!N82</f>
        <v>0</v>
      </c>
      <c r="AU82">
        <v>80</v>
      </c>
    </row>
    <row r="83" spans="1:47">
      <c r="A83" t="s">
        <v>125</v>
      </c>
      <c r="D83">
        <f>TWEPL!P83</f>
        <v>4.2554400000000001</v>
      </c>
      <c r="E83">
        <f>GT_NG!P83</f>
        <v>17.381351268725162</v>
      </c>
      <c r="F83">
        <f>GT_Spot!P83</f>
        <v>0</v>
      </c>
      <c r="G83">
        <f>PPCL_NG!P83</f>
        <v>45.73</v>
      </c>
      <c r="H83">
        <f>PPCL_Spot!P83</f>
        <v>0</v>
      </c>
      <c r="I83">
        <f>Bawana_NG!P83</f>
        <v>-1.1661129568106312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1044.9608784165878</v>
      </c>
      <c r="P83" s="36">
        <v>118</v>
      </c>
      <c r="Q83" s="36">
        <v>32.511216745442276</v>
      </c>
      <c r="R83" s="38">
        <v>0</v>
      </c>
      <c r="S83" s="38">
        <v>0</v>
      </c>
      <c r="T83" s="37">
        <f>SUMPRODUCT(LTA!J83:AN83,LTA!J$101:AN$101,LTA!J$103:AN$103)</f>
        <v>49.27</v>
      </c>
      <c r="U83" s="37">
        <f>SUMPRODUCT(LTA!J83:AN83,LTA!J$102:AN$102,LTA!J$103:AN$103)</f>
        <v>115.21000000000001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1005.04</v>
      </c>
      <c r="AB83" s="75">
        <f>-STOA!N83</f>
        <v>0</v>
      </c>
      <c r="AC83">
        <f t="shared" si="3"/>
        <v>21.9744331340248</v>
      </c>
      <c r="AD83">
        <f t="shared" si="4"/>
        <v>2346.2183403399199</v>
      </c>
      <c r="AE83">
        <f>'IDT-1'!B83</f>
        <v>214</v>
      </c>
      <c r="AF83" s="24"/>
      <c r="AG83">
        <f t="shared" si="5"/>
        <v>2560.2183403399199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-63</v>
      </c>
      <c r="AM83" s="34">
        <f>RTM_PXI!H83</f>
        <v>0</v>
      </c>
      <c r="AN83" s="34">
        <f>RTM_PXI!N83</f>
        <v>0</v>
      </c>
      <c r="AO83" s="150">
        <f>GDAM_IEX!H83</f>
        <v>0</v>
      </c>
      <c r="AP83" s="150">
        <f>GDAM_IEX!N83</f>
        <v>0</v>
      </c>
      <c r="AQ83" s="150">
        <f>GDAM_PXI!H83</f>
        <v>0</v>
      </c>
      <c r="AR83" s="150">
        <f>GDAM_PXI!N83</f>
        <v>0</v>
      </c>
      <c r="AU83">
        <v>81</v>
      </c>
    </row>
    <row r="84" spans="1:47">
      <c r="A84" t="s">
        <v>126</v>
      </c>
      <c r="D84">
        <f>TWEPL!P84</f>
        <v>4.2554400000000001</v>
      </c>
      <c r="E84">
        <f>GT_NG!P84</f>
        <v>17.381351268725162</v>
      </c>
      <c r="F84">
        <f>GT_Spot!P84</f>
        <v>0</v>
      </c>
      <c r="G84">
        <f>PPCL_NG!P84</f>
        <v>45.73</v>
      </c>
      <c r="H84">
        <f>PPCL_Spot!P84</f>
        <v>0</v>
      </c>
      <c r="I84">
        <f>Bawana_NG!P84</f>
        <v>-1.1661129568106312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1051.4587132174036</v>
      </c>
      <c r="P84" s="36">
        <v>118</v>
      </c>
      <c r="Q84" s="36">
        <v>32.511216745442276</v>
      </c>
      <c r="R84" s="38">
        <v>0</v>
      </c>
      <c r="S84" s="38">
        <v>0</v>
      </c>
      <c r="T84" s="37">
        <f>SUMPRODUCT(LTA!J84:AN84,LTA!J$101:AN$101,LTA!J$103:AN$103)</f>
        <v>48.72</v>
      </c>
      <c r="U84" s="37">
        <f>SUMPRODUCT(LTA!J84:AN84,LTA!J$102:AN$102,LTA!J$103:AN$103)</f>
        <v>114.81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1031.1099999999999</v>
      </c>
      <c r="AB84" s="75">
        <f>-STOA!N84</f>
        <v>0</v>
      </c>
      <c r="AC84">
        <f t="shared" si="3"/>
        <v>22.266995187616612</v>
      </c>
      <c r="AD84">
        <f t="shared" si="4"/>
        <v>2393.2336130871436</v>
      </c>
      <c r="AE84">
        <f>'IDT-1'!B84</f>
        <v>214</v>
      </c>
      <c r="AF84" s="24"/>
      <c r="AG84">
        <f t="shared" si="5"/>
        <v>2607.2336130871436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-56</v>
      </c>
      <c r="AM84" s="34">
        <f>RTM_PXI!H84</f>
        <v>0</v>
      </c>
      <c r="AN84" s="34">
        <f>RTM_PXI!N84</f>
        <v>0</v>
      </c>
      <c r="AO84" s="150">
        <f>GDAM_IEX!H84</f>
        <v>8.69</v>
      </c>
      <c r="AP84" s="150">
        <f>GDAM_IEX!N84</f>
        <v>0</v>
      </c>
      <c r="AQ84" s="150">
        <f>GDAM_PXI!H84</f>
        <v>0</v>
      </c>
      <c r="AR84" s="150">
        <f>GDAM_PXI!N84</f>
        <v>0</v>
      </c>
      <c r="AU84">
        <v>82</v>
      </c>
    </row>
    <row r="85" spans="1:47">
      <c r="A85" t="s">
        <v>127</v>
      </c>
      <c r="D85">
        <f>TWEPL!P85</f>
        <v>4.2554400000000001</v>
      </c>
      <c r="E85">
        <f>GT_NG!P85</f>
        <v>17.381351268725162</v>
      </c>
      <c r="F85">
        <f>GT_Spot!P85</f>
        <v>0</v>
      </c>
      <c r="G85">
        <f>PPCL_NG!P85</f>
        <v>45.73</v>
      </c>
      <c r="H85">
        <f>PPCL_Spot!P85</f>
        <v>0</v>
      </c>
      <c r="I85">
        <f>Bawana_NG!P85</f>
        <v>-1.1661129568106312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1066.2569375466198</v>
      </c>
      <c r="P85" s="36">
        <v>118</v>
      </c>
      <c r="Q85" s="36">
        <v>32.511216745442276</v>
      </c>
      <c r="R85" s="38">
        <v>0</v>
      </c>
      <c r="S85" s="38">
        <v>0</v>
      </c>
      <c r="T85" s="37">
        <f>SUMPRODUCT(LTA!J85:AN85,LTA!J$101:AN$101,LTA!J$103:AN$103)</f>
        <v>47.230000000000004</v>
      </c>
      <c r="U85" s="37">
        <f>SUMPRODUCT(LTA!J85:AN85,LTA!J$102:AN$102,LTA!J$103:AN$103)</f>
        <v>112.67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1079.3799999999999</v>
      </c>
      <c r="AB85" s="75">
        <f>-STOA!N85</f>
        <v>0</v>
      </c>
      <c r="AC85">
        <f t="shared" si="3"/>
        <v>22.216404420470777</v>
      </c>
      <c r="AD85">
        <f t="shared" si="4"/>
        <v>2500.032428183506</v>
      </c>
      <c r="AE85">
        <f>'IDT-1'!B85</f>
        <v>222</v>
      </c>
      <c r="AF85" s="24"/>
      <c r="AG85">
        <f t="shared" si="5"/>
        <v>2722.032428183506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50">
        <f>GDAM_IEX!H85</f>
        <v>0</v>
      </c>
      <c r="AP85" s="150">
        <f>GDAM_IEX!N85</f>
        <v>0</v>
      </c>
      <c r="AQ85" s="150">
        <f>GDAM_PXI!H85</f>
        <v>0</v>
      </c>
      <c r="AR85" s="150">
        <f>GDAM_PXI!N85</f>
        <v>0</v>
      </c>
      <c r="AU85">
        <v>83</v>
      </c>
    </row>
    <row r="86" spans="1:47">
      <c r="A86" t="s">
        <v>128</v>
      </c>
      <c r="D86">
        <f>TWEPL!P86</f>
        <v>4.2554400000000001</v>
      </c>
      <c r="E86">
        <f>GT_NG!P86</f>
        <v>17.381351268725162</v>
      </c>
      <c r="F86">
        <f>GT_Spot!P86</f>
        <v>0</v>
      </c>
      <c r="G86">
        <f>PPCL_NG!P86</f>
        <v>45.73</v>
      </c>
      <c r="H86">
        <f>PPCL_Spot!P86</f>
        <v>0</v>
      </c>
      <c r="I86">
        <f>Bawana_NG!P86</f>
        <v>-1.1661129568106312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1058.854426640333</v>
      </c>
      <c r="P86" s="36">
        <v>118</v>
      </c>
      <c r="Q86" s="36">
        <v>32.511216745442276</v>
      </c>
      <c r="R86" s="38">
        <v>0</v>
      </c>
      <c r="S86" s="38">
        <v>0</v>
      </c>
      <c r="T86" s="37">
        <f>SUMPRODUCT(LTA!J86:AN86,LTA!J$101:AN$101,LTA!J$103:AN$103)</f>
        <v>45.879999999999995</v>
      </c>
      <c r="U86" s="37">
        <f>SUMPRODUCT(LTA!J86:AN86,LTA!J$102:AN$102,LTA!J$103:AN$103)</f>
        <v>111.55000000000001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40.770000000000003</v>
      </c>
      <c r="Z86" s="34">
        <f>IEX!N86</f>
        <v>0</v>
      </c>
      <c r="AA86" s="75">
        <f>STOA!H86</f>
        <v>1079.3799999999999</v>
      </c>
      <c r="AB86" s="75">
        <f>-STOA!N86</f>
        <v>0</v>
      </c>
      <c r="AC86">
        <f t="shared" si="3"/>
        <v>22.57243032449545</v>
      </c>
      <c r="AD86">
        <f t="shared" si="4"/>
        <v>2540.1338913731938</v>
      </c>
      <c r="AE86">
        <f>'IDT-1'!B86</f>
        <v>220</v>
      </c>
      <c r="AF86" s="24"/>
      <c r="AG86">
        <f t="shared" si="5"/>
        <v>2760.1338913731938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50">
        <f>GDAM_IEX!H86</f>
        <v>9.56</v>
      </c>
      <c r="AP86" s="150">
        <f>GDAM_IEX!N86</f>
        <v>0</v>
      </c>
      <c r="AQ86" s="150">
        <f>GDAM_PXI!H86</f>
        <v>0</v>
      </c>
      <c r="AR86" s="150">
        <f>GDAM_PXI!N86</f>
        <v>0</v>
      </c>
      <c r="AU86">
        <v>84</v>
      </c>
    </row>
    <row r="87" spans="1:47">
      <c r="A87" t="s">
        <v>129</v>
      </c>
      <c r="D87">
        <f>TWEPL!P87</f>
        <v>4.2554400000000001</v>
      </c>
      <c r="E87">
        <f>GT_NG!P87</f>
        <v>17.381351268725162</v>
      </c>
      <c r="F87">
        <f>GT_Spot!P87</f>
        <v>0</v>
      </c>
      <c r="G87">
        <f>PPCL_NG!P87</f>
        <v>46.35</v>
      </c>
      <c r="H87">
        <f>PPCL_Spot!P87</f>
        <v>0</v>
      </c>
      <c r="I87">
        <f>Bawana_NG!P87</f>
        <v>-1.1661129568106312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1088.8379007386404</v>
      </c>
      <c r="P87" s="36">
        <v>118</v>
      </c>
      <c r="Q87" s="36">
        <v>32.511216745442276</v>
      </c>
      <c r="R87" s="38">
        <v>0</v>
      </c>
      <c r="S87" s="38">
        <v>0</v>
      </c>
      <c r="T87" s="37">
        <f>SUMPRODUCT(LTA!J87:AN87,LTA!J$101:AN$101,LTA!J$103:AN$103)</f>
        <v>36.71</v>
      </c>
      <c r="U87" s="37">
        <f>SUMPRODUCT(LTA!J87:AN87,LTA!J$102:AN$102,LTA!J$103:AN$103)</f>
        <v>101.33000000000001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58.16</v>
      </c>
      <c r="Z87" s="34">
        <f>IEX!N87</f>
        <v>0</v>
      </c>
      <c r="AA87" s="75">
        <f>STOA!H87</f>
        <v>1079.3799999999999</v>
      </c>
      <c r="AB87" s="75">
        <f>-STOA!N87</f>
        <v>0</v>
      </c>
      <c r="AC87">
        <f t="shared" si="3"/>
        <v>22.78163689656056</v>
      </c>
      <c r="AD87">
        <f t="shared" si="4"/>
        <v>2563.6981588994363</v>
      </c>
      <c r="AE87">
        <f>'IDT-1'!B87</f>
        <v>245</v>
      </c>
      <c r="AF87" s="24"/>
      <c r="AG87">
        <f t="shared" si="5"/>
        <v>2808.6981588994363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50">
        <f>GDAM_IEX!H87</f>
        <v>4.7300000000000004</v>
      </c>
      <c r="AP87" s="150">
        <f>GDAM_IEX!N87</f>
        <v>0</v>
      </c>
      <c r="AQ87" s="150">
        <f>GDAM_PXI!H87</f>
        <v>0</v>
      </c>
      <c r="AR87" s="150">
        <f>GDAM_PXI!N87</f>
        <v>0</v>
      </c>
      <c r="AU87">
        <v>85</v>
      </c>
    </row>
    <row r="88" spans="1:47">
      <c r="A88" t="s">
        <v>130</v>
      </c>
      <c r="D88">
        <f>TWEPL!P88</f>
        <v>4.2554400000000001</v>
      </c>
      <c r="E88">
        <f>GT_NG!P88</f>
        <v>17.39857482185273</v>
      </c>
      <c r="F88">
        <f>GT_Spot!P88</f>
        <v>0</v>
      </c>
      <c r="G88">
        <f>PPCL_NG!P88</f>
        <v>46.35</v>
      </c>
      <c r="H88">
        <f>PPCL_Spot!P88</f>
        <v>0</v>
      </c>
      <c r="I88">
        <f>Bawana_NG!P88</f>
        <v>-1.1661129568106312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1107.481380846926</v>
      </c>
      <c r="P88" s="36">
        <v>118</v>
      </c>
      <c r="Q88" s="36">
        <v>32.511216745442276</v>
      </c>
      <c r="R88" s="38">
        <v>0</v>
      </c>
      <c r="S88" s="38">
        <v>0</v>
      </c>
      <c r="T88" s="37">
        <f>SUMPRODUCT(LTA!J88:AN88,LTA!J$101:AN$101,LTA!J$103:AN$103)</f>
        <v>37.68</v>
      </c>
      <c r="U88" s="37">
        <f>SUMPRODUCT(LTA!J88:AN88,LTA!J$102:AN$102,LTA!J$103:AN$103)</f>
        <v>102.67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1079.3799999999999</v>
      </c>
      <c r="AB88" s="75">
        <f>-STOA!N88</f>
        <v>0</v>
      </c>
      <c r="AC88">
        <f t="shared" si="3"/>
        <v>22.445835088780992</v>
      </c>
      <c r="AD88">
        <f t="shared" si="4"/>
        <v>2525.87466436863</v>
      </c>
      <c r="AE88">
        <f>'IDT-1'!B88</f>
        <v>334</v>
      </c>
      <c r="AF88" s="24"/>
      <c r="AG88">
        <f t="shared" si="5"/>
        <v>2859.87466436863</v>
      </c>
      <c r="AI88" s="34">
        <f>PXIL!H88</f>
        <v>0</v>
      </c>
      <c r="AJ88" s="34">
        <f>PXIL!N88</f>
        <v>0</v>
      </c>
      <c r="AK88" s="34">
        <f>RTM_IEX!H88</f>
        <v>3.76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50">
        <f>GDAM_IEX!H88</f>
        <v>0</v>
      </c>
      <c r="AP88" s="150">
        <f>GDAM_IEX!N88</f>
        <v>0</v>
      </c>
      <c r="AQ88" s="150">
        <f>GDAM_PXI!H88</f>
        <v>0</v>
      </c>
      <c r="AR88" s="150">
        <f>GDAM_PXI!N88</f>
        <v>0</v>
      </c>
      <c r="AU88">
        <v>86</v>
      </c>
    </row>
    <row r="89" spans="1:47">
      <c r="A89" t="s">
        <v>131</v>
      </c>
      <c r="D89">
        <f>TWEPL!P89</f>
        <v>4.2554400000000001</v>
      </c>
      <c r="E89">
        <f>GT_NG!P89</f>
        <v>17.39857482185273</v>
      </c>
      <c r="F89">
        <f>GT_Spot!P89</f>
        <v>0</v>
      </c>
      <c r="G89">
        <f>PPCL_NG!P89</f>
        <v>46.35</v>
      </c>
      <c r="H89">
        <f>PPCL_Spot!P89</f>
        <v>0</v>
      </c>
      <c r="I89">
        <f>Bawana_NG!P89</f>
        <v>-1.1661129568106312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1134.0832080104744</v>
      </c>
      <c r="P89" s="36">
        <v>118</v>
      </c>
      <c r="Q89" s="36">
        <v>32.511216745442276</v>
      </c>
      <c r="R89" s="38">
        <v>0</v>
      </c>
      <c r="S89" s="38">
        <v>0</v>
      </c>
      <c r="T89" s="37">
        <f>SUMPRODUCT(LTA!J89:AN89,LTA!J$101:AN$101,LTA!J$103:AN$103)</f>
        <v>36.18</v>
      </c>
      <c r="U89" s="37">
        <f>SUMPRODUCT(LTA!J89:AN89,LTA!J$102:AN$102,LTA!J$103:AN$103)</f>
        <v>102.49000000000001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73.83</v>
      </c>
      <c r="Z89" s="34">
        <f>IEX!N89</f>
        <v>0</v>
      </c>
      <c r="AA89" s="75">
        <f>STOA!H89</f>
        <v>1079.3799999999999</v>
      </c>
      <c r="AB89" s="75">
        <f>-STOA!N89</f>
        <v>0</v>
      </c>
      <c r="AC89">
        <f t="shared" si="3"/>
        <v>23.712347167820219</v>
      </c>
      <c r="AD89">
        <f t="shared" si="4"/>
        <v>2668.5299794531384</v>
      </c>
      <c r="AE89">
        <f>'IDT-1'!B89</f>
        <v>275.245</v>
      </c>
      <c r="AF89" s="24"/>
      <c r="AG89">
        <f t="shared" si="5"/>
        <v>2943.7749794531383</v>
      </c>
      <c r="AI89" s="34">
        <f>PXIL!H89</f>
        <v>0</v>
      </c>
      <c r="AJ89" s="34">
        <f>PXIL!N89</f>
        <v>0</v>
      </c>
      <c r="AK89" s="34">
        <f>RTM_IEX!H89</f>
        <v>48.93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50">
        <f>GDAM_IEX!H89</f>
        <v>0</v>
      </c>
      <c r="AP89" s="150">
        <f>GDAM_IEX!N89</f>
        <v>0</v>
      </c>
      <c r="AQ89" s="150">
        <f>GDAM_PXI!H89</f>
        <v>0</v>
      </c>
      <c r="AR89" s="150">
        <f>GDAM_PXI!N89</f>
        <v>0</v>
      </c>
      <c r="AU89">
        <v>87</v>
      </c>
    </row>
    <row r="90" spans="1:47">
      <c r="A90" t="s">
        <v>132</v>
      </c>
      <c r="D90">
        <f>TWEPL!P90</f>
        <v>4.2554400000000001</v>
      </c>
      <c r="E90">
        <f>GT_NG!P90</f>
        <v>17.39857482185273</v>
      </c>
      <c r="F90">
        <f>GT_Spot!P90</f>
        <v>0</v>
      </c>
      <c r="G90">
        <f>PPCL_NG!P90</f>
        <v>46.35</v>
      </c>
      <c r="H90">
        <f>PPCL_Spot!P90</f>
        <v>0</v>
      </c>
      <c r="I90">
        <f>Bawana_NG!P90</f>
        <v>-1.1661129568106312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1180.1122963958601</v>
      </c>
      <c r="P90" s="36">
        <v>118</v>
      </c>
      <c r="Q90" s="36">
        <v>32.511216745442276</v>
      </c>
      <c r="R90" s="38">
        <v>0</v>
      </c>
      <c r="S90" s="38">
        <v>0</v>
      </c>
      <c r="T90" s="37">
        <f>SUMPRODUCT(LTA!J90:AN90,LTA!J$101:AN$101,LTA!J$103:AN$103)</f>
        <v>36.729999999999997</v>
      </c>
      <c r="U90" s="37">
        <f>SUMPRODUCT(LTA!J90:AN90,LTA!J$102:AN$102,LTA!J$103:AN$103)</f>
        <v>102.47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1079.4199999999998</v>
      </c>
      <c r="AB90" s="75">
        <f>-STOA!N90</f>
        <v>0</v>
      </c>
      <c r="AC90">
        <f t="shared" si="3"/>
        <v>24.086427145611612</v>
      </c>
      <c r="AD90">
        <f t="shared" si="4"/>
        <v>2710.6649878607327</v>
      </c>
      <c r="AE90">
        <f>'IDT-1'!B90</f>
        <v>209.846</v>
      </c>
      <c r="AF90" s="24"/>
      <c r="AG90">
        <f t="shared" si="5"/>
        <v>2920.5109878607327</v>
      </c>
      <c r="AI90" s="34">
        <f>PXIL!H90</f>
        <v>0</v>
      </c>
      <c r="AJ90" s="34">
        <f>PXIL!N90</f>
        <v>0</v>
      </c>
      <c r="AK90" s="34">
        <f>RTM_IEX!H90</f>
        <v>118.67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50">
        <f>GDAM_IEX!H90</f>
        <v>0</v>
      </c>
      <c r="AP90" s="150">
        <f>GDAM_IEX!N90</f>
        <v>0</v>
      </c>
      <c r="AQ90" s="150">
        <f>GDAM_PXI!H90</f>
        <v>0</v>
      </c>
      <c r="AR90" s="150">
        <f>GDAM_PXI!N90</f>
        <v>0</v>
      </c>
      <c r="AU90">
        <v>88</v>
      </c>
    </row>
    <row r="91" spans="1:47">
      <c r="A91" t="s">
        <v>133</v>
      </c>
      <c r="D91">
        <f>TWEPL!P91</f>
        <v>4.2554400000000001</v>
      </c>
      <c r="E91">
        <f>GT_NG!P91</f>
        <v>17.39857482185273</v>
      </c>
      <c r="F91">
        <f>GT_Spot!P91</f>
        <v>0</v>
      </c>
      <c r="G91">
        <f>PPCL_NG!P91</f>
        <v>46.35</v>
      </c>
      <c r="H91">
        <f>PPCL_Spot!P91</f>
        <v>0</v>
      </c>
      <c r="I91">
        <f>Bawana_NG!P91</f>
        <v>-1.1661129568106312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1182.6265288252091</v>
      </c>
      <c r="P91" s="36">
        <v>118</v>
      </c>
      <c r="Q91" s="36">
        <v>32.511216745442276</v>
      </c>
      <c r="R91" s="38">
        <v>0</v>
      </c>
      <c r="S91" s="38">
        <v>0</v>
      </c>
      <c r="T91" s="37">
        <f>SUMPRODUCT(LTA!J91:AN91,LTA!J$101:AN$101,LTA!J$103:AN$103)</f>
        <v>36.93</v>
      </c>
      <c r="U91" s="37">
        <f>SUMPRODUCT(LTA!J91:AN91,LTA!J$102:AN$102,LTA!J$103:AN$103)</f>
        <v>101.55000000000001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1396.1999999999998</v>
      </c>
      <c r="AB91" s="75">
        <f>-STOA!N91</f>
        <v>0</v>
      </c>
      <c r="AC91">
        <f t="shared" si="3"/>
        <v>26.39848839098989</v>
      </c>
      <c r="AD91">
        <f t="shared" si="4"/>
        <v>2971.0871590447032</v>
      </c>
      <c r="AE91">
        <f>'IDT-1'!B91</f>
        <v>133</v>
      </c>
      <c r="AF91" s="24"/>
      <c r="AG91">
        <f t="shared" si="5"/>
        <v>3104.0871590447032</v>
      </c>
      <c r="AI91" s="34">
        <f>PXIL!H91</f>
        <v>0</v>
      </c>
      <c r="AJ91" s="34">
        <f>PXIL!N91</f>
        <v>0</v>
      </c>
      <c r="AK91" s="34">
        <f>RTM_IEX!H91</f>
        <v>62.83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50">
        <f>GDAM_IEX!H91</f>
        <v>0</v>
      </c>
      <c r="AP91" s="150">
        <f>GDAM_IEX!N91</f>
        <v>0</v>
      </c>
      <c r="AQ91" s="150">
        <f>GDAM_PXI!H91</f>
        <v>0</v>
      </c>
      <c r="AR91" s="150">
        <f>GDAM_PXI!N91</f>
        <v>0</v>
      </c>
      <c r="AU91">
        <v>89</v>
      </c>
    </row>
    <row r="92" spans="1:47">
      <c r="A92" t="s">
        <v>134</v>
      </c>
      <c r="D92">
        <f>TWEPL!P92</f>
        <v>4.2554400000000001</v>
      </c>
      <c r="E92">
        <f>GT_NG!P92</f>
        <v>17.39857482185273</v>
      </c>
      <c r="F92">
        <f>GT_Spot!P92</f>
        <v>0</v>
      </c>
      <c r="G92">
        <f>PPCL_NG!P92</f>
        <v>46.35</v>
      </c>
      <c r="H92">
        <f>PPCL_Spot!P92</f>
        <v>0</v>
      </c>
      <c r="I92">
        <f>Bawana_NG!P92</f>
        <v>-1.1661129568106312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1196.9803006088728</v>
      </c>
      <c r="P92" s="36">
        <v>118</v>
      </c>
      <c r="Q92" s="36">
        <v>32.511216745442276</v>
      </c>
      <c r="R92" s="38">
        <v>0</v>
      </c>
      <c r="S92" s="38">
        <v>0</v>
      </c>
      <c r="T92" s="37">
        <f>SUMPRODUCT(LTA!J92:AN92,LTA!J$101:AN$101,LTA!J$103:AN$103)</f>
        <v>36.69</v>
      </c>
      <c r="U92" s="37">
        <f>SUMPRODUCT(LTA!J92:AN92,LTA!J$102:AN$102,LTA!J$103:AN$103)</f>
        <v>100.80000000000001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1396.1999999999998</v>
      </c>
      <c r="AB92" s="75">
        <f>-STOA!N92</f>
        <v>0</v>
      </c>
      <c r="AC92">
        <f t="shared" si="3"/>
        <v>26.322577582686126</v>
      </c>
      <c r="AD92">
        <f t="shared" si="4"/>
        <v>2962.5368416366705</v>
      </c>
      <c r="AE92">
        <f>'IDT-1'!B92</f>
        <v>177</v>
      </c>
      <c r="AF92" s="24"/>
      <c r="AG92">
        <f t="shared" si="5"/>
        <v>3139.5368416366705</v>
      </c>
      <c r="AI92" s="34">
        <f>PXIL!H92</f>
        <v>0</v>
      </c>
      <c r="AJ92" s="34">
        <f>PXIL!N92</f>
        <v>0</v>
      </c>
      <c r="AK92" s="34">
        <f>RTM_IEX!H92</f>
        <v>40.840000000000003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50">
        <f>GDAM_IEX!H92</f>
        <v>0</v>
      </c>
      <c r="AP92" s="150">
        <f>GDAM_IEX!N92</f>
        <v>0</v>
      </c>
      <c r="AQ92" s="150">
        <f>GDAM_PXI!H92</f>
        <v>0</v>
      </c>
      <c r="AR92" s="150">
        <f>GDAM_PXI!N92</f>
        <v>0</v>
      </c>
      <c r="AU92">
        <v>90</v>
      </c>
    </row>
    <row r="93" spans="1:47">
      <c r="A93" t="s">
        <v>135</v>
      </c>
      <c r="D93">
        <f>TWEPL!P93</f>
        <v>4.2554400000000001</v>
      </c>
      <c r="E93">
        <f>GT_NG!P93</f>
        <v>17.39857482185273</v>
      </c>
      <c r="F93">
        <f>GT_Spot!P93</f>
        <v>0</v>
      </c>
      <c r="G93">
        <f>PPCL_NG!P93</f>
        <v>46.35</v>
      </c>
      <c r="H93">
        <f>PPCL_Spot!P93</f>
        <v>0</v>
      </c>
      <c r="I93">
        <f>Bawana_NG!P93</f>
        <v>-1.1661129568106312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1211.148908752391</v>
      </c>
      <c r="P93" s="36">
        <v>118</v>
      </c>
      <c r="Q93" s="36">
        <v>32.511216745442276</v>
      </c>
      <c r="R93" s="38">
        <v>0</v>
      </c>
      <c r="S93" s="38">
        <v>0</v>
      </c>
      <c r="T93" s="37">
        <f>SUMPRODUCT(LTA!J93:AN93,LTA!J$101:AN$101,LTA!J$103:AN$103)</f>
        <v>36.78</v>
      </c>
      <c r="U93" s="37">
        <f>SUMPRODUCT(LTA!J93:AN93,LTA!J$102:AN$102,LTA!J$103:AN$103)</f>
        <v>104.24000000000001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51.36</v>
      </c>
      <c r="Z93" s="34">
        <f>IEX!N93</f>
        <v>0</v>
      </c>
      <c r="AA93" s="75">
        <f>STOA!H93</f>
        <v>1396.1999999999998</v>
      </c>
      <c r="AB93" s="75">
        <f>-STOA!N93</f>
        <v>0</v>
      </c>
      <c r="AC93">
        <f t="shared" si="3"/>
        <v>26.783597334349082</v>
      </c>
      <c r="AD93">
        <f t="shared" si="4"/>
        <v>3014.4644300285263</v>
      </c>
      <c r="AE93">
        <f>'IDT-1'!B93</f>
        <v>134.01400000000001</v>
      </c>
      <c r="AF93" s="24"/>
      <c r="AG93">
        <f t="shared" si="5"/>
        <v>3148.4784300285264</v>
      </c>
      <c r="AI93" s="34">
        <f>PXIL!H93</f>
        <v>0</v>
      </c>
      <c r="AJ93" s="34">
        <f>PXIL!N93</f>
        <v>0</v>
      </c>
      <c r="AK93" s="34">
        <f>RTM_IEX!H93</f>
        <v>24.17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50">
        <f>GDAM_IEX!H93</f>
        <v>0</v>
      </c>
      <c r="AP93" s="150">
        <f>GDAM_IEX!N93</f>
        <v>0</v>
      </c>
      <c r="AQ93" s="150">
        <f>GDAM_PXI!H93</f>
        <v>0</v>
      </c>
      <c r="AR93" s="150">
        <f>GDAM_PXI!N93</f>
        <v>0</v>
      </c>
      <c r="AU93">
        <v>91</v>
      </c>
    </row>
    <row r="94" spans="1:47">
      <c r="A94" t="s">
        <v>136</v>
      </c>
      <c r="D94">
        <f>TWEPL!P94</f>
        <v>4.2554400000000001</v>
      </c>
      <c r="E94">
        <f>GT_NG!P94</f>
        <v>17.39857482185273</v>
      </c>
      <c r="F94">
        <f>GT_Spot!P94</f>
        <v>0</v>
      </c>
      <c r="G94">
        <f>PPCL_NG!P94</f>
        <v>46.35</v>
      </c>
      <c r="H94">
        <f>PPCL_Spot!P94</f>
        <v>0</v>
      </c>
      <c r="I94">
        <f>Bawana_NG!P94</f>
        <v>-1.1661129568106312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1233.9004107953747</v>
      </c>
      <c r="P94" s="36">
        <v>118</v>
      </c>
      <c r="Q94" s="36">
        <v>32.511216745442276</v>
      </c>
      <c r="R94" s="38">
        <v>0</v>
      </c>
      <c r="S94" s="38">
        <v>0</v>
      </c>
      <c r="T94" s="37">
        <f>SUMPRODUCT(LTA!J94:AN94,LTA!J$101:AN$101,LTA!J$103:AN$103)</f>
        <v>37.04</v>
      </c>
      <c r="U94" s="37">
        <f>SUMPRODUCT(LTA!J94:AN94,LTA!J$102:AN$102,LTA!J$103:AN$103)</f>
        <v>102.55000000000001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79.900000000000006</v>
      </c>
      <c r="Z94" s="34">
        <f>IEX!N94</f>
        <v>0</v>
      </c>
      <c r="AA94" s="75">
        <f>STOA!H94</f>
        <v>1396.1999999999998</v>
      </c>
      <c r="AB94" s="75">
        <f>-STOA!N94</f>
        <v>0</v>
      </c>
      <c r="AC94">
        <f t="shared" si="3"/>
        <v>27.246226552327343</v>
      </c>
      <c r="AD94">
        <f t="shared" si="4"/>
        <v>3066.5733028535315</v>
      </c>
      <c r="AE94">
        <f>'IDT-1'!B94</f>
        <v>113.889</v>
      </c>
      <c r="AF94" s="24"/>
      <c r="AG94">
        <f t="shared" si="5"/>
        <v>3180.4623028535316</v>
      </c>
      <c r="AI94" s="34">
        <f>PXIL!H94</f>
        <v>0</v>
      </c>
      <c r="AJ94" s="34">
        <f>PXIL!N94</f>
        <v>0</v>
      </c>
      <c r="AK94" s="34">
        <f>RTM_IEX!H94</f>
        <v>26.88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50">
        <f>GDAM_IEX!H94</f>
        <v>0</v>
      </c>
      <c r="AP94" s="150">
        <f>GDAM_IEX!N94</f>
        <v>0</v>
      </c>
      <c r="AQ94" s="150">
        <f>GDAM_PXI!H94</f>
        <v>0</v>
      </c>
      <c r="AR94" s="150">
        <f>GDAM_PXI!N94</f>
        <v>0</v>
      </c>
      <c r="AU94">
        <v>92</v>
      </c>
    </row>
    <row r="95" spans="1:47">
      <c r="A95" t="s">
        <v>137</v>
      </c>
      <c r="D95">
        <f>TWEPL!P95</f>
        <v>4.2554400000000001</v>
      </c>
      <c r="E95">
        <f>GT_NG!P95</f>
        <v>17.39857482185273</v>
      </c>
      <c r="F95">
        <f>GT_Spot!P95</f>
        <v>0</v>
      </c>
      <c r="G95">
        <f>PPCL_NG!P95</f>
        <v>46.35</v>
      </c>
      <c r="H95">
        <f>PPCL_Spot!P95</f>
        <v>0</v>
      </c>
      <c r="I95">
        <f>Bawana_NG!P95</f>
        <v>-1.1661129568106312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1219.8625015420591</v>
      </c>
      <c r="P95" s="36">
        <v>118</v>
      </c>
      <c r="Q95" s="36">
        <v>32.511216745442276</v>
      </c>
      <c r="R95" s="38">
        <v>0</v>
      </c>
      <c r="S95" s="38">
        <v>0</v>
      </c>
      <c r="T95" s="37">
        <f>SUMPRODUCT(LTA!J95:AN95,LTA!J$101:AN$101,LTA!J$103:AN$103)</f>
        <v>37.729999999999997</v>
      </c>
      <c r="U95" s="37">
        <f>SUMPRODUCT(LTA!J95:AN95,LTA!J$102:AN$102,LTA!J$103:AN$103)</f>
        <v>102.81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105.03</v>
      </c>
      <c r="Z95" s="34">
        <f>IEX!N95</f>
        <v>0</v>
      </c>
      <c r="AA95" s="75">
        <f>STOA!H95</f>
        <v>1396.1599999999999</v>
      </c>
      <c r="AB95" s="75">
        <f>-STOA!N95</f>
        <v>0</v>
      </c>
      <c r="AC95">
        <f t="shared" si="3"/>
        <v>27.330900950898162</v>
      </c>
      <c r="AD95">
        <f t="shared" si="4"/>
        <v>3076.1107192016452</v>
      </c>
      <c r="AE95">
        <f>'IDT-1'!B95</f>
        <v>103.042</v>
      </c>
      <c r="AF95" s="24"/>
      <c r="AG95">
        <f t="shared" si="5"/>
        <v>3179.1527192016451</v>
      </c>
      <c r="AI95" s="34">
        <f>PXIL!H95</f>
        <v>0</v>
      </c>
      <c r="AJ95" s="34">
        <f>PXIL!N95</f>
        <v>0</v>
      </c>
      <c r="AK95" s="34">
        <f>RTM_IEX!H95</f>
        <v>24.5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50">
        <f>GDAM_IEX!H95</f>
        <v>0</v>
      </c>
      <c r="AP95" s="150">
        <f>GDAM_IEX!N95</f>
        <v>0</v>
      </c>
      <c r="AQ95" s="150">
        <f>GDAM_PXI!H95</f>
        <v>0</v>
      </c>
      <c r="AR95" s="150">
        <f>GDAM_PXI!N95</f>
        <v>0</v>
      </c>
      <c r="AU95">
        <v>93</v>
      </c>
    </row>
    <row r="96" spans="1:47">
      <c r="A96" t="s">
        <v>138</v>
      </c>
      <c r="D96">
        <f>TWEPL!P96</f>
        <v>4.2554400000000001</v>
      </c>
      <c r="E96">
        <f>GT_NG!P96</f>
        <v>17.39857482185273</v>
      </c>
      <c r="F96">
        <f>GT_Spot!P96</f>
        <v>0</v>
      </c>
      <c r="G96">
        <f>PPCL_NG!P96</f>
        <v>46.35</v>
      </c>
      <c r="H96">
        <f>PPCL_Spot!P96</f>
        <v>0</v>
      </c>
      <c r="I96">
        <f>Bawana_NG!P96</f>
        <v>-1.1661129568106312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1179.5521485611121</v>
      </c>
      <c r="P96" s="36">
        <v>118</v>
      </c>
      <c r="Q96" s="36">
        <v>32.511216745442276</v>
      </c>
      <c r="R96" s="38">
        <v>0</v>
      </c>
      <c r="S96" s="38">
        <v>0</v>
      </c>
      <c r="T96" s="37">
        <f>SUMPRODUCT(LTA!J96:AN96,LTA!J$101:AN$101,LTA!J$103:AN$103)</f>
        <v>38.61</v>
      </c>
      <c r="U96" s="37">
        <f>SUMPRODUCT(LTA!J96:AN96,LTA!J$102:AN$102,LTA!J$103:AN$103)</f>
        <v>103.25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128.51</v>
      </c>
      <c r="Z96" s="34">
        <f>IEX!N96</f>
        <v>0</v>
      </c>
      <c r="AA96" s="75">
        <f>STOA!H96</f>
        <v>1396.1599999999999</v>
      </c>
      <c r="AB96" s="75">
        <f>-STOA!N96</f>
        <v>0</v>
      </c>
      <c r="AC96">
        <f t="shared" si="3"/>
        <v>27.328345844665829</v>
      </c>
      <c r="AD96">
        <f t="shared" si="4"/>
        <v>3075.8229213269301</v>
      </c>
      <c r="AE96">
        <f>'IDT-1'!B96</f>
        <v>97.619</v>
      </c>
      <c r="AF96" s="24"/>
      <c r="AG96">
        <f t="shared" si="5"/>
        <v>3173.4419213269302</v>
      </c>
      <c r="AI96" s="34">
        <f>PXIL!H96</f>
        <v>0</v>
      </c>
      <c r="AJ96" s="34">
        <f>PXIL!N96</f>
        <v>0</v>
      </c>
      <c r="AK96" s="34">
        <f>RTM_IEX!H96</f>
        <v>39.72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50">
        <f>GDAM_IEX!H96</f>
        <v>0</v>
      </c>
      <c r="AP96" s="150">
        <f>GDAM_IEX!N96</f>
        <v>0</v>
      </c>
      <c r="AQ96" s="150">
        <f>GDAM_PXI!H96</f>
        <v>0</v>
      </c>
      <c r="AR96" s="150">
        <f>GDAM_PXI!N96</f>
        <v>0</v>
      </c>
      <c r="AU96">
        <v>94</v>
      </c>
    </row>
    <row r="97" spans="1:47">
      <c r="A97" t="s">
        <v>139</v>
      </c>
      <c r="D97">
        <f>TWEPL!P97</f>
        <v>4.2554400000000001</v>
      </c>
      <c r="E97">
        <f>GT_NG!P97</f>
        <v>17.39857482185273</v>
      </c>
      <c r="F97">
        <f>GT_Spot!P97</f>
        <v>0</v>
      </c>
      <c r="G97">
        <f>PPCL_NG!P97</f>
        <v>46.35</v>
      </c>
      <c r="H97">
        <f>PPCL_Spot!P97</f>
        <v>0</v>
      </c>
      <c r="I97">
        <f>Bawana_NG!P97</f>
        <v>-1.1661129568106312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1181.2350510665358</v>
      </c>
      <c r="P97" s="36">
        <v>118</v>
      </c>
      <c r="Q97" s="36">
        <v>32.511216745442276</v>
      </c>
      <c r="R97" s="38">
        <v>0</v>
      </c>
      <c r="S97" s="38">
        <v>0</v>
      </c>
      <c r="T97" s="37">
        <f>SUMPRODUCT(LTA!J97:AN97,LTA!J$101:AN$101,LTA!J$103:AN$103)</f>
        <v>39.51</v>
      </c>
      <c r="U97" s="37">
        <f>SUMPRODUCT(LTA!J97:AN97,LTA!J$102:AN$102,LTA!J$103:AN$103)</f>
        <v>103.49000000000001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153.07</v>
      </c>
      <c r="Z97" s="34">
        <f>IEX!N97</f>
        <v>0</v>
      </c>
      <c r="AA97" s="75">
        <f>STOA!H97</f>
        <v>1396.1599999999999</v>
      </c>
      <c r="AB97" s="75">
        <f>-STOA!N97</f>
        <v>0</v>
      </c>
      <c r="AC97">
        <f t="shared" si="3"/>
        <v>27.521635722468197</v>
      </c>
      <c r="AD97">
        <f t="shared" si="4"/>
        <v>3029.2925339545518</v>
      </c>
      <c r="AE97">
        <f>'IDT-1'!B97</f>
        <v>92.195999999999998</v>
      </c>
      <c r="AF97" s="24"/>
      <c r="AG97">
        <f t="shared" si="5"/>
        <v>3121.4885339545517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-34</v>
      </c>
      <c r="AM97" s="34">
        <f>RTM_PXI!H97</f>
        <v>0</v>
      </c>
      <c r="AN97" s="34">
        <f>RTM_PXI!N97</f>
        <v>0</v>
      </c>
      <c r="AO97" s="150">
        <f>GDAM_IEX!H97</f>
        <v>0</v>
      </c>
      <c r="AP97" s="150">
        <f>GDAM_IEX!N97</f>
        <v>0</v>
      </c>
      <c r="AQ97" s="150">
        <f>GDAM_PXI!H97</f>
        <v>0</v>
      </c>
      <c r="AR97" s="150">
        <f>GDAM_PXI!N97</f>
        <v>0</v>
      </c>
      <c r="AU97">
        <v>95</v>
      </c>
    </row>
    <row r="98" spans="1:47">
      <c r="A98" t="s">
        <v>140</v>
      </c>
      <c r="D98">
        <f>TWEPL!P98</f>
        <v>4.2554400000000001</v>
      </c>
      <c r="E98">
        <f>GT_NG!P98</f>
        <v>17.39857482185273</v>
      </c>
      <c r="F98">
        <f>GT_Spot!P98</f>
        <v>0</v>
      </c>
      <c r="G98">
        <f>PPCL_NG!P98</f>
        <v>46.35</v>
      </c>
      <c r="H98">
        <f>PPCL_Spot!P98</f>
        <v>0</v>
      </c>
      <c r="I98">
        <f>Bawana_NG!P98</f>
        <v>-1.1661129568106312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1181.2348473448512</v>
      </c>
      <c r="P98" s="36">
        <v>118</v>
      </c>
      <c r="Q98" s="36">
        <v>32.511216745442276</v>
      </c>
      <c r="R98" s="38">
        <v>0</v>
      </c>
      <c r="S98" s="38">
        <v>0</v>
      </c>
      <c r="T98" s="37">
        <f>SUMPRODUCT(LTA!J98:AN98,LTA!J$101:AN$101,LTA!J$103:AN$103)</f>
        <v>40.03</v>
      </c>
      <c r="U98" s="37">
        <f>SUMPRODUCT(LTA!J98:AN98,LTA!J$102:AN$102,LTA!J$103:AN$103)</f>
        <v>104.09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165.6</v>
      </c>
      <c r="Z98" s="34">
        <f>IEX!N98</f>
        <v>0</v>
      </c>
      <c r="AA98" s="75">
        <f>STOA!H98</f>
        <v>1396.1599999999999</v>
      </c>
      <c r="AB98" s="75">
        <f>-STOA!N98</f>
        <v>0</v>
      </c>
      <c r="AC98">
        <f t="shared" si="3"/>
        <v>27.908097755383235</v>
      </c>
      <c r="AD98">
        <f t="shared" si="4"/>
        <v>3012.5558681999519</v>
      </c>
      <c r="AE98">
        <f>'IDT-1'!B98</f>
        <v>89.483999999999995</v>
      </c>
      <c r="AF98" s="24"/>
      <c r="AG98">
        <f t="shared" si="5"/>
        <v>3102.0398681999518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-64</v>
      </c>
      <c r="AM98" s="34">
        <f>RTM_PXI!H98</f>
        <v>0</v>
      </c>
      <c r="AN98" s="34">
        <f>RTM_PXI!N98</f>
        <v>0</v>
      </c>
      <c r="AO98" s="150">
        <f>GDAM_IEX!H98</f>
        <v>0</v>
      </c>
      <c r="AP98" s="150">
        <f>GDAM_IEX!N98</f>
        <v>0</v>
      </c>
      <c r="AQ98" s="150">
        <f>GDAM_PXI!H98</f>
        <v>0</v>
      </c>
      <c r="AR98" s="150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0.11283174000000025</v>
      </c>
      <c r="E99">
        <f t="shared" si="6"/>
        <v>0.36425331873226541</v>
      </c>
      <c r="F99">
        <f t="shared" si="6"/>
        <v>0</v>
      </c>
      <c r="G99">
        <f t="shared" si="6"/>
        <v>1.0330729929086968</v>
      </c>
      <c r="H99">
        <f t="shared" si="6"/>
        <v>0</v>
      </c>
      <c r="I99">
        <f t="shared" si="6"/>
        <v>-2.7986710963455189E-2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23.795375628531218</v>
      </c>
      <c r="P99" s="36">
        <f t="shared" si="6"/>
        <v>2.8326017463125432</v>
      </c>
      <c r="Q99" s="36">
        <f t="shared" si="6"/>
        <v>0.77305554879878546</v>
      </c>
      <c r="R99" s="38">
        <f t="shared" si="6"/>
        <v>0.49480259583722208</v>
      </c>
      <c r="S99" s="38">
        <f t="shared" si="6"/>
        <v>0</v>
      </c>
      <c r="T99" s="37">
        <f t="shared" si="6"/>
        <v>3.6251775000000008</v>
      </c>
      <c r="U99" s="37">
        <f t="shared" si="6"/>
        <v>2.362884999999999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0.21405749999999998</v>
      </c>
      <c r="Z99" s="34">
        <f t="shared" si="6"/>
        <v>-0.14549999999999999</v>
      </c>
      <c r="AA99" s="75">
        <f t="shared" si="6"/>
        <v>23.290927499999988</v>
      </c>
      <c r="AB99" s="75">
        <f t="shared" si="6"/>
        <v>0</v>
      </c>
      <c r="AC99">
        <f t="shared" si="6"/>
        <v>0.53878565453853233</v>
      </c>
      <c r="AD99">
        <f t="shared" si="6"/>
        <v>58.645361205618769</v>
      </c>
      <c r="AE99">
        <f t="shared" si="6"/>
        <v>1.0013337499999999</v>
      </c>
      <c r="AG99">
        <f t="shared" si="6"/>
        <v>59.646694955618777</v>
      </c>
      <c r="AI99">
        <f t="shared" si="6"/>
        <v>0</v>
      </c>
      <c r="AJ99">
        <f t="shared" si="6"/>
        <v>0</v>
      </c>
      <c r="AK99">
        <f t="shared" si="6"/>
        <v>1.2936675000000002</v>
      </c>
      <c r="AL99">
        <f t="shared" si="6"/>
        <v>-0.84275</v>
      </c>
      <c r="AM99">
        <f t="shared" si="6"/>
        <v>0</v>
      </c>
      <c r="AN99">
        <f t="shared" si="6"/>
        <v>0</v>
      </c>
      <c r="AO99">
        <f t="shared" si="6"/>
        <v>7.6749999999999995E-3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5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5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80" sqref="O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0">
        <f>Allocation_SG!A1</f>
        <v>45110</v>
      </c>
      <c r="B1" s="223"/>
      <c r="C1" s="223"/>
      <c r="D1" s="228" t="s">
        <v>464</v>
      </c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285</v>
      </c>
      <c r="L1" s="223" t="s">
        <v>200</v>
      </c>
      <c r="M1" s="223" t="s">
        <v>201</v>
      </c>
      <c r="N1" s="223" t="s">
        <v>202</v>
      </c>
      <c r="O1" s="223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394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2.7995999999999999</v>
      </c>
      <c r="E3">
        <f>GT_NG!Q3</f>
        <v>6.7759601289944298</v>
      </c>
      <c r="F3">
        <f>GT_Spot!Q3</f>
        <v>0</v>
      </c>
      <c r="G3">
        <f>PPCL_NG!Q3</f>
        <v>24.37</v>
      </c>
      <c r="H3">
        <f>PPCL_Spot!Q3</f>
        <v>0</v>
      </c>
      <c r="I3">
        <f>Bawana_NG!Q3</f>
        <v>-0.67774086378737552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804.20918006678266</v>
      </c>
      <c r="P3" s="36">
        <v>68.239999999999995</v>
      </c>
      <c r="Q3" s="36">
        <v>19.91</v>
      </c>
      <c r="R3" s="38">
        <v>0</v>
      </c>
      <c r="S3" s="38">
        <v>0</v>
      </c>
      <c r="T3" s="37">
        <f>SUMPRODUCT(LTA!J3:AN3,LTA!J$101:AN$101,LTA!J$104:AN$104)</f>
        <v>22.22</v>
      </c>
      <c r="U3" s="37">
        <f>SUMPRODUCT(LTA!J3:AN3,LTA!J$102:AN$102,LTA!J$104:AN$104)</f>
        <v>110.28999999999999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-265</v>
      </c>
      <c r="AA3" s="75">
        <f>STOA!I3</f>
        <v>494.60999999999996</v>
      </c>
      <c r="AB3" s="75">
        <f>-STOA!O3</f>
        <v>0</v>
      </c>
      <c r="AC3">
        <f>SUMIF(B3:AB3,"&gt;0")*$AC$2-SUMIF(B3:AB3,"&lt;0")*($AC$2/(1-$AC$2))+SUMIF(AI3:AR3,"&gt;0")*$AC$2-SUMIF(AI3:AR3,"&lt;0")*($AC$2/(1-$AC$2))</f>
        <v>17.577570576920309</v>
      </c>
      <c r="AD3">
        <f>SUM(B3:AB3,AI3:AR3)-AC3</f>
        <v>1446.1594287550693</v>
      </c>
      <c r="AE3">
        <f>'IDT-1'!C3</f>
        <v>-53.344000000000001</v>
      </c>
      <c r="AF3" s="24"/>
      <c r="AG3">
        <f>SUM(AD3:AF3)</f>
        <v>1392.8154287550692</v>
      </c>
      <c r="AI3" s="34">
        <f>PXIL!I3</f>
        <v>0</v>
      </c>
      <c r="AJ3" s="34">
        <f>PXIL!O3</f>
        <v>0</v>
      </c>
      <c r="AK3" s="34">
        <f>RTM_IEX!I3</f>
        <v>175.99</v>
      </c>
      <c r="AL3" s="34">
        <f>RTM_IEX!O3</f>
        <v>0</v>
      </c>
      <c r="AM3" s="34">
        <f>RTM_PXI!I3</f>
        <v>0</v>
      </c>
      <c r="AN3" s="34">
        <f>RTM_PXI!O3</f>
        <v>0</v>
      </c>
      <c r="AO3" s="150">
        <f>GDAM_IEX!I3</f>
        <v>0</v>
      </c>
      <c r="AP3" s="150">
        <f>GDAM_IEX!O3</f>
        <v>0</v>
      </c>
      <c r="AQ3" s="150">
        <f>GDAM_PXI!I3</f>
        <v>0</v>
      </c>
      <c r="AR3" s="150">
        <f>GDAM_PXI!O3</f>
        <v>0</v>
      </c>
    </row>
    <row r="4" spans="1:44">
      <c r="A4" t="s">
        <v>46</v>
      </c>
      <c r="D4">
        <f>TWEPL!Q4</f>
        <v>2.7995999999999999</v>
      </c>
      <c r="E4">
        <f>GT_NG!Q4</f>
        <v>6.7759601289944298</v>
      </c>
      <c r="F4">
        <f>GT_Spot!Q4</f>
        <v>0</v>
      </c>
      <c r="G4">
        <f>PPCL_NG!Q4</f>
        <v>24.37</v>
      </c>
      <c r="H4">
        <f>PPCL_Spot!Q4</f>
        <v>0</v>
      </c>
      <c r="I4">
        <f>Bawana_NG!Q4</f>
        <v>-0.67774086378737552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804.21057113310303</v>
      </c>
      <c r="P4" s="36">
        <v>68.239999999999995</v>
      </c>
      <c r="Q4" s="36">
        <v>19.91</v>
      </c>
      <c r="R4" s="38">
        <v>0</v>
      </c>
      <c r="S4" s="38">
        <v>0</v>
      </c>
      <c r="T4" s="37">
        <f>SUMPRODUCT(LTA!J4:AN4,LTA!J$101:AN$101,LTA!J$104:AN$104)</f>
        <v>21.75</v>
      </c>
      <c r="U4" s="37">
        <f>SUMPRODUCT(LTA!J4:AN4,LTA!J$102:AN$102,LTA!J$104:AN$104)</f>
        <v>110.28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-295</v>
      </c>
      <c r="AA4" s="75">
        <f>STOA!I4</f>
        <v>494.60999999999996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18.107838643969785</v>
      </c>
      <c r="AD4">
        <f t="shared" ref="AD4:AD67" si="1">SUM(B4:AB4,AI4:AR4)-AC4</f>
        <v>1445.6205517543403</v>
      </c>
      <c r="AE4">
        <f>'IDT-1'!C4</f>
        <v>-41.066000000000003</v>
      </c>
      <c r="AF4" s="24"/>
      <c r="AG4">
        <f t="shared" ref="AG4:AG67" si="2">SUM(AD4:AF4)</f>
        <v>1404.5545517543403</v>
      </c>
      <c r="AI4" s="34">
        <f>PXIL!I4</f>
        <v>0</v>
      </c>
      <c r="AJ4" s="34">
        <f>PXIL!O4</f>
        <v>0</v>
      </c>
      <c r="AK4" s="34">
        <f>RTM_IEX!I4</f>
        <v>206.46</v>
      </c>
      <c r="AL4" s="34">
        <f>RTM_IEX!O4</f>
        <v>0</v>
      </c>
      <c r="AM4" s="34">
        <f>RTM_PXI!I4</f>
        <v>0</v>
      </c>
      <c r="AN4" s="34">
        <f>RTM_PXI!O4</f>
        <v>0</v>
      </c>
      <c r="AO4" s="150">
        <f>GDAM_IEX!I4</f>
        <v>0</v>
      </c>
      <c r="AP4" s="150">
        <f>GDAM_IEX!O4</f>
        <v>0</v>
      </c>
      <c r="AQ4" s="150">
        <f>GDAM_PXI!I4</f>
        <v>0</v>
      </c>
      <c r="AR4" s="150">
        <f>GDAM_PXI!O4</f>
        <v>0</v>
      </c>
    </row>
    <row r="5" spans="1:44">
      <c r="A5" t="s">
        <v>47</v>
      </c>
      <c r="D5">
        <f>TWEPL!Q5</f>
        <v>2.7995999999999999</v>
      </c>
      <c r="E5">
        <f>GT_NG!Q5</f>
        <v>6.7759601289944298</v>
      </c>
      <c r="F5">
        <f>GT_Spot!Q5</f>
        <v>0</v>
      </c>
      <c r="G5">
        <f>PPCL_NG!Q5</f>
        <v>24.37</v>
      </c>
      <c r="H5">
        <f>PPCL_Spot!Q5</f>
        <v>0</v>
      </c>
      <c r="I5">
        <f>Bawana_NG!Q5</f>
        <v>-0.67774086378737552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804.21057113310303</v>
      </c>
      <c r="P5" s="36">
        <v>68.239999999999995</v>
      </c>
      <c r="Q5" s="36">
        <v>19.91</v>
      </c>
      <c r="R5" s="38">
        <v>0</v>
      </c>
      <c r="S5" s="38">
        <v>0</v>
      </c>
      <c r="T5" s="37">
        <f>SUMPRODUCT(LTA!J5:AN5,LTA!J$101:AN$101,LTA!J$104:AN$104)</f>
        <v>21.42</v>
      </c>
      <c r="U5" s="37">
        <f>SUMPRODUCT(LTA!J5:AN5,LTA!J$102:AN$102,LTA!J$104:AN$104)</f>
        <v>110.25999999999999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-315</v>
      </c>
      <c r="AA5" s="75">
        <f>STOA!I5</f>
        <v>494.60999999999996</v>
      </c>
      <c r="AB5" s="75">
        <f>-STOA!O5</f>
        <v>0</v>
      </c>
      <c r="AC5">
        <f t="shared" si="0"/>
        <v>17.289681194413689</v>
      </c>
      <c r="AD5">
        <f t="shared" si="1"/>
        <v>1313.2887092038964</v>
      </c>
      <c r="AE5">
        <f>'IDT-1'!C5</f>
        <v>-31.751999999999999</v>
      </c>
      <c r="AF5" s="24"/>
      <c r="AG5">
        <f t="shared" si="2"/>
        <v>1281.5367092038964</v>
      </c>
      <c r="AI5" s="34">
        <f>PXIL!I5</f>
        <v>0</v>
      </c>
      <c r="AJ5" s="34">
        <f>PXIL!O5</f>
        <v>0</v>
      </c>
      <c r="AK5" s="34">
        <f>RTM_IEX!I5</f>
        <v>93.66</v>
      </c>
      <c r="AL5" s="34">
        <f>RTM_IEX!O5</f>
        <v>0</v>
      </c>
      <c r="AM5" s="34">
        <f>RTM_PXI!I5</f>
        <v>0</v>
      </c>
      <c r="AN5" s="34">
        <f>RTM_PXI!O5</f>
        <v>0</v>
      </c>
      <c r="AO5" s="150">
        <f>GDAM_IEX!I5</f>
        <v>0</v>
      </c>
      <c r="AP5" s="150">
        <f>GDAM_IEX!O5</f>
        <v>0</v>
      </c>
      <c r="AQ5" s="150">
        <f>GDAM_PXI!I5</f>
        <v>0</v>
      </c>
      <c r="AR5" s="150">
        <f>GDAM_PXI!O5</f>
        <v>0</v>
      </c>
    </row>
    <row r="6" spans="1:44">
      <c r="A6" t="s">
        <v>48</v>
      </c>
      <c r="D6">
        <f>TWEPL!Q6</f>
        <v>2.7995999999999999</v>
      </c>
      <c r="E6">
        <f>GT_NG!Q6</f>
        <v>6.7759601289944298</v>
      </c>
      <c r="F6">
        <f>GT_Spot!Q6</f>
        <v>0</v>
      </c>
      <c r="G6">
        <f>PPCL_NG!Q6</f>
        <v>24.37</v>
      </c>
      <c r="H6">
        <f>PPCL_Spot!Q6</f>
        <v>0</v>
      </c>
      <c r="I6">
        <f>Bawana_NG!Q6</f>
        <v>-0.67774086378737552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804.21057113310303</v>
      </c>
      <c r="P6" s="36">
        <v>68.239999999999995</v>
      </c>
      <c r="Q6" s="36">
        <v>19.91</v>
      </c>
      <c r="R6" s="38">
        <v>0</v>
      </c>
      <c r="S6" s="38">
        <v>0</v>
      </c>
      <c r="T6" s="37">
        <f>SUMPRODUCT(LTA!J6:AN6,LTA!J$101:AN$101,LTA!J$104:AN$104)</f>
        <v>20.170000000000002</v>
      </c>
      <c r="U6" s="37">
        <f>SUMPRODUCT(LTA!J6:AN6,LTA!J$102:AN$102,LTA!J$104:AN$104)</f>
        <v>110.22999999999999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-345</v>
      </c>
      <c r="AA6" s="75">
        <f>STOA!I6</f>
        <v>494.60999999999996</v>
      </c>
      <c r="AB6" s="75">
        <f>-STOA!O6</f>
        <v>0</v>
      </c>
      <c r="AC6">
        <f t="shared" si="0"/>
        <v>17.732905020079549</v>
      </c>
      <c r="AD6">
        <f t="shared" si="1"/>
        <v>1302.9454853782304</v>
      </c>
      <c r="AE6">
        <f>'IDT-1'!C6</f>
        <v>-20.321000000000002</v>
      </c>
      <c r="AF6" s="24"/>
      <c r="AG6">
        <f t="shared" si="2"/>
        <v>1282.6244853782305</v>
      </c>
      <c r="AI6" s="34">
        <f>PXIL!I6</f>
        <v>0</v>
      </c>
      <c r="AJ6" s="34">
        <f>PXIL!O6</f>
        <v>0</v>
      </c>
      <c r="AK6" s="34">
        <f>RTM_IEX!I6</f>
        <v>115.04</v>
      </c>
      <c r="AL6" s="34">
        <f>RTM_IEX!O6</f>
        <v>0</v>
      </c>
      <c r="AM6" s="34">
        <f>RTM_PXI!I6</f>
        <v>0</v>
      </c>
      <c r="AN6" s="34">
        <f>RTM_PXI!O6</f>
        <v>0</v>
      </c>
      <c r="AO6" s="150">
        <f>GDAM_IEX!I6</f>
        <v>0</v>
      </c>
      <c r="AP6" s="150">
        <f>GDAM_IEX!O6</f>
        <v>0</v>
      </c>
      <c r="AQ6" s="150">
        <f>GDAM_PXI!I6</f>
        <v>0</v>
      </c>
      <c r="AR6" s="150">
        <f>GDAM_PXI!O6</f>
        <v>0</v>
      </c>
    </row>
    <row r="7" spans="1:44">
      <c r="A7" t="s">
        <v>49</v>
      </c>
      <c r="D7">
        <f>TWEPL!Q7</f>
        <v>2.7995999999999999</v>
      </c>
      <c r="E7">
        <f>GT_NG!Q7</f>
        <v>6.7759601289944298</v>
      </c>
      <c r="F7">
        <f>GT_Spot!Q7</f>
        <v>0</v>
      </c>
      <c r="G7">
        <f>PPCL_NG!Q7</f>
        <v>24.37</v>
      </c>
      <c r="H7">
        <f>PPCL_Spot!Q7</f>
        <v>0</v>
      </c>
      <c r="I7">
        <f>Bawana_NG!Q7</f>
        <v>-0.67774086378737552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804.6451857300417</v>
      </c>
      <c r="P7" s="36">
        <v>68.239999999999995</v>
      </c>
      <c r="Q7" s="36">
        <v>19.91</v>
      </c>
      <c r="R7" s="38">
        <v>0</v>
      </c>
      <c r="S7" s="38">
        <v>0</v>
      </c>
      <c r="T7" s="37">
        <f>SUMPRODUCT(LTA!J7:AN7,LTA!J$101:AN$101,LTA!J$104:AN$104)</f>
        <v>19.010000000000002</v>
      </c>
      <c r="U7" s="37">
        <f>SUMPRODUCT(LTA!J7:AN7,LTA!J$102:AN$102,LTA!J$104:AN$104)</f>
        <v>110.14999999999999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-414.22</v>
      </c>
      <c r="AA7" s="75">
        <f>STOA!I7</f>
        <v>533.23</v>
      </c>
      <c r="AB7" s="75">
        <f>-STOA!O7</f>
        <v>0</v>
      </c>
      <c r="AC7">
        <f t="shared" si="0"/>
        <v>18.644841615618972</v>
      </c>
      <c r="AD7">
        <f t="shared" si="1"/>
        <v>1266.6081633796298</v>
      </c>
      <c r="AE7">
        <f>'IDT-1'!C7</f>
        <v>0</v>
      </c>
      <c r="AF7" s="24"/>
      <c r="AG7">
        <f t="shared" si="2"/>
        <v>1266.6081633796298</v>
      </c>
      <c r="AI7" s="34">
        <f>PXIL!I7</f>
        <v>0</v>
      </c>
      <c r="AJ7" s="34">
        <f>PXIL!O7</f>
        <v>0</v>
      </c>
      <c r="AK7" s="34">
        <f>RTM_IEX!I7</f>
        <v>111.02</v>
      </c>
      <c r="AL7" s="34">
        <f>RTM_IEX!O7</f>
        <v>0</v>
      </c>
      <c r="AM7" s="34">
        <f>RTM_PXI!I7</f>
        <v>0</v>
      </c>
      <c r="AN7" s="34">
        <f>RTM_PXI!O7</f>
        <v>0</v>
      </c>
      <c r="AO7" s="150">
        <f>GDAM_IEX!I7</f>
        <v>0</v>
      </c>
      <c r="AP7" s="150">
        <f>GDAM_IEX!O7</f>
        <v>0</v>
      </c>
      <c r="AQ7" s="150">
        <f>GDAM_PXI!I7</f>
        <v>0</v>
      </c>
      <c r="AR7" s="150">
        <f>GDAM_PXI!O7</f>
        <v>0</v>
      </c>
    </row>
    <row r="8" spans="1:44">
      <c r="A8" t="s">
        <v>50</v>
      </c>
      <c r="D8">
        <f>TWEPL!Q8</f>
        <v>2.7995999999999999</v>
      </c>
      <c r="E8">
        <f>GT_NG!Q8</f>
        <v>6.7759601289944298</v>
      </c>
      <c r="F8">
        <f>GT_Spot!Q8</f>
        <v>0</v>
      </c>
      <c r="G8">
        <f>PPCL_NG!Q8</f>
        <v>24.37</v>
      </c>
      <c r="H8">
        <f>PPCL_Spot!Q8</f>
        <v>0</v>
      </c>
      <c r="I8">
        <f>Bawana_NG!Q8</f>
        <v>-0.67774086378737552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804.58633615358644</v>
      </c>
      <c r="P8" s="36">
        <v>68.239999999999995</v>
      </c>
      <c r="Q8" s="36">
        <v>19.91</v>
      </c>
      <c r="R8" s="38">
        <v>0</v>
      </c>
      <c r="S8" s="38">
        <v>0</v>
      </c>
      <c r="T8" s="37">
        <f>SUMPRODUCT(LTA!J8:AN8,LTA!J$101:AN$101,LTA!J$104:AN$104)</f>
        <v>17.89</v>
      </c>
      <c r="U8" s="37">
        <f>SUMPRODUCT(LTA!J8:AN8,LTA!J$102:AN$102,LTA!J$104:AN$104)</f>
        <v>110.09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-385</v>
      </c>
      <c r="AA8" s="75">
        <f>STOA!I8</f>
        <v>533.23</v>
      </c>
      <c r="AB8" s="75">
        <f>-STOA!O8</f>
        <v>0</v>
      </c>
      <c r="AC8">
        <f t="shared" si="0"/>
        <v>17.992248853147618</v>
      </c>
      <c r="AD8">
        <f t="shared" si="1"/>
        <v>1251.8019065656458</v>
      </c>
      <c r="AE8">
        <f>'IDT-1'!C8</f>
        <v>0</v>
      </c>
      <c r="AF8" s="24"/>
      <c r="AG8">
        <f t="shared" si="2"/>
        <v>1251.8019065656458</v>
      </c>
      <c r="AI8" s="34">
        <f>PXIL!I8</f>
        <v>0</v>
      </c>
      <c r="AJ8" s="34">
        <f>PXIL!O8</f>
        <v>0</v>
      </c>
      <c r="AK8" s="34">
        <f>RTM_IEX!I8</f>
        <v>67.58</v>
      </c>
      <c r="AL8" s="34">
        <f>RTM_IEX!O8</f>
        <v>0</v>
      </c>
      <c r="AM8" s="34">
        <f>RTM_PXI!I8</f>
        <v>0</v>
      </c>
      <c r="AN8" s="34">
        <f>RTM_PXI!O8</f>
        <v>0</v>
      </c>
      <c r="AO8" s="150">
        <f>GDAM_IEX!I8</f>
        <v>0</v>
      </c>
      <c r="AP8" s="150">
        <f>GDAM_IEX!O8</f>
        <v>0</v>
      </c>
      <c r="AQ8" s="150">
        <f>GDAM_PXI!I8</f>
        <v>0</v>
      </c>
      <c r="AR8" s="150">
        <f>GDAM_PXI!O8</f>
        <v>0</v>
      </c>
    </row>
    <row r="9" spans="1:44">
      <c r="A9" t="s">
        <v>51</v>
      </c>
      <c r="D9">
        <f>TWEPL!Q9</f>
        <v>2.7995999999999999</v>
      </c>
      <c r="E9">
        <f>GT_NG!Q9</f>
        <v>5.0542999706486649</v>
      </c>
      <c r="F9">
        <f>GT_Spot!Q9</f>
        <v>0</v>
      </c>
      <c r="G9">
        <f>PPCL_NG!Q9</f>
        <v>24.77</v>
      </c>
      <c r="H9">
        <f>PPCL_Spot!Q9</f>
        <v>0</v>
      </c>
      <c r="I9">
        <f>Bawana_NG!Q9</f>
        <v>-0.67774086378737552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807.72469030580146</v>
      </c>
      <c r="P9" s="36">
        <v>68.239999999999995</v>
      </c>
      <c r="Q9" s="36">
        <v>19.91</v>
      </c>
      <c r="R9" s="38">
        <v>0</v>
      </c>
      <c r="S9" s="38">
        <v>0</v>
      </c>
      <c r="T9" s="37">
        <f>SUMPRODUCT(LTA!J9:AN9,LTA!J$101:AN$101,LTA!J$104:AN$104)</f>
        <v>16.89</v>
      </c>
      <c r="U9" s="37">
        <f>SUMPRODUCT(LTA!J9:AN9,LTA!J$102:AN$102,LTA!J$104:AN$104)</f>
        <v>110.03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-410</v>
      </c>
      <c r="AA9" s="75">
        <f>STOA!I9</f>
        <v>533.23</v>
      </c>
      <c r="AB9" s="75">
        <f>-STOA!O9</f>
        <v>0</v>
      </c>
      <c r="AC9">
        <f t="shared" si="0"/>
        <v>17.966012948348549</v>
      </c>
      <c r="AD9">
        <f t="shared" si="1"/>
        <v>1198.6248364643141</v>
      </c>
      <c r="AE9">
        <f>'IDT-1'!C9</f>
        <v>0</v>
      </c>
      <c r="AF9" s="24"/>
      <c r="AG9">
        <f t="shared" si="2"/>
        <v>1198.6248364643141</v>
      </c>
      <c r="AI9" s="34">
        <f>PXIL!I9</f>
        <v>0</v>
      </c>
      <c r="AJ9" s="34">
        <f>PXIL!O9</f>
        <v>0</v>
      </c>
      <c r="AK9" s="34">
        <f>RTM_IEX!I9</f>
        <v>38.619999999999997</v>
      </c>
      <c r="AL9" s="34">
        <f>RTM_IEX!O9</f>
        <v>0</v>
      </c>
      <c r="AM9" s="34">
        <f>RTM_PXI!I9</f>
        <v>0</v>
      </c>
      <c r="AN9" s="34">
        <f>RTM_PXI!O9</f>
        <v>0</v>
      </c>
      <c r="AO9" s="150">
        <f>GDAM_IEX!I9</f>
        <v>0</v>
      </c>
      <c r="AP9" s="150">
        <f>GDAM_IEX!O9</f>
        <v>0</v>
      </c>
      <c r="AQ9" s="150">
        <f>GDAM_PXI!I9</f>
        <v>0</v>
      </c>
      <c r="AR9" s="150">
        <f>GDAM_PXI!O9</f>
        <v>0</v>
      </c>
    </row>
    <row r="10" spans="1:44">
      <c r="A10" t="s">
        <v>52</v>
      </c>
      <c r="D10">
        <f>TWEPL!Q10</f>
        <v>2.7995999999999999</v>
      </c>
      <c r="E10">
        <f>GT_NG!Q10</f>
        <v>5.0542999706486649</v>
      </c>
      <c r="F10">
        <f>GT_Spot!Q10</f>
        <v>0</v>
      </c>
      <c r="G10">
        <f>PPCL_NG!Q10</f>
        <v>24.77</v>
      </c>
      <c r="H10">
        <f>PPCL_Spot!Q10</f>
        <v>0</v>
      </c>
      <c r="I10">
        <f>Bawana_NG!Q10</f>
        <v>-0.67774086378737552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808.80956658233345</v>
      </c>
      <c r="P10" s="36">
        <v>68.239999999999995</v>
      </c>
      <c r="Q10" s="36">
        <v>19.91</v>
      </c>
      <c r="R10" s="38">
        <v>0</v>
      </c>
      <c r="S10" s="38">
        <v>0</v>
      </c>
      <c r="T10" s="37">
        <f>SUMPRODUCT(LTA!J10:AN10,LTA!J$101:AN$101,LTA!J$104:AN$104)</f>
        <v>15.91</v>
      </c>
      <c r="U10" s="37">
        <f>SUMPRODUCT(LTA!J10:AN10,LTA!J$102:AN$102,LTA!J$104:AN$104)</f>
        <v>109.94999999999999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-425</v>
      </c>
      <c r="AA10" s="75">
        <f>STOA!I10</f>
        <v>533.23</v>
      </c>
      <c r="AB10" s="75">
        <f>-STOA!O10</f>
        <v>0</v>
      </c>
      <c r="AC10">
        <f t="shared" si="0"/>
        <v>18.056899772414962</v>
      </c>
      <c r="AD10">
        <f t="shared" si="1"/>
        <v>1178.7288259167797</v>
      </c>
      <c r="AE10">
        <f>'IDT-1'!C10</f>
        <v>0</v>
      </c>
      <c r="AF10" s="24"/>
      <c r="AG10">
        <f t="shared" si="2"/>
        <v>1178.7288259167797</v>
      </c>
      <c r="AI10" s="34">
        <f>PXIL!I10</f>
        <v>0</v>
      </c>
      <c r="AJ10" s="34">
        <f>PXIL!O10</f>
        <v>0</v>
      </c>
      <c r="AK10" s="34">
        <f>RTM_IEX!I10</f>
        <v>33.79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50">
        <f>GDAM_IEX!I10</f>
        <v>0</v>
      </c>
      <c r="AP10" s="150">
        <f>GDAM_IEX!O10</f>
        <v>0</v>
      </c>
      <c r="AQ10" s="150">
        <f>GDAM_PXI!I10</f>
        <v>0</v>
      </c>
      <c r="AR10" s="150">
        <f>GDAM_PXI!O10</f>
        <v>0</v>
      </c>
    </row>
    <row r="11" spans="1:44">
      <c r="A11" t="s">
        <v>53</v>
      </c>
      <c r="D11">
        <f>TWEPL!Q11</f>
        <v>2.7995999999999999</v>
      </c>
      <c r="E11">
        <f>GT_NG!Q11</f>
        <v>5.6600889607763865</v>
      </c>
      <c r="F11">
        <f>GT_Spot!Q11</f>
        <v>0</v>
      </c>
      <c r="G11">
        <f>PPCL_NG!Q11</f>
        <v>24.77</v>
      </c>
      <c r="H11">
        <f>PPCL_Spot!Q11</f>
        <v>0</v>
      </c>
      <c r="I11">
        <f>Bawana_NG!Q11</f>
        <v>-0.67774086378737552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807.11384241998519</v>
      </c>
      <c r="P11" s="36">
        <v>68.239999999999995</v>
      </c>
      <c r="Q11" s="36">
        <v>19.91</v>
      </c>
      <c r="R11" s="38">
        <v>0</v>
      </c>
      <c r="S11" s="38">
        <v>0</v>
      </c>
      <c r="T11" s="37">
        <f>SUMPRODUCT(LTA!J11:AN11,LTA!J$101:AN$101,LTA!J$104:AN$104)</f>
        <v>19.73</v>
      </c>
      <c r="U11" s="37">
        <f>SUMPRODUCT(LTA!J11:AN11,LTA!J$102:AN$102,LTA!J$104:AN$104)</f>
        <v>108.61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-435</v>
      </c>
      <c r="AA11" s="75">
        <f>STOA!I11</f>
        <v>533.23</v>
      </c>
      <c r="AB11" s="75">
        <f>-STOA!O11</f>
        <v>0</v>
      </c>
      <c r="AC11">
        <f t="shared" si="0"/>
        <v>18.115409618121372</v>
      </c>
      <c r="AD11">
        <f t="shared" si="1"/>
        <v>1165.2303808988527</v>
      </c>
      <c r="AE11">
        <f>'IDT-1'!C11</f>
        <v>0</v>
      </c>
      <c r="AF11" s="24"/>
      <c r="AG11">
        <f t="shared" si="2"/>
        <v>1165.2303808988527</v>
      </c>
      <c r="AI11" s="34">
        <f>PXIL!I11</f>
        <v>0</v>
      </c>
      <c r="AJ11" s="34">
        <f>PXIL!O11</f>
        <v>0</v>
      </c>
      <c r="AK11" s="34">
        <f>RTM_IEX!I11</f>
        <v>28.96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50">
        <f>GDAM_IEX!I11</f>
        <v>0</v>
      </c>
      <c r="AP11" s="150">
        <f>GDAM_IEX!O11</f>
        <v>0</v>
      </c>
      <c r="AQ11" s="150">
        <f>GDAM_PXI!I11</f>
        <v>0</v>
      </c>
      <c r="AR11" s="150">
        <f>GDAM_PXI!O11</f>
        <v>0</v>
      </c>
    </row>
    <row r="12" spans="1:44">
      <c r="A12" t="s">
        <v>54</v>
      </c>
      <c r="D12">
        <f>TWEPL!Q12</f>
        <v>2.7995999999999999</v>
      </c>
      <c r="E12">
        <f>GT_NG!Q12</f>
        <v>5.6600889607763865</v>
      </c>
      <c r="F12">
        <f>GT_Spot!Q12</f>
        <v>0</v>
      </c>
      <c r="G12">
        <f>PPCL_NG!Q12</f>
        <v>24.77</v>
      </c>
      <c r="H12">
        <f>PPCL_Spot!Q12</f>
        <v>0</v>
      </c>
      <c r="I12">
        <f>Bawana_NG!Q12</f>
        <v>-0.67774086378737552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806.03104988157929</v>
      </c>
      <c r="P12" s="36">
        <v>68.239999999999995</v>
      </c>
      <c r="Q12" s="36">
        <v>19.913208185626811</v>
      </c>
      <c r="R12" s="38">
        <v>0</v>
      </c>
      <c r="S12" s="38">
        <v>0</v>
      </c>
      <c r="T12" s="37">
        <f>SUMPRODUCT(LTA!J12:AN12,LTA!J$101:AN$101,LTA!J$104:AN$104)</f>
        <v>19.23</v>
      </c>
      <c r="U12" s="37">
        <f>SUMPRODUCT(LTA!J12:AN12,LTA!J$102:AN$102,LTA!J$104:AN$104)</f>
        <v>108.47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-435</v>
      </c>
      <c r="AA12" s="75">
        <f>STOA!I12</f>
        <v>533.23</v>
      </c>
      <c r="AB12" s="75">
        <f>-STOA!O12</f>
        <v>0</v>
      </c>
      <c r="AC12">
        <f t="shared" si="0"/>
        <v>18.015357275816918</v>
      </c>
      <c r="AD12">
        <f t="shared" si="1"/>
        <v>1153.960848888378</v>
      </c>
      <c r="AE12">
        <f>'IDT-1'!C12</f>
        <v>0</v>
      </c>
      <c r="AF12" s="24"/>
      <c r="AG12">
        <f t="shared" si="2"/>
        <v>1153.960848888378</v>
      </c>
      <c r="AI12" s="34">
        <f>PXIL!I12</f>
        <v>0</v>
      </c>
      <c r="AJ12" s="34">
        <f>PXIL!O12</f>
        <v>0</v>
      </c>
      <c r="AK12" s="34">
        <f>RTM_IEX!I12</f>
        <v>19.309999999999999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50">
        <f>GDAM_IEX!I12</f>
        <v>0</v>
      </c>
      <c r="AP12" s="150">
        <f>GDAM_IEX!O12</f>
        <v>0</v>
      </c>
      <c r="AQ12" s="150">
        <f>GDAM_PXI!I12</f>
        <v>0</v>
      </c>
      <c r="AR12" s="150">
        <f>GDAM_PXI!O12</f>
        <v>0</v>
      </c>
    </row>
    <row r="13" spans="1:44">
      <c r="A13" t="s">
        <v>55</v>
      </c>
      <c r="D13">
        <f>TWEPL!Q13</f>
        <v>2.7995999999999999</v>
      </c>
      <c r="E13">
        <f>GT_NG!Q13</f>
        <v>5.6600889607763865</v>
      </c>
      <c r="F13">
        <f>GT_Spot!Q13</f>
        <v>0</v>
      </c>
      <c r="G13">
        <f>PPCL_NG!Q13</f>
        <v>24.77</v>
      </c>
      <c r="H13">
        <f>PPCL_Spot!Q13</f>
        <v>0</v>
      </c>
      <c r="I13">
        <f>Bawana_NG!Q13</f>
        <v>-0.67774086378737552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804.66070212569207</v>
      </c>
      <c r="P13" s="36">
        <v>68.92</v>
      </c>
      <c r="Q13" s="36">
        <v>19.913208185626811</v>
      </c>
      <c r="R13" s="38">
        <v>0</v>
      </c>
      <c r="S13" s="38">
        <v>0</v>
      </c>
      <c r="T13" s="37">
        <f>SUMPRODUCT(LTA!J13:AN13,LTA!J$101:AN$101,LTA!J$104:AN$104)</f>
        <v>18.72</v>
      </c>
      <c r="U13" s="37">
        <f>SUMPRODUCT(LTA!J13:AN13,LTA!J$102:AN$102,LTA!J$104:AN$104)</f>
        <v>108.49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-450</v>
      </c>
      <c r="AA13" s="75">
        <f>STOA!I13</f>
        <v>533.23</v>
      </c>
      <c r="AB13" s="75">
        <f>-STOA!O13</f>
        <v>0</v>
      </c>
      <c r="AC13">
        <f t="shared" si="0"/>
        <v>18.09563812839804</v>
      </c>
      <c r="AD13">
        <f t="shared" si="1"/>
        <v>1132.8702202799097</v>
      </c>
      <c r="AE13">
        <f>'IDT-1'!C13</f>
        <v>0</v>
      </c>
      <c r="AF13" s="24"/>
      <c r="AG13">
        <f t="shared" si="2"/>
        <v>1132.8702202799097</v>
      </c>
      <c r="AI13" s="34">
        <f>PXIL!I13</f>
        <v>0</v>
      </c>
      <c r="AJ13" s="34">
        <f>PXIL!O13</f>
        <v>0</v>
      </c>
      <c r="AK13" s="34">
        <f>RTM_IEX!I13</f>
        <v>14.48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50">
        <f>GDAM_IEX!I13</f>
        <v>0</v>
      </c>
      <c r="AP13" s="150">
        <f>GDAM_IEX!O13</f>
        <v>0</v>
      </c>
      <c r="AQ13" s="150">
        <f>GDAM_PXI!I13</f>
        <v>0</v>
      </c>
      <c r="AR13" s="150">
        <f>GDAM_PXI!O13</f>
        <v>0</v>
      </c>
    </row>
    <row r="14" spans="1:44">
      <c r="A14" t="s">
        <v>56</v>
      </c>
      <c r="D14">
        <f>TWEPL!Q14</f>
        <v>2.7995999999999999</v>
      </c>
      <c r="E14">
        <f>GT_NG!Q14</f>
        <v>5.6600889607763865</v>
      </c>
      <c r="F14">
        <f>GT_Spot!Q14</f>
        <v>0</v>
      </c>
      <c r="G14">
        <f>PPCL_NG!Q14</f>
        <v>24.77</v>
      </c>
      <c r="H14">
        <f>PPCL_Spot!Q14</f>
        <v>0</v>
      </c>
      <c r="I14">
        <f>Bawana_NG!Q14</f>
        <v>-0.67774086378737552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805.15876357306638</v>
      </c>
      <c r="P14" s="36">
        <v>68.239999999999981</v>
      </c>
      <c r="Q14" s="36">
        <v>19.913208185626811</v>
      </c>
      <c r="R14" s="38">
        <v>0</v>
      </c>
      <c r="S14" s="38">
        <v>0</v>
      </c>
      <c r="T14" s="37">
        <f>SUMPRODUCT(LTA!J14:AN14,LTA!J$101:AN$101,LTA!J$104:AN$104)</f>
        <v>18.28</v>
      </c>
      <c r="U14" s="37">
        <f>SUMPRODUCT(LTA!J14:AN14,LTA!J$102:AN$102,LTA!J$104:AN$104)</f>
        <v>108.6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-455</v>
      </c>
      <c r="AA14" s="75">
        <f>STOA!I14</f>
        <v>533.23</v>
      </c>
      <c r="AB14" s="75">
        <f>-STOA!O14</f>
        <v>0</v>
      </c>
      <c r="AC14">
        <f t="shared" si="0"/>
        <v>18.05060370674591</v>
      </c>
      <c r="AD14">
        <f t="shared" si="1"/>
        <v>1117.7533161489362</v>
      </c>
      <c r="AE14">
        <f>'IDT-1'!C14</f>
        <v>0</v>
      </c>
      <c r="AF14" s="24"/>
      <c r="AG14">
        <f t="shared" si="2"/>
        <v>1117.7533161489362</v>
      </c>
      <c r="AI14" s="34">
        <f>PXIL!I14</f>
        <v>0</v>
      </c>
      <c r="AJ14" s="34">
        <f>PXIL!O14</f>
        <v>0</v>
      </c>
      <c r="AK14" s="34">
        <f>RTM_IEX!I14</f>
        <v>4.83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50">
        <f>GDAM_IEX!I14</f>
        <v>0</v>
      </c>
      <c r="AP14" s="150">
        <f>GDAM_IEX!O14</f>
        <v>0</v>
      </c>
      <c r="AQ14" s="150">
        <f>GDAM_PXI!I14</f>
        <v>0</v>
      </c>
      <c r="AR14" s="150">
        <f>GDAM_PXI!O14</f>
        <v>0</v>
      </c>
    </row>
    <row r="15" spans="1:44">
      <c r="A15" t="s">
        <v>57</v>
      </c>
      <c r="D15">
        <f>TWEPL!Q15</f>
        <v>2.7995999999999999</v>
      </c>
      <c r="E15">
        <f>GT_NG!Q15</f>
        <v>5.6600889607763865</v>
      </c>
      <c r="F15">
        <f>GT_Spot!Q15</f>
        <v>0</v>
      </c>
      <c r="G15">
        <f>PPCL_NG!Q15</f>
        <v>24.77</v>
      </c>
      <c r="H15">
        <f>PPCL_Spot!Q15</f>
        <v>0</v>
      </c>
      <c r="I15">
        <f>Bawana_NG!Q15</f>
        <v>-0.67774086378737552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804.09752120134556</v>
      </c>
      <c r="P15" s="36">
        <v>68.239999999999995</v>
      </c>
      <c r="Q15" s="36">
        <v>19.913208185626811</v>
      </c>
      <c r="R15" s="38">
        <v>0</v>
      </c>
      <c r="S15" s="38">
        <v>0</v>
      </c>
      <c r="T15" s="37">
        <f>SUMPRODUCT(LTA!J15:AN15,LTA!J$101:AN$101,LTA!J$104:AN$104)</f>
        <v>17.829999999999998</v>
      </c>
      <c r="U15" s="37">
        <f>SUMPRODUCT(LTA!J15:AN15,LTA!J$102:AN$102,LTA!J$104:AN$104)</f>
        <v>108.55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-320</v>
      </c>
      <c r="AA15" s="75">
        <f>STOA!I15</f>
        <v>395.54</v>
      </c>
      <c r="AB15" s="75">
        <f>-STOA!O15</f>
        <v>0</v>
      </c>
      <c r="AC15">
        <f t="shared" si="0"/>
        <v>15.584141558378398</v>
      </c>
      <c r="AD15">
        <f t="shared" si="1"/>
        <v>1111.138535925583</v>
      </c>
      <c r="AE15">
        <f>'IDT-1'!C15</f>
        <v>0</v>
      </c>
      <c r="AF15" s="24"/>
      <c r="AG15">
        <f t="shared" si="2"/>
        <v>1111.138535925583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50">
        <f>GDAM_IEX!I15</f>
        <v>0</v>
      </c>
      <c r="AP15" s="150">
        <f>GDAM_IEX!O15</f>
        <v>0</v>
      </c>
      <c r="AQ15" s="150">
        <f>GDAM_PXI!I15</f>
        <v>0</v>
      </c>
      <c r="AR15" s="150">
        <f>GDAM_PXI!O15</f>
        <v>0</v>
      </c>
    </row>
    <row r="16" spans="1:44">
      <c r="A16" t="s">
        <v>58</v>
      </c>
      <c r="D16">
        <f>TWEPL!Q16</f>
        <v>2.7995999999999999</v>
      </c>
      <c r="E16">
        <f>GT_NG!Q16</f>
        <v>5.6600889607763865</v>
      </c>
      <c r="F16">
        <f>GT_Spot!Q16</f>
        <v>0</v>
      </c>
      <c r="G16">
        <f>PPCL_NG!Q16</f>
        <v>24.77</v>
      </c>
      <c r="H16">
        <f>PPCL_Spot!Q16</f>
        <v>0</v>
      </c>
      <c r="I16">
        <f>Bawana_NG!Q16</f>
        <v>-0.67774086378737552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804.09752120134556</v>
      </c>
      <c r="P16" s="36">
        <v>68.239999999999995</v>
      </c>
      <c r="Q16" s="36">
        <v>19.913208185626811</v>
      </c>
      <c r="R16" s="38">
        <v>0</v>
      </c>
      <c r="S16" s="38">
        <v>0</v>
      </c>
      <c r="T16" s="37">
        <f>SUMPRODUCT(LTA!J16:AN16,LTA!J$101:AN$101,LTA!J$104:AN$104)</f>
        <v>17.37</v>
      </c>
      <c r="U16" s="37">
        <f>SUMPRODUCT(LTA!J16:AN16,LTA!J$102:AN$102,LTA!J$104:AN$104)</f>
        <v>108.50999999999999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-335</v>
      </c>
      <c r="AA16" s="75">
        <f>STOA!I16</f>
        <v>395.54</v>
      </c>
      <c r="AB16" s="75">
        <f>-STOA!O16</f>
        <v>0</v>
      </c>
      <c r="AC16">
        <f t="shared" si="0"/>
        <v>15.71291347121133</v>
      </c>
      <c r="AD16">
        <f t="shared" si="1"/>
        <v>1095.5097640127501</v>
      </c>
      <c r="AE16">
        <f>'IDT-1'!C16</f>
        <v>0</v>
      </c>
      <c r="AF16" s="24"/>
      <c r="AG16">
        <f t="shared" si="2"/>
        <v>1095.5097640127501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50">
        <f>GDAM_IEX!I16</f>
        <v>0</v>
      </c>
      <c r="AP16" s="150">
        <f>GDAM_IEX!O16</f>
        <v>0</v>
      </c>
      <c r="AQ16" s="150">
        <f>GDAM_PXI!I16</f>
        <v>0</v>
      </c>
      <c r="AR16" s="150">
        <f>GDAM_PXI!O16</f>
        <v>0</v>
      </c>
    </row>
    <row r="17" spans="1:44">
      <c r="A17" t="s">
        <v>59</v>
      </c>
      <c r="D17">
        <f>TWEPL!Q17</f>
        <v>2.7995999999999999</v>
      </c>
      <c r="E17">
        <f>GT_NG!Q17</f>
        <v>5.6600889607763865</v>
      </c>
      <c r="F17">
        <f>GT_Spot!Q17</f>
        <v>0</v>
      </c>
      <c r="G17">
        <f>PPCL_NG!Q17</f>
        <v>24.77</v>
      </c>
      <c r="H17">
        <f>PPCL_Spot!Q17</f>
        <v>0</v>
      </c>
      <c r="I17">
        <f>Bawana_NG!Q17</f>
        <v>-0.67774086378737552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804.42379412208641</v>
      </c>
      <c r="P17" s="36">
        <v>68.239999999999995</v>
      </c>
      <c r="Q17" s="36">
        <v>19.91</v>
      </c>
      <c r="R17" s="38">
        <v>0</v>
      </c>
      <c r="S17" s="38">
        <v>0</v>
      </c>
      <c r="T17" s="37">
        <f>SUMPRODUCT(LTA!J17:AN17,LTA!J$101:AN$101,LTA!J$104:AN$104)</f>
        <v>13.37</v>
      </c>
      <c r="U17" s="37">
        <f>SUMPRODUCT(LTA!J17:AN17,LTA!J$102:AN$102,LTA!J$104:AN$104)</f>
        <v>108.58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-350</v>
      </c>
      <c r="AA17" s="75">
        <f>STOA!I17</f>
        <v>395.54</v>
      </c>
      <c r="AB17" s="75">
        <f>-STOA!O17</f>
        <v>0</v>
      </c>
      <c r="AC17">
        <f t="shared" si="0"/>
        <v>15.81434435371326</v>
      </c>
      <c r="AD17">
        <f t="shared" si="1"/>
        <v>1076.8013978653621</v>
      </c>
      <c r="AE17">
        <f>'IDT-1'!C17</f>
        <v>0</v>
      </c>
      <c r="AF17" s="24"/>
      <c r="AG17">
        <f t="shared" si="2"/>
        <v>1076.8013978653621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50">
        <f>GDAM_IEX!I17</f>
        <v>0</v>
      </c>
      <c r="AP17" s="150">
        <f>GDAM_IEX!O17</f>
        <v>0</v>
      </c>
      <c r="AQ17" s="150">
        <f>GDAM_PXI!I17</f>
        <v>0</v>
      </c>
      <c r="AR17" s="150">
        <f>GDAM_PXI!O17</f>
        <v>0</v>
      </c>
    </row>
    <row r="18" spans="1:44">
      <c r="A18" t="s">
        <v>60</v>
      </c>
      <c r="D18">
        <f>TWEPL!Q18</f>
        <v>2.7995999999999999</v>
      </c>
      <c r="E18">
        <f>GT_NG!Q18</f>
        <v>5.6600889607763865</v>
      </c>
      <c r="F18">
        <f>GT_Spot!Q18</f>
        <v>0</v>
      </c>
      <c r="G18">
        <f>PPCL_NG!Q18</f>
        <v>24.77</v>
      </c>
      <c r="H18">
        <f>PPCL_Spot!Q18</f>
        <v>0</v>
      </c>
      <c r="I18">
        <f>Bawana_NG!Q18</f>
        <v>-0.67774086378737552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805.03328268596044</v>
      </c>
      <c r="P18" s="36">
        <v>68.239999999999981</v>
      </c>
      <c r="Q18" s="36">
        <v>19.913208185626811</v>
      </c>
      <c r="R18" s="38">
        <v>0</v>
      </c>
      <c r="S18" s="38">
        <v>0</v>
      </c>
      <c r="T18" s="37">
        <f>SUMPRODUCT(LTA!J18:AN18,LTA!J$101:AN$101,LTA!J$104:AN$104)</f>
        <v>13.49</v>
      </c>
      <c r="U18" s="37">
        <f>SUMPRODUCT(LTA!J18:AN18,LTA!J$102:AN$102,LTA!J$104:AN$104)</f>
        <v>108.50999999999999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-360</v>
      </c>
      <c r="AA18" s="75">
        <f>STOA!I18</f>
        <v>395.54</v>
      </c>
      <c r="AB18" s="75">
        <f>-STOA!O18</f>
        <v>0</v>
      </c>
      <c r="AC18">
        <f t="shared" si="0"/>
        <v>15.90895736033082</v>
      </c>
      <c r="AD18">
        <f t="shared" si="1"/>
        <v>1067.3694816082455</v>
      </c>
      <c r="AE18">
        <f>'IDT-1'!C18</f>
        <v>0</v>
      </c>
      <c r="AF18" s="24"/>
      <c r="AG18">
        <f t="shared" si="2"/>
        <v>1067.3694816082455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50">
        <f>GDAM_IEX!I18</f>
        <v>0</v>
      </c>
      <c r="AP18" s="150">
        <f>GDAM_IEX!O18</f>
        <v>0</v>
      </c>
      <c r="AQ18" s="150">
        <f>GDAM_PXI!I18</f>
        <v>0</v>
      </c>
      <c r="AR18" s="150">
        <f>GDAM_PXI!O18</f>
        <v>0</v>
      </c>
    </row>
    <row r="19" spans="1:44">
      <c r="A19" t="s">
        <v>61</v>
      </c>
      <c r="D19">
        <f>TWEPL!Q19</f>
        <v>2.7995999999999999</v>
      </c>
      <c r="E19">
        <f>GT_NG!Q19</f>
        <v>5.6600889607763865</v>
      </c>
      <c r="F19">
        <f>GT_Spot!Q19</f>
        <v>0</v>
      </c>
      <c r="G19">
        <f>PPCL_NG!Q19</f>
        <v>24.968389136184761</v>
      </c>
      <c r="H19">
        <f>PPCL_Spot!Q19</f>
        <v>0</v>
      </c>
      <c r="I19">
        <f>Bawana_NG!Q19</f>
        <v>-0.67774086378737552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803.95275956715238</v>
      </c>
      <c r="P19" s="36">
        <v>68.239999999999981</v>
      </c>
      <c r="Q19" s="36">
        <v>19.913208185626811</v>
      </c>
      <c r="R19" s="38">
        <v>0</v>
      </c>
      <c r="S19" s="38">
        <v>0</v>
      </c>
      <c r="T19" s="37">
        <f>SUMPRODUCT(LTA!J19:AN19,LTA!J$101:AN$101,LTA!J$104:AN$104)</f>
        <v>13.36</v>
      </c>
      <c r="U19" s="37">
        <f>SUMPRODUCT(LTA!J19:AN19,LTA!J$102:AN$102,LTA!J$104:AN$104)</f>
        <v>108.58999999999999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-365</v>
      </c>
      <c r="AA19" s="75">
        <f>STOA!I19</f>
        <v>395.54</v>
      </c>
      <c r="AB19" s="75">
        <f>-STOA!O19</f>
        <v>0</v>
      </c>
      <c r="AC19">
        <f t="shared" si="0"/>
        <v>15.945145218894714</v>
      </c>
      <c r="AD19">
        <f t="shared" si="1"/>
        <v>1061.4011597670581</v>
      </c>
      <c r="AE19">
        <f>'IDT-1'!C19</f>
        <v>0</v>
      </c>
      <c r="AF19" s="24"/>
      <c r="AG19">
        <f t="shared" si="2"/>
        <v>1061.4011597670581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50">
        <f>GDAM_IEX!I19</f>
        <v>0</v>
      </c>
      <c r="AP19" s="150">
        <f>GDAM_IEX!O19</f>
        <v>0</v>
      </c>
      <c r="AQ19" s="150">
        <f>GDAM_PXI!I19</f>
        <v>0</v>
      </c>
      <c r="AR19" s="150">
        <f>GDAM_PXI!O19</f>
        <v>0</v>
      </c>
    </row>
    <row r="20" spans="1:44">
      <c r="A20" t="s">
        <v>62</v>
      </c>
      <c r="D20">
        <f>TWEPL!Q20</f>
        <v>2.7995999999999999</v>
      </c>
      <c r="E20">
        <f>GT_NG!Q20</f>
        <v>5.6600889607763865</v>
      </c>
      <c r="F20">
        <f>GT_Spot!Q20</f>
        <v>0</v>
      </c>
      <c r="G20">
        <f>PPCL_NG!Q20</f>
        <v>24.968389136184761</v>
      </c>
      <c r="H20">
        <f>PPCL_Spot!Q20</f>
        <v>0</v>
      </c>
      <c r="I20">
        <f>Bawana_NG!Q20</f>
        <v>-0.67774086378737552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803.95275956715238</v>
      </c>
      <c r="P20" s="36">
        <v>68.239999999999981</v>
      </c>
      <c r="Q20" s="36">
        <v>19.913208185626811</v>
      </c>
      <c r="R20" s="38">
        <v>0</v>
      </c>
      <c r="S20" s="38">
        <v>0</v>
      </c>
      <c r="T20" s="37">
        <f>SUMPRODUCT(LTA!J20:AN20,LTA!J$101:AN$101,LTA!J$104:AN$104)</f>
        <v>13.45</v>
      </c>
      <c r="U20" s="37">
        <f>SUMPRODUCT(LTA!J20:AN20,LTA!J$102:AN$102,LTA!J$104:AN$104)</f>
        <v>108.47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-365</v>
      </c>
      <c r="AA20" s="75">
        <f>STOA!I20</f>
        <v>395.54</v>
      </c>
      <c r="AB20" s="75">
        <f>-STOA!O20</f>
        <v>0</v>
      </c>
      <c r="AC20">
        <f t="shared" si="0"/>
        <v>15.944881218894714</v>
      </c>
      <c r="AD20">
        <f t="shared" si="1"/>
        <v>1061.3714237670581</v>
      </c>
      <c r="AE20">
        <f>'IDT-1'!C20</f>
        <v>0</v>
      </c>
      <c r="AF20" s="24"/>
      <c r="AG20">
        <f t="shared" si="2"/>
        <v>1061.3714237670581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50">
        <f>GDAM_IEX!I20</f>
        <v>0</v>
      </c>
      <c r="AP20" s="150">
        <f>GDAM_IEX!O20</f>
        <v>0</v>
      </c>
      <c r="AQ20" s="150">
        <f>GDAM_PXI!I20</f>
        <v>0</v>
      </c>
      <c r="AR20" s="150">
        <f>GDAM_PXI!O20</f>
        <v>0</v>
      </c>
    </row>
    <row r="21" spans="1:44">
      <c r="A21" t="s">
        <v>63</v>
      </c>
      <c r="D21">
        <f>TWEPL!Q21</f>
        <v>2.7995999999999999</v>
      </c>
      <c r="E21">
        <f>GT_NG!Q21</f>
        <v>5.6600889607763865</v>
      </c>
      <c r="F21">
        <f>GT_Spot!Q21</f>
        <v>0</v>
      </c>
      <c r="G21">
        <f>PPCL_NG!Q21</f>
        <v>24.646216373137218</v>
      </c>
      <c r="H21">
        <f>PPCL_Spot!Q21</f>
        <v>0</v>
      </c>
      <c r="I21">
        <f>Bawana_NG!Q21</f>
        <v>-0.67774086378737552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782.8225041736074</v>
      </c>
      <c r="P21" s="36">
        <v>68.239999999999981</v>
      </c>
      <c r="Q21" s="36">
        <v>19.913208185626811</v>
      </c>
      <c r="R21" s="38">
        <v>0</v>
      </c>
      <c r="S21" s="38">
        <v>0</v>
      </c>
      <c r="T21" s="37">
        <f>SUMPRODUCT(LTA!J21:AN21,LTA!J$101:AN$101,LTA!J$104:AN$104)</f>
        <v>13.53</v>
      </c>
      <c r="U21" s="37">
        <f>SUMPRODUCT(LTA!J21:AN21,LTA!J$102:AN$102,LTA!J$104:AN$104)</f>
        <v>108.6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-370</v>
      </c>
      <c r="AA21" s="75">
        <f>STOA!I21</f>
        <v>395.54</v>
      </c>
      <c r="AB21" s="75">
        <f>-STOA!O21</f>
        <v>0</v>
      </c>
      <c r="AC21">
        <f t="shared" si="0"/>
        <v>16.091066488727677</v>
      </c>
      <c r="AD21">
        <f t="shared" si="1"/>
        <v>1067.7928103406327</v>
      </c>
      <c r="AE21">
        <f>'IDT-1'!C21</f>
        <v>0</v>
      </c>
      <c r="AF21" s="24"/>
      <c r="AG21">
        <f t="shared" si="2"/>
        <v>1067.7928103406327</v>
      </c>
      <c r="AI21" s="34">
        <f>PXIL!I21</f>
        <v>0</v>
      </c>
      <c r="AJ21" s="34">
        <f>PXIL!O21</f>
        <v>0</v>
      </c>
      <c r="AK21" s="34">
        <f>RTM_IEX!I21</f>
        <v>32.81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50">
        <f>GDAM_IEX!I21</f>
        <v>0</v>
      </c>
      <c r="AP21" s="150">
        <f>GDAM_IEX!O21</f>
        <v>0</v>
      </c>
      <c r="AQ21" s="150">
        <f>GDAM_PXI!I21</f>
        <v>0</v>
      </c>
      <c r="AR21" s="150">
        <f>GDAM_PXI!O21</f>
        <v>0</v>
      </c>
    </row>
    <row r="22" spans="1:44">
      <c r="A22" t="s">
        <v>64</v>
      </c>
      <c r="D22">
        <f>TWEPL!Q22</f>
        <v>2.7995999999999999</v>
      </c>
      <c r="E22">
        <f>GT_NG!Q22</f>
        <v>5.6600889607763865</v>
      </c>
      <c r="F22">
        <f>GT_Spot!Q22</f>
        <v>0</v>
      </c>
      <c r="G22">
        <f>PPCL_NG!Q22</f>
        <v>24.646216373137218</v>
      </c>
      <c r="H22">
        <f>PPCL_Spot!Q22</f>
        <v>0</v>
      </c>
      <c r="I22">
        <f>Bawana_NG!Q22</f>
        <v>-0.67774086378737552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754.56203251321244</v>
      </c>
      <c r="P22" s="36">
        <v>68.239999999999981</v>
      </c>
      <c r="Q22" s="36">
        <v>19.913208185626811</v>
      </c>
      <c r="R22" s="38">
        <v>0</v>
      </c>
      <c r="S22" s="38">
        <v>0</v>
      </c>
      <c r="T22" s="37">
        <f>SUMPRODUCT(LTA!J22:AN22,LTA!J$101:AN$101,LTA!J$104:AN$104)</f>
        <v>15.22</v>
      </c>
      <c r="U22" s="37">
        <f>SUMPRODUCT(LTA!J22:AN22,LTA!J$102:AN$102,LTA!J$104:AN$104)</f>
        <v>108.61999999999999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-375</v>
      </c>
      <c r="AA22" s="75">
        <f>STOA!I22</f>
        <v>395.54</v>
      </c>
      <c r="AB22" s="75">
        <f>-STOA!O22</f>
        <v>0</v>
      </c>
      <c r="AC22">
        <f t="shared" si="0"/>
        <v>15.87638097572718</v>
      </c>
      <c r="AD22">
        <f t="shared" si="1"/>
        <v>1033.5670241932385</v>
      </c>
      <c r="AE22">
        <f>'IDT-1'!C22</f>
        <v>0</v>
      </c>
      <c r="AF22" s="24"/>
      <c r="AG22">
        <f t="shared" si="2"/>
        <v>1033.5670241932385</v>
      </c>
      <c r="AI22" s="34">
        <f>PXIL!I22</f>
        <v>0</v>
      </c>
      <c r="AJ22" s="34">
        <f>PXIL!O22</f>
        <v>0</v>
      </c>
      <c r="AK22" s="34">
        <f>RTM_IEX!I22</f>
        <v>29.92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50">
        <f>GDAM_IEX!I22</f>
        <v>0</v>
      </c>
      <c r="AP22" s="150">
        <f>GDAM_IEX!O22</f>
        <v>0</v>
      </c>
      <c r="AQ22" s="150">
        <f>GDAM_PXI!I22</f>
        <v>0</v>
      </c>
      <c r="AR22" s="150">
        <f>GDAM_PXI!O22</f>
        <v>0</v>
      </c>
    </row>
    <row r="23" spans="1:44">
      <c r="A23" t="s">
        <v>65</v>
      </c>
      <c r="D23">
        <f>TWEPL!Q23</f>
        <v>2.7995999999999999</v>
      </c>
      <c r="E23">
        <f>GT_NG!Q23</f>
        <v>5.6600889607763865</v>
      </c>
      <c r="F23">
        <f>GT_Spot!Q23</f>
        <v>0</v>
      </c>
      <c r="G23">
        <f>PPCL_NG!Q23</f>
        <v>24.57</v>
      </c>
      <c r="H23">
        <f>PPCL_Spot!Q23</f>
        <v>0</v>
      </c>
      <c r="I23">
        <f>Bawana_NG!Q23</f>
        <v>-0.67774086378737552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758.42763343952163</v>
      </c>
      <c r="P23" s="36">
        <v>68.239999999999981</v>
      </c>
      <c r="Q23" s="36">
        <v>19.913208185626811</v>
      </c>
      <c r="R23" s="38">
        <v>0</v>
      </c>
      <c r="S23" s="38">
        <v>0</v>
      </c>
      <c r="T23" s="37">
        <f>SUMPRODUCT(LTA!J23:AN23,LTA!J$101:AN$101,LTA!J$104:AN$104)</f>
        <v>15.32</v>
      </c>
      <c r="U23" s="37">
        <f>SUMPRODUCT(LTA!J23:AN23,LTA!J$102:AN$102,LTA!J$104:AN$104)</f>
        <v>108.52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-280</v>
      </c>
      <c r="AA23" s="75">
        <f>STOA!I23</f>
        <v>297.07</v>
      </c>
      <c r="AB23" s="75">
        <f>-STOA!O23</f>
        <v>0</v>
      </c>
      <c r="AC23">
        <f t="shared" si="0"/>
        <v>14.131833445186539</v>
      </c>
      <c r="AD23">
        <f t="shared" si="1"/>
        <v>1027.9109562769511</v>
      </c>
      <c r="AE23">
        <f>'IDT-1'!C23</f>
        <v>0</v>
      </c>
      <c r="AF23" s="24"/>
      <c r="AG23">
        <f t="shared" si="2"/>
        <v>1027.9109562769511</v>
      </c>
      <c r="AI23" s="34">
        <f>PXIL!I23</f>
        <v>0</v>
      </c>
      <c r="AJ23" s="34">
        <f>PXIL!O23</f>
        <v>0</v>
      </c>
      <c r="AK23" s="34">
        <f>RTM_IEX!I23</f>
        <v>22.2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50">
        <f>GDAM_IEX!I23</f>
        <v>0</v>
      </c>
      <c r="AP23" s="150">
        <f>GDAM_IEX!O23</f>
        <v>0</v>
      </c>
      <c r="AQ23" s="150">
        <f>GDAM_PXI!I23</f>
        <v>0</v>
      </c>
      <c r="AR23" s="150">
        <f>GDAM_PXI!O23</f>
        <v>0</v>
      </c>
    </row>
    <row r="24" spans="1:44">
      <c r="A24" t="s">
        <v>66</v>
      </c>
      <c r="D24">
        <f>TWEPL!Q24</f>
        <v>2.7995999999999999</v>
      </c>
      <c r="E24">
        <f>GT_NG!Q24</f>
        <v>5.6600889607763865</v>
      </c>
      <c r="F24">
        <f>GT_Spot!Q24</f>
        <v>0</v>
      </c>
      <c r="G24">
        <f>PPCL_NG!Q24</f>
        <v>24.57</v>
      </c>
      <c r="H24">
        <f>PPCL_Spot!Q24</f>
        <v>0</v>
      </c>
      <c r="I24">
        <f>Bawana_NG!Q24</f>
        <v>-0.67774086378737552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760.1012704605447</v>
      </c>
      <c r="P24" s="36">
        <v>68.239999999999995</v>
      </c>
      <c r="Q24" s="36">
        <v>19.91</v>
      </c>
      <c r="R24" s="38">
        <v>0</v>
      </c>
      <c r="S24" s="38">
        <v>0</v>
      </c>
      <c r="T24" s="37">
        <f>SUMPRODUCT(LTA!J24:AN24,LTA!J$101:AN$101,LTA!J$104:AN$104)</f>
        <v>15.29</v>
      </c>
      <c r="U24" s="37">
        <f>SUMPRODUCT(LTA!J24:AN24,LTA!J$102:AN$102,LTA!J$104:AN$104)</f>
        <v>108.55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-295</v>
      </c>
      <c r="AA24" s="75">
        <f>STOA!I24</f>
        <v>297.07</v>
      </c>
      <c r="AB24" s="75">
        <f>-STOA!O24</f>
        <v>0</v>
      </c>
      <c r="AC24">
        <f t="shared" si="0"/>
        <v>14.305137131770952</v>
      </c>
      <c r="AD24">
        <f t="shared" si="1"/>
        <v>1017.2980814257625</v>
      </c>
      <c r="AE24">
        <f>'IDT-1'!C24</f>
        <v>0</v>
      </c>
      <c r="AF24" s="24"/>
      <c r="AG24">
        <f t="shared" si="2"/>
        <v>1017.2980814257625</v>
      </c>
      <c r="AI24" s="34">
        <f>PXIL!I24</f>
        <v>0</v>
      </c>
      <c r="AJ24" s="34">
        <f>PXIL!O24</f>
        <v>0</v>
      </c>
      <c r="AK24" s="34">
        <f>RTM_IEX!I24</f>
        <v>25.09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50">
        <f>GDAM_IEX!I24</f>
        <v>0</v>
      </c>
      <c r="AP24" s="150">
        <f>GDAM_IEX!O24</f>
        <v>0</v>
      </c>
      <c r="AQ24" s="150">
        <f>GDAM_PXI!I24</f>
        <v>0</v>
      </c>
      <c r="AR24" s="150">
        <f>GDAM_PXI!O24</f>
        <v>0</v>
      </c>
    </row>
    <row r="25" spans="1:44">
      <c r="A25" t="s">
        <v>67</v>
      </c>
      <c r="D25">
        <f>TWEPL!Q25</f>
        <v>2.7995999999999999</v>
      </c>
      <c r="E25">
        <f>GT_NG!Q25</f>
        <v>5.6600889607763865</v>
      </c>
      <c r="F25">
        <f>GT_Spot!Q25</f>
        <v>0</v>
      </c>
      <c r="G25">
        <f>PPCL_NG!Q25</f>
        <v>24.57</v>
      </c>
      <c r="H25">
        <f>PPCL_Spot!Q25</f>
        <v>0</v>
      </c>
      <c r="I25">
        <f>Bawana_NG!Q25</f>
        <v>-0.67774086378737552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760.27796339934434</v>
      </c>
      <c r="P25" s="36">
        <v>68.239999999999995</v>
      </c>
      <c r="Q25" s="36">
        <v>19.910000000000004</v>
      </c>
      <c r="R25" s="38">
        <v>0</v>
      </c>
      <c r="S25" s="38">
        <v>0</v>
      </c>
      <c r="T25" s="37">
        <f>SUMPRODUCT(LTA!J25:AN25,LTA!J$101:AN$101,LTA!J$104:AN$104)</f>
        <v>15.03</v>
      </c>
      <c r="U25" s="37">
        <f>SUMPRODUCT(LTA!J25:AN25,LTA!J$102:AN$102,LTA!J$104:AN$104)</f>
        <v>108.49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-310</v>
      </c>
      <c r="AA25" s="75">
        <f>STOA!I25</f>
        <v>297.07</v>
      </c>
      <c r="AB25" s="75">
        <f>-STOA!O25</f>
        <v>0</v>
      </c>
      <c r="AC25">
        <f t="shared" si="0"/>
        <v>14.505071942465321</v>
      </c>
      <c r="AD25">
        <f t="shared" si="1"/>
        <v>1009.684839553868</v>
      </c>
      <c r="AE25">
        <f>'IDT-1'!C25</f>
        <v>0</v>
      </c>
      <c r="AF25" s="24"/>
      <c r="AG25">
        <f t="shared" si="2"/>
        <v>1009.684839553868</v>
      </c>
      <c r="AI25" s="34">
        <f>PXIL!I25</f>
        <v>0</v>
      </c>
      <c r="AJ25" s="34">
        <f>PXIL!O25</f>
        <v>0</v>
      </c>
      <c r="AK25" s="34">
        <f>RTM_IEX!I25</f>
        <v>32.82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50">
        <f>GDAM_IEX!I25</f>
        <v>0</v>
      </c>
      <c r="AP25" s="150">
        <f>GDAM_IEX!O25</f>
        <v>0</v>
      </c>
      <c r="AQ25" s="150">
        <f>GDAM_PXI!I25</f>
        <v>0</v>
      </c>
      <c r="AR25" s="150">
        <f>GDAM_PXI!O25</f>
        <v>0</v>
      </c>
    </row>
    <row r="26" spans="1:44">
      <c r="A26" t="s">
        <v>68</v>
      </c>
      <c r="D26">
        <f>TWEPL!Q26</f>
        <v>2.7995999999999999</v>
      </c>
      <c r="E26">
        <f>GT_NG!Q26</f>
        <v>5.6600889607763865</v>
      </c>
      <c r="F26">
        <f>GT_Spot!Q26</f>
        <v>0</v>
      </c>
      <c r="G26">
        <f>PPCL_NG!Q26</f>
        <v>24.57</v>
      </c>
      <c r="H26">
        <f>PPCL_Spot!Q26</f>
        <v>0</v>
      </c>
      <c r="I26">
        <f>Bawana_NG!Q26</f>
        <v>-0.67774086378737552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760.03018965663853</v>
      </c>
      <c r="P26" s="36">
        <v>68.239999999999995</v>
      </c>
      <c r="Q26" s="36">
        <v>19.910000000000004</v>
      </c>
      <c r="R26" s="38">
        <v>0</v>
      </c>
      <c r="S26" s="38">
        <v>0</v>
      </c>
      <c r="T26" s="37">
        <f>SUMPRODUCT(LTA!J26:AN26,LTA!J$101:AN$101,LTA!J$104:AN$104)</f>
        <v>15.54</v>
      </c>
      <c r="U26" s="37">
        <f>SUMPRODUCT(LTA!J26:AN26,LTA!J$102:AN$102,LTA!J$104:AN$104)</f>
        <v>108.57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-320</v>
      </c>
      <c r="AA26" s="75">
        <f>STOA!I26</f>
        <v>297.07</v>
      </c>
      <c r="AB26" s="75">
        <f>-STOA!O26</f>
        <v>0</v>
      </c>
      <c r="AC26">
        <f t="shared" si="0"/>
        <v>14.60540080875146</v>
      </c>
      <c r="AD26">
        <f t="shared" si="1"/>
        <v>1000.8967369448758</v>
      </c>
      <c r="AE26">
        <f>'IDT-1'!C26</f>
        <v>0</v>
      </c>
      <c r="AF26" s="24"/>
      <c r="AG26">
        <f t="shared" si="2"/>
        <v>1000.8967369448758</v>
      </c>
      <c r="AI26" s="34">
        <f>PXIL!I26</f>
        <v>0</v>
      </c>
      <c r="AJ26" s="34">
        <f>PXIL!O26</f>
        <v>0</v>
      </c>
      <c r="AK26" s="34">
        <f>RTM_IEX!I26</f>
        <v>33.79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50">
        <f>GDAM_IEX!I26</f>
        <v>0</v>
      </c>
      <c r="AP26" s="150">
        <f>GDAM_IEX!O26</f>
        <v>0</v>
      </c>
      <c r="AQ26" s="150">
        <f>GDAM_PXI!I26</f>
        <v>0</v>
      </c>
      <c r="AR26" s="150">
        <f>GDAM_PXI!O26</f>
        <v>0</v>
      </c>
    </row>
    <row r="27" spans="1:44">
      <c r="A27" t="s">
        <v>69</v>
      </c>
      <c r="D27">
        <f>TWEPL!Q27</f>
        <v>2.7995999999999999</v>
      </c>
      <c r="E27">
        <f>GT_NG!Q27</f>
        <v>5.6600889607763865</v>
      </c>
      <c r="F27">
        <f>GT_Spot!Q27</f>
        <v>0</v>
      </c>
      <c r="G27">
        <f>PPCL_NG!Q27</f>
        <v>24.57</v>
      </c>
      <c r="H27">
        <f>PPCL_Spot!Q27</f>
        <v>0</v>
      </c>
      <c r="I27">
        <f>Bawana_NG!Q27</f>
        <v>-0.67774086378737552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756.35680666419228</v>
      </c>
      <c r="P27" s="36">
        <v>68.239999999999995</v>
      </c>
      <c r="Q27" s="36">
        <v>19.91</v>
      </c>
      <c r="R27" s="38">
        <v>1.81</v>
      </c>
      <c r="S27" s="38">
        <v>0</v>
      </c>
      <c r="T27" s="37">
        <f>SUMPRODUCT(LTA!J27:AN27,LTA!J$101:AN$101,LTA!J$104:AN$104)</f>
        <v>18.8</v>
      </c>
      <c r="U27" s="37">
        <f>SUMPRODUCT(LTA!J27:AN27,LTA!J$102:AN$102,LTA!J$104:AN$104)</f>
        <v>108.63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-245</v>
      </c>
      <c r="AA27" s="75">
        <f>STOA!I27</f>
        <v>223.81</v>
      </c>
      <c r="AB27" s="75">
        <f>-STOA!O27</f>
        <v>0</v>
      </c>
      <c r="AC27">
        <f t="shared" si="0"/>
        <v>13.307583474253285</v>
      </c>
      <c r="AD27">
        <f t="shared" si="1"/>
        <v>1005.3811712869278</v>
      </c>
      <c r="AE27">
        <f>'IDT-1'!C27</f>
        <v>0</v>
      </c>
      <c r="AF27" s="24"/>
      <c r="AG27">
        <f t="shared" si="2"/>
        <v>1005.3811712869278</v>
      </c>
      <c r="AI27" s="34">
        <f>PXIL!I27</f>
        <v>0</v>
      </c>
      <c r="AJ27" s="34">
        <f>PXIL!O27</f>
        <v>0</v>
      </c>
      <c r="AK27" s="34">
        <f>RTM_IEX!I27</f>
        <v>33.78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50">
        <f>GDAM_IEX!I27</f>
        <v>0</v>
      </c>
      <c r="AP27" s="150">
        <f>GDAM_IEX!O27</f>
        <v>0</v>
      </c>
      <c r="AQ27" s="150">
        <f>GDAM_PXI!I27</f>
        <v>0</v>
      </c>
      <c r="AR27" s="150">
        <f>GDAM_PXI!O27</f>
        <v>0</v>
      </c>
    </row>
    <row r="28" spans="1:44">
      <c r="A28" t="s">
        <v>70</v>
      </c>
      <c r="D28">
        <f>TWEPL!Q28</f>
        <v>2.7995999999999999</v>
      </c>
      <c r="E28">
        <f>GT_NG!Q28</f>
        <v>5.6600889607763865</v>
      </c>
      <c r="F28">
        <f>GT_Spot!Q28</f>
        <v>0</v>
      </c>
      <c r="G28">
        <f>PPCL_NG!Q28</f>
        <v>24.57</v>
      </c>
      <c r="H28">
        <f>PPCL_Spot!Q28</f>
        <v>0</v>
      </c>
      <c r="I28">
        <f>Bawana_NG!Q28</f>
        <v>-0.67774086378737552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755.50313487542303</v>
      </c>
      <c r="P28" s="36">
        <v>68.239999999999995</v>
      </c>
      <c r="Q28" s="36">
        <v>19.91</v>
      </c>
      <c r="R28" s="38">
        <v>4.7400000000000011</v>
      </c>
      <c r="S28" s="38">
        <v>0</v>
      </c>
      <c r="T28" s="37">
        <f>SUMPRODUCT(LTA!J28:AN28,LTA!J$101:AN$101,LTA!J$104:AN$104)</f>
        <v>22.41</v>
      </c>
      <c r="U28" s="37">
        <f>SUMPRODUCT(LTA!J28:AN28,LTA!J$102:AN$102,LTA!J$104:AN$104)</f>
        <v>108.61999999999999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-245</v>
      </c>
      <c r="AA28" s="75">
        <f>STOA!I28</f>
        <v>225.91000000000003</v>
      </c>
      <c r="AB28" s="75">
        <f>-STOA!O28</f>
        <v>0</v>
      </c>
      <c r="AC28">
        <f t="shared" si="0"/>
        <v>13.350583162512114</v>
      </c>
      <c r="AD28">
        <f t="shared" si="1"/>
        <v>1010.2244998098998</v>
      </c>
      <c r="AE28">
        <f>'IDT-1'!C28</f>
        <v>0</v>
      </c>
      <c r="AF28" s="24"/>
      <c r="AG28">
        <f t="shared" si="2"/>
        <v>1010.2244998098998</v>
      </c>
      <c r="AI28" s="34">
        <f>PXIL!I28</f>
        <v>0</v>
      </c>
      <c r="AJ28" s="34">
        <f>PXIL!O28</f>
        <v>0</v>
      </c>
      <c r="AK28" s="34">
        <f>RTM_IEX!I28</f>
        <v>30.89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50">
        <f>GDAM_IEX!I28</f>
        <v>0</v>
      </c>
      <c r="AP28" s="150">
        <f>GDAM_IEX!O28</f>
        <v>0</v>
      </c>
      <c r="AQ28" s="150">
        <f>GDAM_PXI!I28</f>
        <v>0</v>
      </c>
      <c r="AR28" s="150">
        <f>GDAM_PXI!O28</f>
        <v>0</v>
      </c>
    </row>
    <row r="29" spans="1:44">
      <c r="A29" t="s">
        <v>71</v>
      </c>
      <c r="D29">
        <f>TWEPL!Q29</f>
        <v>2.7995999999999999</v>
      </c>
      <c r="E29">
        <f>GT_NG!Q29</f>
        <v>7.9609381318236974</v>
      </c>
      <c r="F29">
        <f>GT_Spot!Q29</f>
        <v>0</v>
      </c>
      <c r="G29">
        <f>PPCL_NG!Q29</f>
        <v>24.57</v>
      </c>
      <c r="H29">
        <f>PPCL_Spot!Q29</f>
        <v>0</v>
      </c>
      <c r="I29">
        <f>Bawana_NG!Q29</f>
        <v>-0.67774086378737552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775.72999778791564</v>
      </c>
      <c r="P29" s="36">
        <v>68.239999999999995</v>
      </c>
      <c r="Q29" s="36">
        <v>19.91</v>
      </c>
      <c r="R29" s="38">
        <v>9.27</v>
      </c>
      <c r="S29" s="38">
        <v>0</v>
      </c>
      <c r="T29" s="37">
        <f>SUMPRODUCT(LTA!J29:AN29,LTA!J$101:AN$101,LTA!J$104:AN$104)</f>
        <v>38.72</v>
      </c>
      <c r="U29" s="37">
        <f>SUMPRODUCT(LTA!J29:AN29,LTA!J$102:AN$102,LTA!J$104:AN$104)</f>
        <v>108.52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-255</v>
      </c>
      <c r="AA29" s="75">
        <f>STOA!I29</f>
        <v>227.70999999999998</v>
      </c>
      <c r="AB29" s="75">
        <f>-STOA!O29</f>
        <v>0</v>
      </c>
      <c r="AC29">
        <f t="shared" si="0"/>
        <v>13.649048304069222</v>
      </c>
      <c r="AD29">
        <f t="shared" si="1"/>
        <v>1023.7537467518829</v>
      </c>
      <c r="AE29">
        <f>'IDT-1'!C29</f>
        <v>0</v>
      </c>
      <c r="AF29" s="24"/>
      <c r="AG29">
        <f t="shared" si="2"/>
        <v>1023.7537467518829</v>
      </c>
      <c r="AI29" s="34">
        <f>PXIL!I29</f>
        <v>0</v>
      </c>
      <c r="AJ29" s="34">
        <f>PXIL!O29</f>
        <v>0</v>
      </c>
      <c r="AK29" s="34">
        <f>RTM_IEX!I29</f>
        <v>9.65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50">
        <f>GDAM_IEX!I29</f>
        <v>0</v>
      </c>
      <c r="AP29" s="150">
        <f>GDAM_IEX!O29</f>
        <v>0</v>
      </c>
      <c r="AQ29" s="150">
        <f>GDAM_PXI!I29</f>
        <v>0</v>
      </c>
      <c r="AR29" s="150">
        <f>GDAM_PXI!O29</f>
        <v>0</v>
      </c>
    </row>
    <row r="30" spans="1:44">
      <c r="A30" t="s">
        <v>72</v>
      </c>
      <c r="D30">
        <f>TWEPL!Q30</f>
        <v>2.7995999999999999</v>
      </c>
      <c r="E30">
        <f>GT_NG!Q30</f>
        <v>7.1945554590211405</v>
      </c>
      <c r="F30">
        <f>GT_Spot!Q30</f>
        <v>0</v>
      </c>
      <c r="G30">
        <f>PPCL_NG!Q30</f>
        <v>23.901593439562635</v>
      </c>
      <c r="H30">
        <f>PPCL_Spot!Q30</f>
        <v>0</v>
      </c>
      <c r="I30">
        <f>Bawana_NG!Q30</f>
        <v>-0.67774086378737552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760.5439568861301</v>
      </c>
      <c r="P30" s="36">
        <v>68.239999999999995</v>
      </c>
      <c r="Q30" s="36">
        <v>19.91</v>
      </c>
      <c r="R30" s="38">
        <v>15.130000000000003</v>
      </c>
      <c r="S30" s="38">
        <v>0</v>
      </c>
      <c r="T30" s="37">
        <f>SUMPRODUCT(LTA!J30:AN30,LTA!J$101:AN$101,LTA!J$104:AN$104)</f>
        <v>42.15</v>
      </c>
      <c r="U30" s="37">
        <f>SUMPRODUCT(LTA!J30:AN30,LTA!J$102:AN$102,LTA!J$104:AN$104)</f>
        <v>108.58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-245</v>
      </c>
      <c r="AA30" s="75">
        <f>STOA!I30</f>
        <v>230.70999999999998</v>
      </c>
      <c r="AB30" s="75">
        <f>-STOA!O30</f>
        <v>0</v>
      </c>
      <c r="AC30">
        <f t="shared" si="0"/>
        <v>13.522683723659043</v>
      </c>
      <c r="AD30">
        <f t="shared" si="1"/>
        <v>1029.6092811972676</v>
      </c>
      <c r="AE30">
        <f>'IDT-1'!C30</f>
        <v>0</v>
      </c>
      <c r="AF30" s="24"/>
      <c r="AG30">
        <f t="shared" si="2"/>
        <v>1029.6092811972676</v>
      </c>
      <c r="AI30" s="34">
        <f>PXIL!I30</f>
        <v>0</v>
      </c>
      <c r="AJ30" s="34">
        <f>PXIL!O30</f>
        <v>0</v>
      </c>
      <c r="AK30" s="34">
        <f>RTM_IEX!I30</f>
        <v>9.65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50">
        <f>GDAM_IEX!I30</f>
        <v>0</v>
      </c>
      <c r="AP30" s="150">
        <f>GDAM_IEX!O30</f>
        <v>0</v>
      </c>
      <c r="AQ30" s="150">
        <f>GDAM_PXI!I30</f>
        <v>0</v>
      </c>
      <c r="AR30" s="150">
        <f>GDAM_PXI!O30</f>
        <v>0</v>
      </c>
    </row>
    <row r="31" spans="1:44">
      <c r="A31" t="s">
        <v>73</v>
      </c>
      <c r="D31">
        <f>TWEPL!Q31</f>
        <v>2.7995999999999999</v>
      </c>
      <c r="E31">
        <f>GT_NG!Q31</f>
        <v>7.214596003475239</v>
      </c>
      <c r="F31">
        <f>GT_Spot!Q31</f>
        <v>0</v>
      </c>
      <c r="G31">
        <f>PPCL_NG!Q31</f>
        <v>23.901593439562635</v>
      </c>
      <c r="H31">
        <f>PPCL_Spot!Q31</f>
        <v>0</v>
      </c>
      <c r="I31">
        <f>Bawana_NG!Q31</f>
        <v>-0.67774086378737552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753.30306316331587</v>
      </c>
      <c r="P31" s="36">
        <v>68.239999999999981</v>
      </c>
      <c r="Q31" s="36">
        <v>19.913208185626811</v>
      </c>
      <c r="R31" s="38">
        <v>19.139999999999997</v>
      </c>
      <c r="S31" s="38">
        <v>0</v>
      </c>
      <c r="T31" s="37">
        <f>SUMPRODUCT(LTA!J31:AN31,LTA!J$101:AN$101,LTA!J$104:AN$104)</f>
        <v>48.269999999999996</v>
      </c>
      <c r="U31" s="37">
        <f>SUMPRODUCT(LTA!J31:AN31,LTA!J$102:AN$102,LTA!J$104:AN$104)</f>
        <v>108.47999999999999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-205</v>
      </c>
      <c r="AA31" s="75">
        <f>STOA!I31</f>
        <v>195.08999999999997</v>
      </c>
      <c r="AB31" s="75">
        <f>-STOA!O31</f>
        <v>0</v>
      </c>
      <c r="AC31">
        <f t="shared" si="0"/>
        <v>13.140178320200793</v>
      </c>
      <c r="AD31">
        <f t="shared" si="1"/>
        <v>988.53414160799218</v>
      </c>
      <c r="AE31">
        <f>'IDT-1'!C31</f>
        <v>0</v>
      </c>
      <c r="AF31" s="24"/>
      <c r="AG31">
        <f t="shared" si="2"/>
        <v>988.53414160799218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-39</v>
      </c>
      <c r="AM31" s="34">
        <f>RTM_PXI!I31</f>
        <v>0</v>
      </c>
      <c r="AN31" s="34">
        <f>RTM_PXI!O31</f>
        <v>0</v>
      </c>
      <c r="AO31" s="150">
        <f>GDAM_IEX!I31</f>
        <v>0</v>
      </c>
      <c r="AP31" s="150">
        <f>GDAM_IEX!O31</f>
        <v>0</v>
      </c>
      <c r="AQ31" s="150">
        <f>GDAM_PXI!I31</f>
        <v>0</v>
      </c>
      <c r="AR31" s="150">
        <f>GDAM_PXI!O31</f>
        <v>0</v>
      </c>
    </row>
    <row r="32" spans="1:44">
      <c r="A32" t="s">
        <v>74</v>
      </c>
      <c r="D32">
        <f>TWEPL!Q32</f>
        <v>2.7995999999999999</v>
      </c>
      <c r="E32">
        <f>GT_NG!Q32</f>
        <v>7.6815731049793845</v>
      </c>
      <c r="F32">
        <f>GT_Spot!Q32</f>
        <v>0</v>
      </c>
      <c r="G32">
        <f>PPCL_NG!Q32</f>
        <v>23.901593439562635</v>
      </c>
      <c r="H32">
        <f>PPCL_Spot!Q32</f>
        <v>0</v>
      </c>
      <c r="I32">
        <f>Bawana_NG!Q32</f>
        <v>-0.67774086378737552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753.30333500642348</v>
      </c>
      <c r="P32" s="36">
        <v>68.239999999999981</v>
      </c>
      <c r="Q32" s="36">
        <v>19.913208185626811</v>
      </c>
      <c r="R32" s="38">
        <v>23.460000000000004</v>
      </c>
      <c r="S32" s="38">
        <v>0</v>
      </c>
      <c r="T32" s="37">
        <f>SUMPRODUCT(LTA!J32:AN32,LTA!J$101:AN$101,LTA!J$104:AN$104)</f>
        <v>56.39</v>
      </c>
      <c r="U32" s="37">
        <f>SUMPRODUCT(LTA!J32:AN32,LTA!J$102:AN$102,LTA!J$104:AN$104)</f>
        <v>108.5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-218</v>
      </c>
      <c r="AA32" s="75">
        <f>STOA!I32</f>
        <v>195.08999999999997</v>
      </c>
      <c r="AB32" s="75">
        <f>-STOA!O32</f>
        <v>0</v>
      </c>
      <c r="AC32">
        <f t="shared" si="0"/>
        <v>13.369353768701918</v>
      </c>
      <c r="AD32">
        <f t="shared" si="1"/>
        <v>988.23221510410292</v>
      </c>
      <c r="AE32">
        <f>'IDT-1'!C32</f>
        <v>0</v>
      </c>
      <c r="AF32" s="24"/>
      <c r="AG32">
        <f t="shared" si="2"/>
        <v>988.23221510410292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-39</v>
      </c>
      <c r="AM32" s="34">
        <f>RTM_PXI!I32</f>
        <v>0</v>
      </c>
      <c r="AN32" s="34">
        <f>RTM_PXI!O32</f>
        <v>0</v>
      </c>
      <c r="AO32" s="150">
        <f>GDAM_IEX!I32</f>
        <v>0</v>
      </c>
      <c r="AP32" s="150">
        <f>GDAM_IEX!O32</f>
        <v>0</v>
      </c>
      <c r="AQ32" s="150">
        <f>GDAM_PXI!I32</f>
        <v>0</v>
      </c>
      <c r="AR32" s="150">
        <f>GDAM_PXI!O32</f>
        <v>0</v>
      </c>
    </row>
    <row r="33" spans="1:44">
      <c r="A33" t="s">
        <v>75</v>
      </c>
      <c r="D33">
        <f>TWEPL!Q33</f>
        <v>2.7995999999999999</v>
      </c>
      <c r="E33">
        <f>GT_NG!Q33</f>
        <v>7.1088934546521871</v>
      </c>
      <c r="F33">
        <f>GT_Spot!Q33</f>
        <v>0</v>
      </c>
      <c r="G33">
        <f>PPCL_NG!Q33</f>
        <v>23.901593439562635</v>
      </c>
      <c r="H33">
        <f>PPCL_Spot!Q33</f>
        <v>0</v>
      </c>
      <c r="I33">
        <f>Bawana_NG!Q33</f>
        <v>-0.67774086378737552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800.2170689200268</v>
      </c>
      <c r="P33" s="36">
        <v>68.239999999999981</v>
      </c>
      <c r="Q33" s="36">
        <v>9.7800000000000011</v>
      </c>
      <c r="R33" s="38">
        <v>24.3</v>
      </c>
      <c r="S33" s="38">
        <v>0</v>
      </c>
      <c r="T33" s="37">
        <f>SUMPRODUCT(LTA!J33:AN33,LTA!J$101:AN$101,LTA!J$104:AN$104)</f>
        <v>64.83</v>
      </c>
      <c r="U33" s="37">
        <f>SUMPRODUCT(LTA!J33:AN33,LTA!J$102:AN$102,LTA!J$104:AN$104)</f>
        <v>108.47999999999999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-197</v>
      </c>
      <c r="AA33" s="75">
        <f>STOA!I33</f>
        <v>199.58999999999997</v>
      </c>
      <c r="AB33" s="75">
        <f>-STOA!O33</f>
        <v>0</v>
      </c>
      <c r="AC33">
        <f t="shared" si="0"/>
        <v>13.906730216929379</v>
      </c>
      <c r="AD33">
        <f t="shared" si="1"/>
        <v>1026.6626847335247</v>
      </c>
      <c r="AE33">
        <f>'IDT-1'!C33</f>
        <v>0</v>
      </c>
      <c r="AF33" s="24"/>
      <c r="AG33">
        <f t="shared" si="2"/>
        <v>1026.6626847335247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-71</v>
      </c>
      <c r="AM33" s="34">
        <f>RTM_PXI!I33</f>
        <v>0</v>
      </c>
      <c r="AN33" s="34">
        <f>RTM_PXI!O33</f>
        <v>0</v>
      </c>
      <c r="AO33" s="150">
        <f>GDAM_IEX!I33</f>
        <v>0</v>
      </c>
      <c r="AP33" s="150">
        <f>GDAM_IEX!O33</f>
        <v>0</v>
      </c>
      <c r="AQ33" s="150">
        <f>GDAM_PXI!I33</f>
        <v>0</v>
      </c>
      <c r="AR33" s="150">
        <f>GDAM_PXI!O33</f>
        <v>0</v>
      </c>
    </row>
    <row r="34" spans="1:44">
      <c r="A34" t="s">
        <v>76</v>
      </c>
      <c r="D34">
        <f>TWEPL!Q34</f>
        <v>2.7995999999999999</v>
      </c>
      <c r="E34">
        <f>GT_NG!Q34</f>
        <v>7.1088934546521871</v>
      </c>
      <c r="F34">
        <f>GT_Spot!Q34</f>
        <v>0</v>
      </c>
      <c r="G34">
        <f>PPCL_NG!Q34</f>
        <v>23.901593439562635</v>
      </c>
      <c r="H34">
        <f>PPCL_Spot!Q34</f>
        <v>0</v>
      </c>
      <c r="I34">
        <f>Bawana_NG!Q34</f>
        <v>-0.67774086378737552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795.20350040725032</v>
      </c>
      <c r="P34" s="36">
        <v>33.269999999999996</v>
      </c>
      <c r="Q34" s="36">
        <v>9.7800000000000011</v>
      </c>
      <c r="R34" s="38">
        <v>24.3</v>
      </c>
      <c r="S34" s="38">
        <v>0</v>
      </c>
      <c r="T34" s="37">
        <f>SUMPRODUCT(LTA!J34:AN34,LTA!J$101:AN$101,LTA!J$104:AN$104)</f>
        <v>74.650000000000006</v>
      </c>
      <c r="U34" s="37">
        <f>SUMPRODUCT(LTA!J34:AN34,LTA!J$102:AN$102,LTA!J$104:AN$104)</f>
        <v>108.56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-156</v>
      </c>
      <c r="AA34" s="75">
        <f>STOA!I34</f>
        <v>206.19</v>
      </c>
      <c r="AB34" s="75">
        <f>-STOA!O34</f>
        <v>0</v>
      </c>
      <c r="AC34">
        <f t="shared" si="0"/>
        <v>13.558024773661822</v>
      </c>
      <c r="AD34">
        <f t="shared" si="1"/>
        <v>1019.5278216640158</v>
      </c>
      <c r="AE34">
        <f>'IDT-1'!C34</f>
        <v>0</v>
      </c>
      <c r="AF34" s="24"/>
      <c r="AG34">
        <f t="shared" si="2"/>
        <v>1019.5278216640158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-96</v>
      </c>
      <c r="AM34" s="34">
        <f>RTM_PXI!I34</f>
        <v>0</v>
      </c>
      <c r="AN34" s="34">
        <f>RTM_PXI!O34</f>
        <v>0</v>
      </c>
      <c r="AO34" s="150">
        <f>GDAM_IEX!I34</f>
        <v>0</v>
      </c>
      <c r="AP34" s="150">
        <f>GDAM_IEX!O34</f>
        <v>0</v>
      </c>
      <c r="AQ34" s="150">
        <f>GDAM_PXI!I34</f>
        <v>0</v>
      </c>
      <c r="AR34" s="150">
        <f>GDAM_PXI!O34</f>
        <v>0</v>
      </c>
    </row>
    <row r="35" spans="1:44">
      <c r="A35" t="s">
        <v>77</v>
      </c>
      <c r="D35">
        <f>TWEPL!Q35</f>
        <v>2.7995999999999999</v>
      </c>
      <c r="E35">
        <f>GT_NG!Q35</f>
        <v>7.1088934546521871</v>
      </c>
      <c r="F35">
        <f>GT_Spot!Q35</f>
        <v>0</v>
      </c>
      <c r="G35">
        <f>PPCL_NG!Q35</f>
        <v>23.901593439562635</v>
      </c>
      <c r="H35">
        <f>PPCL_Spot!Q35</f>
        <v>0</v>
      </c>
      <c r="I35">
        <f>Bawana_NG!Q35</f>
        <v>-0.67774086378737552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701.31707097739979</v>
      </c>
      <c r="P35" s="36">
        <v>34.531902584164413</v>
      </c>
      <c r="Q35" s="36">
        <v>9.7800000000000011</v>
      </c>
      <c r="R35" s="38">
        <v>26.3</v>
      </c>
      <c r="S35" s="38">
        <v>0</v>
      </c>
      <c r="T35" s="37">
        <f>SUMPRODUCT(LTA!J35:AN35,LTA!J$101:AN$101,LTA!J$104:AN$104)</f>
        <v>86.75</v>
      </c>
      <c r="U35" s="37">
        <f>SUMPRODUCT(LTA!J35:AN35,LTA!J$102:AN$102,LTA!J$104:AN$104)</f>
        <v>109.50999999999999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-151</v>
      </c>
      <c r="AA35" s="75">
        <f>STOA!I35</f>
        <v>211.03999999999996</v>
      </c>
      <c r="AB35" s="75">
        <f>-STOA!O35</f>
        <v>-30</v>
      </c>
      <c r="AC35">
        <f t="shared" si="0"/>
        <v>12.287701883343914</v>
      </c>
      <c r="AD35">
        <f t="shared" si="1"/>
        <v>1019.0736177086476</v>
      </c>
      <c r="AE35">
        <f>'IDT-1'!C35</f>
        <v>0</v>
      </c>
      <c r="AF35" s="24"/>
      <c r="AG35">
        <f t="shared" si="2"/>
        <v>1019.0736177086476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50">
        <f>GDAM_IEX!I35</f>
        <v>0</v>
      </c>
      <c r="AP35" s="150">
        <f>GDAM_IEX!O35</f>
        <v>0</v>
      </c>
      <c r="AQ35" s="150">
        <f>GDAM_PXI!I35</f>
        <v>0</v>
      </c>
      <c r="AR35" s="150">
        <f>GDAM_PXI!O35</f>
        <v>0</v>
      </c>
    </row>
    <row r="36" spans="1:44">
      <c r="A36" t="s">
        <v>78</v>
      </c>
      <c r="D36">
        <f>TWEPL!Q36</f>
        <v>2.7995999999999999</v>
      </c>
      <c r="E36">
        <f>GT_NG!Q36</f>
        <v>7.1088934546521871</v>
      </c>
      <c r="F36">
        <f>GT_Spot!Q36</f>
        <v>0</v>
      </c>
      <c r="G36">
        <f>PPCL_NG!Q36</f>
        <v>23.901593439562635</v>
      </c>
      <c r="H36">
        <f>PPCL_Spot!Q36</f>
        <v>0</v>
      </c>
      <c r="I36">
        <f>Bawana_NG!Q36</f>
        <v>-0.67774086378737552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701.31774536505395</v>
      </c>
      <c r="P36" s="36">
        <v>33.269999999999996</v>
      </c>
      <c r="Q36" s="36">
        <v>9.7800000000000011</v>
      </c>
      <c r="R36" s="38">
        <v>26.3</v>
      </c>
      <c r="S36" s="38">
        <v>0</v>
      </c>
      <c r="T36" s="37">
        <f>SUMPRODUCT(LTA!J36:AN36,LTA!J$101:AN$101,LTA!J$104:AN$104)</f>
        <v>99.17</v>
      </c>
      <c r="U36" s="37">
        <f>SUMPRODUCT(LTA!J36:AN36,LTA!J$102:AN$102,LTA!J$104:AN$104)</f>
        <v>109.47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-181</v>
      </c>
      <c r="AA36" s="75">
        <f>STOA!I36</f>
        <v>215.53999999999996</v>
      </c>
      <c r="AB36" s="75">
        <f>-STOA!O36</f>
        <v>-30</v>
      </c>
      <c r="AC36">
        <f t="shared" si="0"/>
        <v>12.691490900880483</v>
      </c>
      <c r="AD36">
        <f t="shared" si="1"/>
        <v>1004.2886004946009</v>
      </c>
      <c r="AE36">
        <f>'IDT-1'!C36</f>
        <v>0</v>
      </c>
      <c r="AF36" s="24"/>
      <c r="AG36">
        <f t="shared" si="2"/>
        <v>1004.2886004946009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50">
        <f>GDAM_IEX!I36</f>
        <v>0</v>
      </c>
      <c r="AP36" s="150">
        <f>GDAM_IEX!O36</f>
        <v>0</v>
      </c>
      <c r="AQ36" s="150">
        <f>GDAM_PXI!I36</f>
        <v>0</v>
      </c>
      <c r="AR36" s="150">
        <f>GDAM_PXI!O36</f>
        <v>0</v>
      </c>
    </row>
    <row r="37" spans="1:44">
      <c r="A37" t="s">
        <v>79</v>
      </c>
      <c r="D37">
        <f>TWEPL!Q37</f>
        <v>2.7995999999999999</v>
      </c>
      <c r="E37">
        <f>GT_NG!Q37</f>
        <v>7.1088934546521871</v>
      </c>
      <c r="F37">
        <f>GT_Spot!Q37</f>
        <v>0</v>
      </c>
      <c r="G37">
        <f>PPCL_NG!Q37</f>
        <v>23.901593439562635</v>
      </c>
      <c r="H37">
        <f>PPCL_Spot!Q37</f>
        <v>0</v>
      </c>
      <c r="I37">
        <f>Bawana_NG!Q37</f>
        <v>-0.67774086378737552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701.79736806106109</v>
      </c>
      <c r="P37" s="36">
        <v>33.269999999999996</v>
      </c>
      <c r="Q37" s="36">
        <v>9.7800000000000011</v>
      </c>
      <c r="R37" s="38">
        <v>26.3</v>
      </c>
      <c r="S37" s="38">
        <v>0</v>
      </c>
      <c r="T37" s="37">
        <f>SUMPRODUCT(LTA!J37:AN37,LTA!J$101:AN$101,LTA!J$104:AN$104)</f>
        <v>110.27000000000001</v>
      </c>
      <c r="U37" s="37">
        <f>SUMPRODUCT(LTA!J37:AN37,LTA!J$102:AN$102,LTA!J$104:AN$104)</f>
        <v>109.42999999999999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-201</v>
      </c>
      <c r="AA37" s="75">
        <f>STOA!I37</f>
        <v>222.14</v>
      </c>
      <c r="AB37" s="75">
        <f>-STOA!O37</f>
        <v>-30</v>
      </c>
      <c r="AC37">
        <f t="shared" si="0"/>
        <v>13.028682131049255</v>
      </c>
      <c r="AD37">
        <f t="shared" si="1"/>
        <v>1002.0910319604391</v>
      </c>
      <c r="AE37">
        <f>'IDT-1'!C37</f>
        <v>0</v>
      </c>
      <c r="AF37" s="24"/>
      <c r="AG37">
        <f t="shared" si="2"/>
        <v>1002.0910319604391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50">
        <f>GDAM_IEX!I37</f>
        <v>0</v>
      </c>
      <c r="AP37" s="150">
        <f>GDAM_IEX!O37</f>
        <v>0</v>
      </c>
      <c r="AQ37" s="150">
        <f>GDAM_PXI!I37</f>
        <v>0</v>
      </c>
      <c r="AR37" s="150">
        <f>GDAM_PXI!O37</f>
        <v>0</v>
      </c>
    </row>
    <row r="38" spans="1:44">
      <c r="A38" t="s">
        <v>80</v>
      </c>
      <c r="D38">
        <f>TWEPL!Q38</f>
        <v>2.7995999999999999</v>
      </c>
      <c r="E38">
        <f>GT_NG!Q38</f>
        <v>7.1088934546521871</v>
      </c>
      <c r="F38">
        <f>GT_Spot!Q38</f>
        <v>0</v>
      </c>
      <c r="G38">
        <f>PPCL_NG!Q38</f>
        <v>23.901593439562635</v>
      </c>
      <c r="H38">
        <f>PPCL_Spot!Q38</f>
        <v>0</v>
      </c>
      <c r="I38">
        <f>Bawana_NG!Q38</f>
        <v>-0.67774086378737552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701.79800632256149</v>
      </c>
      <c r="P38" s="36">
        <v>33.269999999999996</v>
      </c>
      <c r="Q38" s="36">
        <v>9.7800000000000011</v>
      </c>
      <c r="R38" s="38">
        <v>26.3</v>
      </c>
      <c r="S38" s="38">
        <v>0</v>
      </c>
      <c r="T38" s="37">
        <f>SUMPRODUCT(LTA!J38:AN38,LTA!J$101:AN$101,LTA!J$104:AN$104)</f>
        <v>120.14</v>
      </c>
      <c r="U38" s="37">
        <f>SUMPRODUCT(LTA!J38:AN38,LTA!J$102:AN$102,LTA!J$104:AN$104)</f>
        <v>108.44999999999999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-221</v>
      </c>
      <c r="AA38" s="75">
        <f>STOA!I38</f>
        <v>226.64</v>
      </c>
      <c r="AB38" s="75">
        <f>-STOA!O38</f>
        <v>-30</v>
      </c>
      <c r="AC38">
        <f t="shared" si="0"/>
        <v>13.324082298194361</v>
      </c>
      <c r="AD38">
        <f t="shared" si="1"/>
        <v>995.18627005479436</v>
      </c>
      <c r="AE38">
        <f>'IDT-1'!C38</f>
        <v>0</v>
      </c>
      <c r="AF38" s="24"/>
      <c r="AG38">
        <f t="shared" si="2"/>
        <v>995.18627005479436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50">
        <f>GDAM_IEX!I38</f>
        <v>0</v>
      </c>
      <c r="AP38" s="150">
        <f>GDAM_IEX!O38</f>
        <v>0</v>
      </c>
      <c r="AQ38" s="150">
        <f>GDAM_PXI!I38</f>
        <v>0</v>
      </c>
      <c r="AR38" s="150">
        <f>GDAM_PXI!O38</f>
        <v>0</v>
      </c>
    </row>
    <row r="39" spans="1:44">
      <c r="A39" t="s">
        <v>81</v>
      </c>
      <c r="D39">
        <f>TWEPL!Q39</f>
        <v>2.7995999999999999</v>
      </c>
      <c r="E39">
        <f>GT_NG!Q39</f>
        <v>7.0472556501320804</v>
      </c>
      <c r="F39">
        <f>GT_Spot!Q39</f>
        <v>0</v>
      </c>
      <c r="G39">
        <f>PPCL_NG!Q39</f>
        <v>23.901593439562635</v>
      </c>
      <c r="H39">
        <f>PPCL_Spot!Q39</f>
        <v>0</v>
      </c>
      <c r="I39">
        <f>Bawana_NG!Q39</f>
        <v>-0.67774086378737552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693.85192874772599</v>
      </c>
      <c r="P39" s="36">
        <v>33.269999999999996</v>
      </c>
      <c r="Q39" s="36">
        <v>9.7800000000000011</v>
      </c>
      <c r="R39" s="38">
        <v>26.3</v>
      </c>
      <c r="S39" s="38">
        <v>0</v>
      </c>
      <c r="T39" s="37">
        <f>SUMPRODUCT(LTA!J39:AN39,LTA!J$101:AN$101,LTA!J$104:AN$104)</f>
        <v>124.39</v>
      </c>
      <c r="U39" s="37">
        <f>SUMPRODUCT(LTA!J39:AN39,LTA!J$102:AN$102,LTA!J$104:AN$104)</f>
        <v>108.44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-226</v>
      </c>
      <c r="AA39" s="75">
        <f>STOA!I39</f>
        <v>231.14</v>
      </c>
      <c r="AB39" s="75">
        <f>-STOA!O39</f>
        <v>-30</v>
      </c>
      <c r="AC39">
        <f t="shared" si="0"/>
        <v>13.417421040467012</v>
      </c>
      <c r="AD39">
        <f t="shared" si="1"/>
        <v>995.65521593316612</v>
      </c>
      <c r="AE39">
        <f>'IDT-1'!C39</f>
        <v>0</v>
      </c>
      <c r="AF39" s="24"/>
      <c r="AG39">
        <f t="shared" si="2"/>
        <v>995.65521593316612</v>
      </c>
      <c r="AI39" s="34">
        <f>PXIL!I39</f>
        <v>0</v>
      </c>
      <c r="AJ39" s="34">
        <f>PXIL!O39</f>
        <v>0</v>
      </c>
      <c r="AK39" s="34">
        <f>RTM_IEX!I39</f>
        <v>4.83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50">
        <f>GDAM_IEX!I39</f>
        <v>0</v>
      </c>
      <c r="AP39" s="150">
        <f>GDAM_IEX!O39</f>
        <v>0</v>
      </c>
      <c r="AQ39" s="150">
        <f>GDAM_PXI!I39</f>
        <v>0</v>
      </c>
      <c r="AR39" s="150">
        <f>GDAM_PXI!O39</f>
        <v>0</v>
      </c>
    </row>
    <row r="40" spans="1:44">
      <c r="A40" t="s">
        <v>82</v>
      </c>
      <c r="D40">
        <f>TWEPL!Q40</f>
        <v>2.7995999999999999</v>
      </c>
      <c r="E40">
        <f>GT_NG!Q40</f>
        <v>7.0472556501320804</v>
      </c>
      <c r="F40">
        <f>GT_Spot!Q40</f>
        <v>0</v>
      </c>
      <c r="G40">
        <f>PPCL_NG!Q40</f>
        <v>23.901593439562635</v>
      </c>
      <c r="H40">
        <f>PPCL_Spot!Q40</f>
        <v>0</v>
      </c>
      <c r="I40">
        <f>Bawana_NG!Q40</f>
        <v>-0.67774086378737552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691.9147813239249</v>
      </c>
      <c r="P40" s="36">
        <v>33.269999999999996</v>
      </c>
      <c r="Q40" s="36">
        <v>9.7800000000000011</v>
      </c>
      <c r="R40" s="38">
        <v>26.3</v>
      </c>
      <c r="S40" s="38">
        <v>0</v>
      </c>
      <c r="T40" s="37">
        <f>SUMPRODUCT(LTA!J40:AN40,LTA!J$101:AN$101,LTA!J$104:AN$104)</f>
        <v>131.60999999999999</v>
      </c>
      <c r="U40" s="37">
        <f>SUMPRODUCT(LTA!J40:AN40,LTA!J$102:AN$102,LTA!J$104:AN$104)</f>
        <v>108.33999999999999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-216</v>
      </c>
      <c r="AA40" s="75">
        <f>STOA!I40</f>
        <v>235.64</v>
      </c>
      <c r="AB40" s="75">
        <f>-STOA!O40</f>
        <v>-30</v>
      </c>
      <c r="AC40">
        <f t="shared" si="0"/>
        <v>13.43083286791561</v>
      </c>
      <c r="AD40">
        <f t="shared" si="1"/>
        <v>1017.2546566819165</v>
      </c>
      <c r="AE40">
        <f>'IDT-1'!C40</f>
        <v>0</v>
      </c>
      <c r="AF40" s="24"/>
      <c r="AG40">
        <f t="shared" si="2"/>
        <v>1017.2546566819165</v>
      </c>
      <c r="AI40" s="34">
        <f>PXIL!I40</f>
        <v>0</v>
      </c>
      <c r="AJ40" s="34">
        <f>PXIL!O40</f>
        <v>0</v>
      </c>
      <c r="AK40" s="34">
        <f>RTM_IEX!I40</f>
        <v>6.76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50">
        <f>GDAM_IEX!I40</f>
        <v>0</v>
      </c>
      <c r="AP40" s="150">
        <f>GDAM_IEX!O40</f>
        <v>0</v>
      </c>
      <c r="AQ40" s="150">
        <f>GDAM_PXI!I40</f>
        <v>0</v>
      </c>
      <c r="AR40" s="150">
        <f>GDAM_PXI!O40</f>
        <v>0</v>
      </c>
    </row>
    <row r="41" spans="1:44">
      <c r="A41" t="s">
        <v>83</v>
      </c>
      <c r="D41">
        <f>TWEPL!Q41</f>
        <v>2.7995999999999999</v>
      </c>
      <c r="E41">
        <f>GT_NG!Q41</f>
        <v>7.0472556501320804</v>
      </c>
      <c r="F41">
        <f>GT_Spot!Q41</f>
        <v>0</v>
      </c>
      <c r="G41">
        <f>PPCL_NG!Q41</f>
        <v>23.901593439562635</v>
      </c>
      <c r="H41">
        <f>PPCL_Spot!Q41</f>
        <v>0</v>
      </c>
      <c r="I41">
        <f>Bawana_NG!Q41</f>
        <v>-0.67774086378737552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691.76969000568795</v>
      </c>
      <c r="P41" s="36">
        <v>33.269999999999996</v>
      </c>
      <c r="Q41" s="36">
        <v>9.7800000000000011</v>
      </c>
      <c r="R41" s="38">
        <v>26.3</v>
      </c>
      <c r="S41" s="38">
        <v>0</v>
      </c>
      <c r="T41" s="37">
        <f>SUMPRODUCT(LTA!J41:AN41,LTA!J$101:AN$101,LTA!J$104:AN$104)</f>
        <v>134.78</v>
      </c>
      <c r="U41" s="37">
        <f>SUMPRODUCT(LTA!J41:AN41,LTA!J$102:AN$102,LTA!J$104:AN$104)</f>
        <v>108.42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-201</v>
      </c>
      <c r="AA41" s="75">
        <f>STOA!I41</f>
        <v>240.74</v>
      </c>
      <c r="AB41" s="75">
        <f>-STOA!O41</f>
        <v>-30</v>
      </c>
      <c r="AC41">
        <f t="shared" si="0"/>
        <v>13.386848151482194</v>
      </c>
      <c r="AD41">
        <f t="shared" si="1"/>
        <v>1042.433550080113</v>
      </c>
      <c r="AE41">
        <f>'IDT-1'!C41</f>
        <v>0</v>
      </c>
      <c r="AF41" s="24"/>
      <c r="AG41">
        <f t="shared" si="2"/>
        <v>1042.433550080113</v>
      </c>
      <c r="AI41" s="34">
        <f>PXIL!I41</f>
        <v>0</v>
      </c>
      <c r="AJ41" s="34">
        <f>PXIL!O41</f>
        <v>0</v>
      </c>
      <c r="AK41" s="34">
        <f>RTM_IEX!I41</f>
        <v>8.69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50">
        <f>GDAM_IEX!I41</f>
        <v>0</v>
      </c>
      <c r="AP41" s="150">
        <f>GDAM_IEX!O41</f>
        <v>0</v>
      </c>
      <c r="AQ41" s="150">
        <f>GDAM_PXI!I41</f>
        <v>0</v>
      </c>
      <c r="AR41" s="150">
        <f>GDAM_PXI!O41</f>
        <v>0</v>
      </c>
    </row>
    <row r="42" spans="1:44">
      <c r="A42" t="s">
        <v>84</v>
      </c>
      <c r="D42">
        <f>TWEPL!Q42</f>
        <v>2.7995999999999999</v>
      </c>
      <c r="E42">
        <f>GT_NG!Q42</f>
        <v>7.0472556501320804</v>
      </c>
      <c r="F42">
        <f>GT_Spot!Q42</f>
        <v>0</v>
      </c>
      <c r="G42">
        <f>PPCL_NG!Q42</f>
        <v>23.901593439562635</v>
      </c>
      <c r="H42">
        <f>PPCL_Spot!Q42</f>
        <v>0</v>
      </c>
      <c r="I42">
        <f>Bawana_NG!Q42</f>
        <v>-0.67774086378737552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691.77059695392484</v>
      </c>
      <c r="P42" s="36">
        <v>33.269999999999996</v>
      </c>
      <c r="Q42" s="36">
        <v>9.7800000000000011</v>
      </c>
      <c r="R42" s="38">
        <v>26.3</v>
      </c>
      <c r="S42" s="38">
        <v>0</v>
      </c>
      <c r="T42" s="37">
        <f>SUMPRODUCT(LTA!J42:AN42,LTA!J$101:AN$101,LTA!J$104:AN$104)</f>
        <v>141.71999999999997</v>
      </c>
      <c r="U42" s="37">
        <f>SUMPRODUCT(LTA!J42:AN42,LTA!J$102:AN$102,LTA!J$104:AN$104)</f>
        <v>108.41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-181</v>
      </c>
      <c r="AA42" s="75">
        <f>STOA!I42</f>
        <v>245.84000000000003</v>
      </c>
      <c r="AB42" s="75">
        <f>-STOA!O42</f>
        <v>-30</v>
      </c>
      <c r="AC42">
        <f t="shared" si="0"/>
        <v>13.28963758218277</v>
      </c>
      <c r="AD42">
        <f t="shared" si="1"/>
        <v>1071.6616675976493</v>
      </c>
      <c r="AE42">
        <f>'IDT-1'!C42</f>
        <v>0</v>
      </c>
      <c r="AF42" s="24"/>
      <c r="AG42">
        <f t="shared" si="2"/>
        <v>1071.6616675976493</v>
      </c>
      <c r="AI42" s="34">
        <f>PXIL!I42</f>
        <v>0</v>
      </c>
      <c r="AJ42" s="34">
        <f>PXIL!O42</f>
        <v>0</v>
      </c>
      <c r="AK42" s="34">
        <f>RTM_IEX!I42</f>
        <v>5.79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50">
        <f>GDAM_IEX!I42</f>
        <v>0</v>
      </c>
      <c r="AP42" s="150">
        <f>GDAM_IEX!O42</f>
        <v>0</v>
      </c>
      <c r="AQ42" s="150">
        <f>GDAM_PXI!I42</f>
        <v>0</v>
      </c>
      <c r="AR42" s="150">
        <f>GDAM_PXI!O42</f>
        <v>0</v>
      </c>
    </row>
    <row r="43" spans="1:44">
      <c r="A43" t="s">
        <v>85</v>
      </c>
      <c r="D43">
        <f>TWEPL!Q43</f>
        <v>2.7995999999999999</v>
      </c>
      <c r="E43">
        <f>GT_NG!Q43</f>
        <v>6.8511480362537753</v>
      </c>
      <c r="F43">
        <f>GT_Spot!Q43</f>
        <v>0</v>
      </c>
      <c r="G43">
        <f>PPCL_NG!Q43</f>
        <v>23.901593439562635</v>
      </c>
      <c r="H43">
        <f>PPCL_Spot!Q43</f>
        <v>0</v>
      </c>
      <c r="I43">
        <f>Bawana_NG!Q43</f>
        <v>-0.67774086378737552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683.88022181713734</v>
      </c>
      <c r="P43" s="36">
        <v>33.269999999999996</v>
      </c>
      <c r="Q43" s="36">
        <v>9.7799999999999994</v>
      </c>
      <c r="R43" s="38">
        <v>26.3</v>
      </c>
      <c r="S43" s="38">
        <v>0</v>
      </c>
      <c r="T43" s="37">
        <f>SUMPRODUCT(LTA!J43:AN43,LTA!J$101:AN$101,LTA!J$104:AN$104)</f>
        <v>150.94</v>
      </c>
      <c r="U43" s="37">
        <f>SUMPRODUCT(LTA!J43:AN43,LTA!J$102:AN$102,LTA!J$104:AN$104)</f>
        <v>108.32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-261</v>
      </c>
      <c r="AA43" s="75">
        <f>STOA!I43</f>
        <v>340.40999999999997</v>
      </c>
      <c r="AB43" s="75">
        <f>-STOA!O43</f>
        <v>-30</v>
      </c>
      <c r="AC43">
        <f t="shared" si="0"/>
        <v>15.096134735752536</v>
      </c>
      <c r="AD43">
        <f t="shared" si="1"/>
        <v>1114.4286876934138</v>
      </c>
      <c r="AE43">
        <f>'IDT-1'!C43</f>
        <v>0</v>
      </c>
      <c r="AF43" s="24"/>
      <c r="AG43">
        <f t="shared" si="2"/>
        <v>1114.4286876934138</v>
      </c>
      <c r="AI43" s="34">
        <f>PXIL!I43</f>
        <v>0</v>
      </c>
      <c r="AJ43" s="34">
        <f>PXIL!O43</f>
        <v>0</v>
      </c>
      <c r="AK43" s="34">
        <f>RTM_IEX!I43</f>
        <v>34.75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50">
        <f>GDAM_IEX!I43</f>
        <v>0</v>
      </c>
      <c r="AP43" s="150">
        <f>GDAM_IEX!O43</f>
        <v>0</v>
      </c>
      <c r="AQ43" s="150">
        <f>GDAM_PXI!I43</f>
        <v>0</v>
      </c>
      <c r="AR43" s="150">
        <f>GDAM_PXI!O43</f>
        <v>0</v>
      </c>
    </row>
    <row r="44" spans="1:44">
      <c r="A44" t="s">
        <v>86</v>
      </c>
      <c r="D44">
        <f>TWEPL!Q44</f>
        <v>2.7995999999999999</v>
      </c>
      <c r="E44">
        <f>GT_NG!Q44</f>
        <v>6.8511480362537753</v>
      </c>
      <c r="F44">
        <f>GT_Spot!Q44</f>
        <v>0</v>
      </c>
      <c r="G44">
        <f>PPCL_NG!Q44</f>
        <v>23.901593439562635</v>
      </c>
      <c r="H44">
        <f>PPCL_Spot!Q44</f>
        <v>0</v>
      </c>
      <c r="I44">
        <f>Bawana_NG!Q44</f>
        <v>-0.67774086378737552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686.49275327793316</v>
      </c>
      <c r="P44" s="36">
        <v>33.269999999999996</v>
      </c>
      <c r="Q44" s="36">
        <v>9.7799999999999994</v>
      </c>
      <c r="R44" s="38">
        <v>26.3</v>
      </c>
      <c r="S44" s="38">
        <v>0</v>
      </c>
      <c r="T44" s="37">
        <f>SUMPRODUCT(LTA!J44:AN44,LTA!J$101:AN$101,LTA!J$104:AN$104)</f>
        <v>155.39999999999998</v>
      </c>
      <c r="U44" s="37">
        <f>SUMPRODUCT(LTA!J44:AN44,LTA!J$102:AN$102,LTA!J$104:AN$104)</f>
        <v>108.39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-241</v>
      </c>
      <c r="AA44" s="75">
        <f>STOA!I44</f>
        <v>340.40999999999997</v>
      </c>
      <c r="AB44" s="75">
        <f>-STOA!O44</f>
        <v>-30</v>
      </c>
      <c r="AC44">
        <f t="shared" si="0"/>
        <v>14.998498462163635</v>
      </c>
      <c r="AD44">
        <f t="shared" si="1"/>
        <v>1143.6088554277987</v>
      </c>
      <c r="AE44">
        <f>'IDT-1'!C44</f>
        <v>0</v>
      </c>
      <c r="AF44" s="24"/>
      <c r="AG44">
        <f t="shared" si="2"/>
        <v>1143.6088554277987</v>
      </c>
      <c r="AI44" s="34">
        <f>PXIL!I44</f>
        <v>0</v>
      </c>
      <c r="AJ44" s="34">
        <f>PXIL!O44</f>
        <v>0</v>
      </c>
      <c r="AK44" s="34">
        <f>RTM_IEX!I44</f>
        <v>36.69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50">
        <f>GDAM_IEX!I44</f>
        <v>0</v>
      </c>
      <c r="AP44" s="150">
        <f>GDAM_IEX!O44</f>
        <v>0</v>
      </c>
      <c r="AQ44" s="150">
        <f>GDAM_PXI!I44</f>
        <v>0</v>
      </c>
      <c r="AR44" s="150">
        <f>GDAM_PXI!O44</f>
        <v>0</v>
      </c>
    </row>
    <row r="45" spans="1:44">
      <c r="A45" t="s">
        <v>87</v>
      </c>
      <c r="D45">
        <f>TWEPL!Q45</f>
        <v>2.7995999999999999</v>
      </c>
      <c r="E45">
        <f>GT_NG!Q45</f>
        <v>6.8511480362537753</v>
      </c>
      <c r="F45">
        <f>GT_Spot!Q45</f>
        <v>0</v>
      </c>
      <c r="G45">
        <f>PPCL_NG!Q45</f>
        <v>23.901593439562635</v>
      </c>
      <c r="H45">
        <f>PPCL_Spot!Q45</f>
        <v>0</v>
      </c>
      <c r="I45">
        <f>Bawana_NG!Q45</f>
        <v>-0.67774086378737552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675.65901516860936</v>
      </c>
      <c r="P45" s="36">
        <v>31.09</v>
      </c>
      <c r="Q45" s="36">
        <v>9.6</v>
      </c>
      <c r="R45" s="38">
        <v>26.3</v>
      </c>
      <c r="S45" s="38">
        <v>0</v>
      </c>
      <c r="T45" s="37">
        <f>SUMPRODUCT(LTA!J45:AN45,LTA!J$101:AN$101,LTA!J$104:AN$104)</f>
        <v>155.96</v>
      </c>
      <c r="U45" s="37">
        <f>SUMPRODUCT(LTA!J45:AN45,LTA!J$102:AN$102,LTA!J$104:AN$104)</f>
        <v>108.32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-221</v>
      </c>
      <c r="AA45" s="75">
        <f>STOA!I45</f>
        <v>340.40999999999997</v>
      </c>
      <c r="AB45" s="75">
        <f>-STOA!O45</f>
        <v>-30</v>
      </c>
      <c r="AC45">
        <f t="shared" si="0"/>
        <v>14.997871016357678</v>
      </c>
      <c r="AD45">
        <f t="shared" si="1"/>
        <v>1183.7157447642808</v>
      </c>
      <c r="AE45">
        <f>'IDT-1'!C45</f>
        <v>0</v>
      </c>
      <c r="AF45" s="24"/>
      <c r="AG45">
        <f t="shared" si="2"/>
        <v>1183.7157447642808</v>
      </c>
      <c r="AI45" s="34">
        <f>PXIL!I45</f>
        <v>0</v>
      </c>
      <c r="AJ45" s="34">
        <f>PXIL!O45</f>
        <v>0</v>
      </c>
      <c r="AK45" s="34">
        <f>RTM_IEX!I45</f>
        <v>69.5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50">
        <f>GDAM_IEX!I45</f>
        <v>0</v>
      </c>
      <c r="AP45" s="150">
        <f>GDAM_IEX!O45</f>
        <v>0</v>
      </c>
      <c r="AQ45" s="150">
        <f>GDAM_PXI!I45</f>
        <v>0</v>
      </c>
      <c r="AR45" s="150">
        <f>GDAM_PXI!O45</f>
        <v>0</v>
      </c>
    </row>
    <row r="46" spans="1:44">
      <c r="A46" t="s">
        <v>88</v>
      </c>
      <c r="D46">
        <f>TWEPL!Q46</f>
        <v>2.7995999999999999</v>
      </c>
      <c r="E46">
        <f>GT_NG!Q46</f>
        <v>6.8528331257783304</v>
      </c>
      <c r="F46">
        <f>GT_Spot!Q46</f>
        <v>0</v>
      </c>
      <c r="G46">
        <f>PPCL_NG!Q46</f>
        <v>23.901593439562635</v>
      </c>
      <c r="H46">
        <f>PPCL_Spot!Q46</f>
        <v>0</v>
      </c>
      <c r="I46">
        <f>Bawana_NG!Q46</f>
        <v>-0.67774086378737552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676.71728777910153</v>
      </c>
      <c r="P46" s="36">
        <v>33.270000000000003</v>
      </c>
      <c r="Q46" s="36">
        <v>9.6</v>
      </c>
      <c r="R46" s="38">
        <v>26.3</v>
      </c>
      <c r="S46" s="38">
        <v>0</v>
      </c>
      <c r="T46" s="37">
        <f>SUMPRODUCT(LTA!J46:AN46,LTA!J$101:AN$101,LTA!J$104:AN$104)</f>
        <v>156.97999999999999</v>
      </c>
      <c r="U46" s="37">
        <f>SUMPRODUCT(LTA!J46:AN46,LTA!J$102:AN$102,LTA!J$104:AN$104)</f>
        <v>108.35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-211</v>
      </c>
      <c r="AA46" s="75">
        <f>STOA!I46</f>
        <v>340.40999999999997</v>
      </c>
      <c r="AB46" s="75">
        <f>-STOA!O46</f>
        <v>-30</v>
      </c>
      <c r="AC46">
        <f t="shared" si="0"/>
        <v>14.989257368895874</v>
      </c>
      <c r="AD46">
        <f t="shared" si="1"/>
        <v>1202.8343161117593</v>
      </c>
      <c r="AE46">
        <f>'IDT-1'!C46</f>
        <v>0</v>
      </c>
      <c r="AF46" s="24"/>
      <c r="AG46">
        <f t="shared" si="2"/>
        <v>1202.8343161117593</v>
      </c>
      <c r="AI46" s="34">
        <f>PXIL!I46</f>
        <v>0</v>
      </c>
      <c r="AJ46" s="34">
        <f>PXIL!O46</f>
        <v>0</v>
      </c>
      <c r="AK46" s="34">
        <f>RTM_IEX!I46</f>
        <v>74.319999999999993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50">
        <f>GDAM_IEX!I46</f>
        <v>0</v>
      </c>
      <c r="AP46" s="150">
        <f>GDAM_IEX!O46</f>
        <v>0</v>
      </c>
      <c r="AQ46" s="150">
        <f>GDAM_PXI!I46</f>
        <v>0</v>
      </c>
      <c r="AR46" s="150">
        <f>GDAM_PXI!O46</f>
        <v>0</v>
      </c>
    </row>
    <row r="47" spans="1:44">
      <c r="A47" t="s">
        <v>89</v>
      </c>
      <c r="D47">
        <f>TWEPL!Q47</f>
        <v>2.7995999999999999</v>
      </c>
      <c r="E47">
        <f>GT_NG!Q47</f>
        <v>5.8157526254375727</v>
      </c>
      <c r="F47">
        <f>GT_Spot!Q47</f>
        <v>0</v>
      </c>
      <c r="G47">
        <f>PPCL_NG!Q47</f>
        <v>22.51</v>
      </c>
      <c r="H47">
        <f>PPCL_Spot!Q47</f>
        <v>0</v>
      </c>
      <c r="I47">
        <f>Bawana_NG!Q47</f>
        <v>-0.67774086378737552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674.31029419077913</v>
      </c>
      <c r="P47" s="36">
        <v>33.270000000000003</v>
      </c>
      <c r="Q47" s="36">
        <v>9.7814329670329663</v>
      </c>
      <c r="R47" s="38">
        <v>26.3</v>
      </c>
      <c r="S47" s="38">
        <v>0</v>
      </c>
      <c r="T47" s="37">
        <f>SUMPRODUCT(LTA!J47:AN47,LTA!J$101:AN$101,LTA!J$104:AN$104)</f>
        <v>163.94</v>
      </c>
      <c r="U47" s="37">
        <f>SUMPRODUCT(LTA!J47:AN47,LTA!J$102:AN$102,LTA!J$104:AN$104)</f>
        <v>108.38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-191</v>
      </c>
      <c r="AA47" s="75">
        <f>STOA!I47</f>
        <v>340.40999999999997</v>
      </c>
      <c r="AB47" s="75">
        <f>-STOA!O47</f>
        <v>-30</v>
      </c>
      <c r="AC47">
        <f t="shared" si="0"/>
        <v>14.857857554313469</v>
      </c>
      <c r="AD47">
        <f t="shared" si="1"/>
        <v>1228.2114813651485</v>
      </c>
      <c r="AE47">
        <f>'IDT-1'!C47</f>
        <v>0</v>
      </c>
      <c r="AF47" s="24"/>
      <c r="AG47">
        <f t="shared" si="2"/>
        <v>1228.2114813651485</v>
      </c>
      <c r="AI47" s="34">
        <f>PXIL!I47</f>
        <v>0</v>
      </c>
      <c r="AJ47" s="34">
        <f>PXIL!O47</f>
        <v>0</v>
      </c>
      <c r="AK47" s="34">
        <f>RTM_IEX!I47</f>
        <v>77.23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50">
        <f>GDAM_IEX!I47</f>
        <v>0</v>
      </c>
      <c r="AP47" s="150">
        <f>GDAM_IEX!O47</f>
        <v>0</v>
      </c>
      <c r="AQ47" s="150">
        <f>GDAM_PXI!I47</f>
        <v>0</v>
      </c>
      <c r="AR47" s="150">
        <f>GDAM_PXI!O47</f>
        <v>0</v>
      </c>
    </row>
    <row r="48" spans="1:44">
      <c r="A48" t="s">
        <v>90</v>
      </c>
      <c r="D48">
        <f>TWEPL!Q48</f>
        <v>2.7995999999999999</v>
      </c>
      <c r="E48">
        <f>GT_NG!Q48</f>
        <v>5.8157526254375727</v>
      </c>
      <c r="F48">
        <f>GT_Spot!Q48</f>
        <v>0</v>
      </c>
      <c r="G48">
        <f>PPCL_NG!Q48</f>
        <v>22.51</v>
      </c>
      <c r="H48">
        <f>PPCL_Spot!Q48</f>
        <v>0</v>
      </c>
      <c r="I48">
        <f>Bawana_NG!Q48</f>
        <v>-0.67774086378737552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674.86063225415421</v>
      </c>
      <c r="P48" s="36">
        <v>33.270000000000003</v>
      </c>
      <c r="Q48" s="36">
        <v>9.7814329670329663</v>
      </c>
      <c r="R48" s="38">
        <v>26.3</v>
      </c>
      <c r="S48" s="38">
        <v>0</v>
      </c>
      <c r="T48" s="37">
        <f>SUMPRODUCT(LTA!J48:AN48,LTA!J$101:AN$101,LTA!J$104:AN$104)</f>
        <v>164.60999999999999</v>
      </c>
      <c r="U48" s="37">
        <f>SUMPRODUCT(LTA!J48:AN48,LTA!J$102:AN$102,LTA!J$104:AN$104)</f>
        <v>108.36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-171</v>
      </c>
      <c r="AA48" s="75">
        <f>STOA!I48</f>
        <v>340.40999999999997</v>
      </c>
      <c r="AB48" s="75">
        <f>-STOA!O48</f>
        <v>-30</v>
      </c>
      <c r="AC48">
        <f t="shared" si="0"/>
        <v>14.639817978827265</v>
      </c>
      <c r="AD48">
        <f t="shared" si="1"/>
        <v>1243.8298590040099</v>
      </c>
      <c r="AE48">
        <f>'IDT-1'!C48</f>
        <v>0</v>
      </c>
      <c r="AF48" s="24"/>
      <c r="AG48">
        <f t="shared" si="2"/>
        <v>1243.8298590040099</v>
      </c>
      <c r="AI48" s="34">
        <f>PXIL!I48</f>
        <v>0</v>
      </c>
      <c r="AJ48" s="34">
        <f>PXIL!O48</f>
        <v>0</v>
      </c>
      <c r="AK48" s="34">
        <f>RTM_IEX!I48</f>
        <v>71.430000000000007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50">
        <f>GDAM_IEX!I48</f>
        <v>0</v>
      </c>
      <c r="AP48" s="150">
        <f>GDAM_IEX!O48</f>
        <v>0</v>
      </c>
      <c r="AQ48" s="150">
        <f>GDAM_PXI!I48</f>
        <v>0</v>
      </c>
      <c r="AR48" s="150">
        <f>GDAM_PXI!O48</f>
        <v>0</v>
      </c>
    </row>
    <row r="49" spans="1:44">
      <c r="A49" t="s">
        <v>91</v>
      </c>
      <c r="D49">
        <f>TWEPL!Q49</f>
        <v>2.7995999999999999</v>
      </c>
      <c r="E49">
        <f>GT_NG!Q49</f>
        <v>6.8632819582955564</v>
      </c>
      <c r="F49">
        <f>GT_Spot!Q49</f>
        <v>0</v>
      </c>
      <c r="G49">
        <f>PPCL_NG!Q49</f>
        <v>22.51</v>
      </c>
      <c r="H49">
        <f>PPCL_Spot!Q49</f>
        <v>0</v>
      </c>
      <c r="I49">
        <f>Bawana_NG!Q49</f>
        <v>-0.67774086378737552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674.86063225415421</v>
      </c>
      <c r="P49" s="36">
        <v>33.270000000000003</v>
      </c>
      <c r="Q49" s="36">
        <v>9.7814329670329663</v>
      </c>
      <c r="R49" s="38">
        <v>26.3</v>
      </c>
      <c r="S49" s="38">
        <v>0</v>
      </c>
      <c r="T49" s="37">
        <f>SUMPRODUCT(LTA!J49:AN49,LTA!J$101:AN$101,LTA!J$104:AN$104)</f>
        <v>165.08</v>
      </c>
      <c r="U49" s="37">
        <f>SUMPRODUCT(LTA!J49:AN49,LTA!J$102:AN$102,LTA!J$104:AN$104)</f>
        <v>108.44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-156</v>
      </c>
      <c r="AA49" s="75">
        <f>STOA!I49</f>
        <v>340.40999999999997</v>
      </c>
      <c r="AB49" s="75">
        <f>-STOA!O49</f>
        <v>-30</v>
      </c>
      <c r="AC49">
        <f t="shared" si="0"/>
        <v>14.401816324123486</v>
      </c>
      <c r="AD49">
        <f t="shared" si="1"/>
        <v>1247.1553899915721</v>
      </c>
      <c r="AE49">
        <f>'IDT-1'!C49</f>
        <v>0</v>
      </c>
      <c r="AF49" s="24"/>
      <c r="AG49">
        <f t="shared" si="2"/>
        <v>1247.1553899915721</v>
      </c>
      <c r="AI49" s="34">
        <f>PXIL!I49</f>
        <v>0</v>
      </c>
      <c r="AJ49" s="34">
        <f>PXIL!O49</f>
        <v>0</v>
      </c>
      <c r="AK49" s="34">
        <f>RTM_IEX!I49</f>
        <v>57.92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50">
        <f>GDAM_IEX!I49</f>
        <v>0</v>
      </c>
      <c r="AP49" s="150">
        <f>GDAM_IEX!O49</f>
        <v>0</v>
      </c>
      <c r="AQ49" s="150">
        <f>GDAM_PXI!I49</f>
        <v>0</v>
      </c>
      <c r="AR49" s="150">
        <f>GDAM_PXI!O49</f>
        <v>0</v>
      </c>
    </row>
    <row r="50" spans="1:44">
      <c r="A50" t="s">
        <v>92</v>
      </c>
      <c r="D50">
        <f>TWEPL!Q50</f>
        <v>2.7995999999999999</v>
      </c>
      <c r="E50">
        <f>GT_NG!Q50</f>
        <v>6.8632819582955564</v>
      </c>
      <c r="F50">
        <f>GT_Spot!Q50</f>
        <v>0</v>
      </c>
      <c r="G50">
        <f>PPCL_NG!Q50</f>
        <v>22.51</v>
      </c>
      <c r="H50">
        <f>PPCL_Spot!Q50</f>
        <v>0</v>
      </c>
      <c r="I50">
        <f>Bawana_NG!Q50</f>
        <v>-0.67774086378737552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673.80282822273966</v>
      </c>
      <c r="P50" s="36">
        <v>33.270000000000003</v>
      </c>
      <c r="Q50" s="36">
        <v>9.7814329670329663</v>
      </c>
      <c r="R50" s="38">
        <v>26.3</v>
      </c>
      <c r="S50" s="38">
        <v>0</v>
      </c>
      <c r="T50" s="37">
        <f>SUMPRODUCT(LTA!J50:AN50,LTA!J$101:AN$101,LTA!J$104:AN$104)</f>
        <v>166.86</v>
      </c>
      <c r="U50" s="37">
        <f>SUMPRODUCT(LTA!J50:AN50,LTA!J$102:AN$102,LTA!J$104:AN$104)</f>
        <v>108.41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-141</v>
      </c>
      <c r="AA50" s="75">
        <f>STOA!I50</f>
        <v>340.40999999999997</v>
      </c>
      <c r="AB50" s="75">
        <f>-STOA!O50</f>
        <v>-30</v>
      </c>
      <c r="AC50">
        <f t="shared" si="0"/>
        <v>14.283183735814108</v>
      </c>
      <c r="AD50">
        <f t="shared" si="1"/>
        <v>1263.9262185484665</v>
      </c>
      <c r="AE50">
        <f>'IDT-1'!C50</f>
        <v>0</v>
      </c>
      <c r="AF50" s="24"/>
      <c r="AG50">
        <f t="shared" si="2"/>
        <v>1263.9262185484665</v>
      </c>
      <c r="AI50" s="34">
        <f>PXIL!I50</f>
        <v>0</v>
      </c>
      <c r="AJ50" s="34">
        <f>PXIL!O50</f>
        <v>0</v>
      </c>
      <c r="AK50" s="34">
        <f>RTM_IEX!I50</f>
        <v>58.88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50">
        <f>GDAM_IEX!I50</f>
        <v>0</v>
      </c>
      <c r="AP50" s="150">
        <f>GDAM_IEX!O50</f>
        <v>0</v>
      </c>
      <c r="AQ50" s="150">
        <f>GDAM_PXI!I50</f>
        <v>0</v>
      </c>
      <c r="AR50" s="150">
        <f>GDAM_PXI!O50</f>
        <v>0</v>
      </c>
    </row>
    <row r="51" spans="1:44">
      <c r="A51" t="s">
        <v>93</v>
      </c>
      <c r="D51">
        <f>TWEPL!Q51</f>
        <v>2.7995999999999999</v>
      </c>
      <c r="E51">
        <f>GT_NG!Q51</f>
        <v>6.8733454215775147</v>
      </c>
      <c r="F51">
        <f>GT_Spot!Q51</f>
        <v>0</v>
      </c>
      <c r="G51">
        <f>PPCL_NG!Q51</f>
        <v>22.51</v>
      </c>
      <c r="H51">
        <f>PPCL_Spot!Q51</f>
        <v>0</v>
      </c>
      <c r="I51">
        <f>Bawana_NG!Q51</f>
        <v>-0.67774086378737552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678.92882901026428</v>
      </c>
      <c r="P51" s="36">
        <v>33.270000000000003</v>
      </c>
      <c r="Q51" s="36">
        <v>9.7814329670329663</v>
      </c>
      <c r="R51" s="38">
        <v>26.3</v>
      </c>
      <c r="S51" s="38">
        <v>0</v>
      </c>
      <c r="T51" s="37">
        <f>SUMPRODUCT(LTA!J51:AN51,LTA!J$101:AN$101,LTA!J$104:AN$104)</f>
        <v>166.67000000000002</v>
      </c>
      <c r="U51" s="37">
        <f>SUMPRODUCT(LTA!J51:AN51,LTA!J$102:AN$102,LTA!J$104:AN$104)</f>
        <v>108.44999999999999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-126</v>
      </c>
      <c r="AA51" s="75">
        <f>STOA!I51</f>
        <v>340.40999999999997</v>
      </c>
      <c r="AB51" s="75">
        <f>-STOA!O51</f>
        <v>-30</v>
      </c>
      <c r="AC51">
        <f t="shared" si="0"/>
        <v>13.811705188388277</v>
      </c>
      <c r="AD51">
        <f t="shared" si="1"/>
        <v>1240.9537613466994</v>
      </c>
      <c r="AE51">
        <f>'IDT-1'!C51</f>
        <v>0</v>
      </c>
      <c r="AF51" s="24"/>
      <c r="AG51">
        <f t="shared" si="2"/>
        <v>1240.9537613466994</v>
      </c>
      <c r="AI51" s="34">
        <f>PXIL!I51</f>
        <v>0</v>
      </c>
      <c r="AJ51" s="34">
        <f>PXIL!O51</f>
        <v>0</v>
      </c>
      <c r="AK51" s="34">
        <f>RTM_IEX!I51</f>
        <v>15.45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50">
        <f>GDAM_IEX!I51</f>
        <v>0</v>
      </c>
      <c r="AP51" s="150">
        <f>GDAM_IEX!O51</f>
        <v>0</v>
      </c>
      <c r="AQ51" s="150">
        <f>GDAM_PXI!I51</f>
        <v>0</v>
      </c>
      <c r="AR51" s="150">
        <f>GDAM_PXI!O51</f>
        <v>0</v>
      </c>
    </row>
    <row r="52" spans="1:44">
      <c r="A52" t="s">
        <v>94</v>
      </c>
      <c r="D52">
        <f>TWEPL!Q52</f>
        <v>2.5663</v>
      </c>
      <c r="E52">
        <f>GT_NG!Q52</f>
        <v>6.8733454215775147</v>
      </c>
      <c r="F52">
        <f>GT_Spot!Q52</f>
        <v>0</v>
      </c>
      <c r="G52">
        <f>PPCL_NG!Q52</f>
        <v>22.51</v>
      </c>
      <c r="H52">
        <f>PPCL_Spot!Q52</f>
        <v>0</v>
      </c>
      <c r="I52">
        <f>Bawana_NG!Q52</f>
        <v>-0.67774086378737552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680.63235013599558</v>
      </c>
      <c r="P52" s="36">
        <v>33.270000000000003</v>
      </c>
      <c r="Q52" s="36">
        <v>9.7814329670329663</v>
      </c>
      <c r="R52" s="38">
        <v>26.3</v>
      </c>
      <c r="S52" s="38">
        <v>0</v>
      </c>
      <c r="T52" s="37">
        <f>SUMPRODUCT(LTA!J52:AN52,LTA!J$101:AN$101,LTA!J$104:AN$104)</f>
        <v>166.66000000000003</v>
      </c>
      <c r="U52" s="37">
        <f>SUMPRODUCT(LTA!J52:AN52,LTA!J$102:AN$102,LTA!J$104:AN$104)</f>
        <v>108.39999999999999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-111</v>
      </c>
      <c r="AA52" s="75">
        <f>STOA!I52</f>
        <v>340.40999999999997</v>
      </c>
      <c r="AB52" s="75">
        <f>-STOA!O52</f>
        <v>-30</v>
      </c>
      <c r="AC52">
        <f t="shared" si="0"/>
        <v>13.656887221461782</v>
      </c>
      <c r="AD52">
        <f t="shared" si="1"/>
        <v>1253.6488004393566</v>
      </c>
      <c r="AE52">
        <f>'IDT-1'!C52</f>
        <v>0</v>
      </c>
      <c r="AF52" s="24"/>
      <c r="AG52">
        <f t="shared" si="2"/>
        <v>1253.6488004393566</v>
      </c>
      <c r="AI52" s="34">
        <f>PXIL!I52</f>
        <v>0</v>
      </c>
      <c r="AJ52" s="34">
        <f>PXIL!O52</f>
        <v>0</v>
      </c>
      <c r="AK52" s="34">
        <f>RTM_IEX!I52</f>
        <v>11.58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50">
        <f>GDAM_IEX!I52</f>
        <v>0</v>
      </c>
      <c r="AP52" s="150">
        <f>GDAM_IEX!O52</f>
        <v>0</v>
      </c>
      <c r="AQ52" s="150">
        <f>GDAM_PXI!I52</f>
        <v>0</v>
      </c>
      <c r="AR52" s="150">
        <f>GDAM_PXI!O52</f>
        <v>0</v>
      </c>
    </row>
    <row r="53" spans="1:44">
      <c r="A53" t="s">
        <v>95</v>
      </c>
      <c r="D53">
        <f>TWEPL!Q53</f>
        <v>2.5663</v>
      </c>
      <c r="E53">
        <f>GT_NG!Q53</f>
        <v>12.923075624577987</v>
      </c>
      <c r="F53">
        <f>GT_Spot!Q53</f>
        <v>0</v>
      </c>
      <c r="G53">
        <f>PPCL_NG!Q53</f>
        <v>22.51</v>
      </c>
      <c r="H53">
        <f>PPCL_Spot!Q53</f>
        <v>0</v>
      </c>
      <c r="I53">
        <f>Bawana_NG!Q53</f>
        <v>-0.67774086378737552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697.138426417961</v>
      </c>
      <c r="P53" s="36">
        <v>32.281426677273934</v>
      </c>
      <c r="Q53" s="36">
        <v>9.7814329670329663</v>
      </c>
      <c r="R53" s="38">
        <v>26.3</v>
      </c>
      <c r="S53" s="38">
        <v>0</v>
      </c>
      <c r="T53" s="37">
        <f>SUMPRODUCT(LTA!J53:AN53,LTA!J$101:AN$101,LTA!J$104:AN$104)</f>
        <v>168.26</v>
      </c>
      <c r="U53" s="37">
        <f>SUMPRODUCT(LTA!J53:AN53,LTA!J$102:AN$102,LTA!J$104:AN$104)</f>
        <v>108.35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-106</v>
      </c>
      <c r="AA53" s="75">
        <f>STOA!I53</f>
        <v>340.40999999999997</v>
      </c>
      <c r="AB53" s="75">
        <f>-STOA!O53</f>
        <v>-30</v>
      </c>
      <c r="AC53">
        <f t="shared" si="0"/>
        <v>13.764976235678516</v>
      </c>
      <c r="AD53">
        <f t="shared" si="1"/>
        <v>1275.8679445873797</v>
      </c>
      <c r="AE53">
        <f>'IDT-1'!C53</f>
        <v>0</v>
      </c>
      <c r="AF53" s="24"/>
      <c r="AG53">
        <f t="shared" si="2"/>
        <v>1275.8679445873797</v>
      </c>
      <c r="AI53" s="34">
        <f>PXIL!I53</f>
        <v>0</v>
      </c>
      <c r="AJ53" s="34">
        <f>PXIL!O53</f>
        <v>0</v>
      </c>
      <c r="AK53" s="34">
        <f>RTM_IEX!I53</f>
        <v>5.79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50">
        <f>GDAM_IEX!I53</f>
        <v>0</v>
      </c>
      <c r="AP53" s="150">
        <f>GDAM_IEX!O53</f>
        <v>0</v>
      </c>
      <c r="AQ53" s="150">
        <f>GDAM_PXI!I53</f>
        <v>0</v>
      </c>
      <c r="AR53" s="150">
        <f>GDAM_PXI!O53</f>
        <v>0</v>
      </c>
    </row>
    <row r="54" spans="1:44">
      <c r="A54" t="s">
        <v>96</v>
      </c>
      <c r="D54">
        <f>TWEPL!Q54</f>
        <v>2.5663</v>
      </c>
      <c r="E54">
        <f>GT_NG!Q54</f>
        <v>12.923075624577987</v>
      </c>
      <c r="F54">
        <f>GT_Spot!Q54</f>
        <v>0</v>
      </c>
      <c r="G54">
        <f>PPCL_NG!Q54</f>
        <v>22.51</v>
      </c>
      <c r="H54">
        <f>PPCL_Spot!Q54</f>
        <v>0</v>
      </c>
      <c r="I54">
        <f>Bawana_NG!Q54</f>
        <v>-0.67774086378737552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697.13886860972968</v>
      </c>
      <c r="P54" s="36">
        <v>32.281426677273934</v>
      </c>
      <c r="Q54" s="36">
        <v>9.7814329670329663</v>
      </c>
      <c r="R54" s="38">
        <v>26.3</v>
      </c>
      <c r="S54" s="38">
        <v>0</v>
      </c>
      <c r="T54" s="37">
        <f>SUMPRODUCT(LTA!J54:AN54,LTA!J$101:AN$101,LTA!J$104:AN$104)</f>
        <v>168.25</v>
      </c>
      <c r="U54" s="37">
        <f>SUMPRODUCT(LTA!J54:AN54,LTA!J$102:AN$102,LTA!J$104:AN$104)</f>
        <v>108.42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-96</v>
      </c>
      <c r="AA54" s="75">
        <f>STOA!I54</f>
        <v>340.40999999999997</v>
      </c>
      <c r="AB54" s="75">
        <f>-STOA!O54</f>
        <v>-30</v>
      </c>
      <c r="AC54">
        <f t="shared" si="0"/>
        <v>13.676726851744128</v>
      </c>
      <c r="AD54">
        <f t="shared" si="1"/>
        <v>1286.0166361630827</v>
      </c>
      <c r="AE54">
        <f>'IDT-1'!C54</f>
        <v>0</v>
      </c>
      <c r="AF54" s="24"/>
      <c r="AG54">
        <f t="shared" si="2"/>
        <v>1286.0166361630827</v>
      </c>
      <c r="AI54" s="34">
        <f>PXIL!I54</f>
        <v>0</v>
      </c>
      <c r="AJ54" s="34">
        <f>PXIL!O54</f>
        <v>0</v>
      </c>
      <c r="AK54" s="34">
        <f>RTM_IEX!I54</f>
        <v>5.79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50">
        <f>GDAM_IEX!I54</f>
        <v>0</v>
      </c>
      <c r="AP54" s="150">
        <f>GDAM_IEX!O54</f>
        <v>0</v>
      </c>
      <c r="AQ54" s="150">
        <f>GDAM_PXI!I54</f>
        <v>0</v>
      </c>
      <c r="AR54" s="150">
        <f>GDAM_PXI!O54</f>
        <v>0</v>
      </c>
    </row>
    <row r="55" spans="1:44">
      <c r="A55" t="s">
        <v>97</v>
      </c>
      <c r="D55">
        <f>TWEPL!Q55</f>
        <v>2.5663</v>
      </c>
      <c r="E55">
        <f>GT_NG!Q55</f>
        <v>12.923300137362636</v>
      </c>
      <c r="F55">
        <f>GT_Spot!Q55</f>
        <v>0</v>
      </c>
      <c r="G55">
        <f>PPCL_NG!Q55</f>
        <v>22.51</v>
      </c>
      <c r="H55">
        <f>PPCL_Spot!Q55</f>
        <v>0</v>
      </c>
      <c r="I55">
        <f>Bawana_NG!Q55</f>
        <v>-0.67774086378737552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705.57486039230628</v>
      </c>
      <c r="P55" s="36">
        <v>68.239999999999995</v>
      </c>
      <c r="Q55" s="36">
        <v>9.7814329670329663</v>
      </c>
      <c r="R55" s="38">
        <v>26.3</v>
      </c>
      <c r="S55" s="38">
        <v>0</v>
      </c>
      <c r="T55" s="37">
        <f>SUMPRODUCT(LTA!J55:AN55,LTA!J$101:AN$101,LTA!J$104:AN$104)</f>
        <v>168.36</v>
      </c>
      <c r="U55" s="37">
        <f>SUMPRODUCT(LTA!J55:AN55,LTA!J$102:AN$102,LTA!J$104:AN$104)</f>
        <v>108.33999999999999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-111</v>
      </c>
      <c r="AA55" s="75">
        <f>STOA!I55</f>
        <v>340.40999999999997</v>
      </c>
      <c r="AB55" s="75">
        <f>-STOA!O55</f>
        <v>-30</v>
      </c>
      <c r="AC55">
        <f t="shared" si="0"/>
        <v>14.371838101271107</v>
      </c>
      <c r="AD55">
        <f t="shared" si="1"/>
        <v>1283.9563145316431</v>
      </c>
      <c r="AE55">
        <f>'IDT-1'!C55</f>
        <v>0</v>
      </c>
      <c r="AF55" s="24"/>
      <c r="AG55">
        <f t="shared" si="2"/>
        <v>1283.9563145316431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-25</v>
      </c>
      <c r="AM55" s="34">
        <f>RTM_PXI!I55</f>
        <v>0</v>
      </c>
      <c r="AN55" s="34">
        <f>RTM_PXI!O55</f>
        <v>0</v>
      </c>
      <c r="AO55" s="150">
        <f>GDAM_IEX!I55</f>
        <v>0</v>
      </c>
      <c r="AP55" s="150">
        <f>GDAM_IEX!O55</f>
        <v>0</v>
      </c>
      <c r="AQ55" s="150">
        <f>GDAM_PXI!I55</f>
        <v>0</v>
      </c>
      <c r="AR55" s="150">
        <f>GDAM_PXI!O55</f>
        <v>0</v>
      </c>
    </row>
    <row r="56" spans="1:44">
      <c r="A56" t="s">
        <v>98</v>
      </c>
      <c r="D56">
        <f>TWEPL!Q56</f>
        <v>2.5663</v>
      </c>
      <c r="E56">
        <f>GT_NG!Q56</f>
        <v>12.923300137362636</v>
      </c>
      <c r="F56">
        <f>GT_Spot!Q56</f>
        <v>0</v>
      </c>
      <c r="G56">
        <f>PPCL_NG!Q56</f>
        <v>22.51</v>
      </c>
      <c r="H56">
        <f>PPCL_Spot!Q56</f>
        <v>0</v>
      </c>
      <c r="I56">
        <f>Bawana_NG!Q56</f>
        <v>-0.67774086378737552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696.68580214933559</v>
      </c>
      <c r="P56" s="36">
        <v>68.239999999999995</v>
      </c>
      <c r="Q56" s="36">
        <v>9.7814329670329663</v>
      </c>
      <c r="R56" s="38">
        <v>26.3</v>
      </c>
      <c r="S56" s="38">
        <v>0</v>
      </c>
      <c r="T56" s="37">
        <f>SUMPRODUCT(LTA!J56:AN56,LTA!J$101:AN$101,LTA!J$104:AN$104)</f>
        <v>168.3</v>
      </c>
      <c r="U56" s="37">
        <f>SUMPRODUCT(LTA!J56:AN56,LTA!J$102:AN$102,LTA!J$104:AN$104)</f>
        <v>108.32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-111</v>
      </c>
      <c r="AA56" s="75">
        <f>STOA!I56</f>
        <v>340.40999999999997</v>
      </c>
      <c r="AB56" s="75">
        <f>-STOA!O56</f>
        <v>-30</v>
      </c>
      <c r="AC56">
        <f t="shared" si="0"/>
        <v>14.292910388732965</v>
      </c>
      <c r="AD56">
        <f t="shared" si="1"/>
        <v>1275.0661840012106</v>
      </c>
      <c r="AE56">
        <f>'IDT-1'!C56</f>
        <v>0</v>
      </c>
      <c r="AF56" s="24"/>
      <c r="AG56">
        <f t="shared" si="2"/>
        <v>1275.0661840012106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-25</v>
      </c>
      <c r="AM56" s="34">
        <f>RTM_PXI!I56</f>
        <v>0</v>
      </c>
      <c r="AN56" s="34">
        <f>RTM_PXI!O56</f>
        <v>0</v>
      </c>
      <c r="AO56" s="150">
        <f>GDAM_IEX!I56</f>
        <v>0</v>
      </c>
      <c r="AP56" s="150">
        <f>GDAM_IEX!O56</f>
        <v>0</v>
      </c>
      <c r="AQ56" s="150">
        <f>GDAM_PXI!I56</f>
        <v>0</v>
      </c>
      <c r="AR56" s="150">
        <f>GDAM_PXI!O56</f>
        <v>0</v>
      </c>
    </row>
    <row r="57" spans="1:44">
      <c r="A57" t="s">
        <v>99</v>
      </c>
      <c r="D57">
        <f>TWEPL!Q57</f>
        <v>2.5663</v>
      </c>
      <c r="E57">
        <f>GT_NG!Q57</f>
        <v>12.424262182566917</v>
      </c>
      <c r="F57">
        <f>GT_Spot!Q57</f>
        <v>0</v>
      </c>
      <c r="G57">
        <f>PPCL_NG!Q57</f>
        <v>21</v>
      </c>
      <c r="H57">
        <f>PPCL_Spot!Q57</f>
        <v>0</v>
      </c>
      <c r="I57">
        <f>Bawana_NG!Q57</f>
        <v>-0.67774086378737552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696.38514301089697</v>
      </c>
      <c r="P57" s="36">
        <v>68.239999999999995</v>
      </c>
      <c r="Q57" s="36">
        <v>9.7814329670329663</v>
      </c>
      <c r="R57" s="38">
        <v>26.3</v>
      </c>
      <c r="S57" s="38">
        <v>0</v>
      </c>
      <c r="T57" s="37">
        <f>SUMPRODUCT(LTA!J57:AN57,LTA!J$101:AN$101,LTA!J$104:AN$104)</f>
        <v>167.86</v>
      </c>
      <c r="U57" s="37">
        <f>SUMPRODUCT(LTA!J57:AN57,LTA!J$102:AN$102,LTA!J$104:AN$104)</f>
        <v>108.44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-96</v>
      </c>
      <c r="AA57" s="75">
        <f>STOA!I57</f>
        <v>340.40999999999997</v>
      </c>
      <c r="AB57" s="75">
        <f>-STOA!O57</f>
        <v>-30</v>
      </c>
      <c r="AC57">
        <f t="shared" si="0"/>
        <v>14.225378416701526</v>
      </c>
      <c r="AD57">
        <f t="shared" si="1"/>
        <v>1277.5040188800081</v>
      </c>
      <c r="AE57">
        <f>'IDT-1'!C57</f>
        <v>0</v>
      </c>
      <c r="AF57" s="24"/>
      <c r="AG57">
        <f t="shared" si="2"/>
        <v>1277.5040188800081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-35</v>
      </c>
      <c r="AM57" s="34">
        <f>RTM_PXI!I57</f>
        <v>0</v>
      </c>
      <c r="AN57" s="34">
        <f>RTM_PXI!O57</f>
        <v>0</v>
      </c>
      <c r="AO57" s="150">
        <f>GDAM_IEX!I57</f>
        <v>0</v>
      </c>
      <c r="AP57" s="150">
        <f>GDAM_IEX!O57</f>
        <v>0</v>
      </c>
      <c r="AQ57" s="150">
        <f>GDAM_PXI!I57</f>
        <v>0</v>
      </c>
      <c r="AR57" s="150">
        <f>GDAM_PXI!O57</f>
        <v>0</v>
      </c>
    </row>
    <row r="58" spans="1:44">
      <c r="A58" t="s">
        <v>100</v>
      </c>
      <c r="D58">
        <f>TWEPL!Q58</f>
        <v>2.5663</v>
      </c>
      <c r="E58">
        <f>GT_NG!Q58</f>
        <v>12.424262182566917</v>
      </c>
      <c r="F58">
        <f>GT_Spot!Q58</f>
        <v>0</v>
      </c>
      <c r="G58">
        <f>PPCL_NG!Q58</f>
        <v>21</v>
      </c>
      <c r="H58">
        <f>PPCL_Spot!Q58</f>
        <v>0</v>
      </c>
      <c r="I58">
        <f>Bawana_NG!Q58</f>
        <v>-0.67774086378737552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696.38496629155145</v>
      </c>
      <c r="P58" s="36">
        <v>68.239999999999995</v>
      </c>
      <c r="Q58" s="36">
        <v>9.7814329670329663</v>
      </c>
      <c r="R58" s="38">
        <v>26.3</v>
      </c>
      <c r="S58" s="38">
        <v>0</v>
      </c>
      <c r="T58" s="37">
        <f>SUMPRODUCT(LTA!J58:AN58,LTA!J$101:AN$101,LTA!J$104:AN$104)</f>
        <v>166.89000000000001</v>
      </c>
      <c r="U58" s="37">
        <f>SUMPRODUCT(LTA!J58:AN58,LTA!J$102:AN$102,LTA!J$104:AN$104)</f>
        <v>108.31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-81</v>
      </c>
      <c r="AA58" s="75">
        <f>STOA!I58</f>
        <v>340.40999999999997</v>
      </c>
      <c r="AB58" s="75">
        <f>-STOA!O58</f>
        <v>-30</v>
      </c>
      <c r="AC58">
        <f t="shared" si="0"/>
        <v>14.100281203782744</v>
      </c>
      <c r="AD58">
        <f t="shared" si="1"/>
        <v>1289.5289393735811</v>
      </c>
      <c r="AE58">
        <f>'IDT-1'!C58</f>
        <v>0</v>
      </c>
      <c r="AF58" s="24"/>
      <c r="AG58">
        <f t="shared" si="2"/>
        <v>1289.5289393735811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-37</v>
      </c>
      <c r="AM58" s="34">
        <f>RTM_PXI!I58</f>
        <v>0</v>
      </c>
      <c r="AN58" s="34">
        <f>RTM_PXI!O58</f>
        <v>0</v>
      </c>
      <c r="AO58" s="150">
        <f>GDAM_IEX!I58</f>
        <v>0</v>
      </c>
      <c r="AP58" s="150">
        <f>GDAM_IEX!O58</f>
        <v>0</v>
      </c>
      <c r="AQ58" s="150">
        <f>GDAM_PXI!I58</f>
        <v>0</v>
      </c>
      <c r="AR58" s="150">
        <f>GDAM_PXI!O58</f>
        <v>0</v>
      </c>
    </row>
    <row r="59" spans="1:44">
      <c r="A59" t="s">
        <v>101</v>
      </c>
      <c r="D59">
        <f>TWEPL!Q59</f>
        <v>2.5663</v>
      </c>
      <c r="E59">
        <f>GT_NG!Q59</f>
        <v>12.424262182566917</v>
      </c>
      <c r="F59">
        <f>GT_Spot!Q59</f>
        <v>0</v>
      </c>
      <c r="G59">
        <f>PPCL_NG!Q59</f>
        <v>21</v>
      </c>
      <c r="H59">
        <f>PPCL_Spot!Q59</f>
        <v>0</v>
      </c>
      <c r="I59">
        <f>Bawana_NG!Q59</f>
        <v>-0.67774086378737552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697.6462575554433</v>
      </c>
      <c r="P59" s="36">
        <v>68.239999999999995</v>
      </c>
      <c r="Q59" s="36">
        <v>9.7814329670329663</v>
      </c>
      <c r="R59" s="38">
        <v>26.3</v>
      </c>
      <c r="S59" s="38">
        <v>0</v>
      </c>
      <c r="T59" s="37">
        <f>SUMPRODUCT(LTA!J59:AN59,LTA!J$101:AN$101,LTA!J$104:AN$104)</f>
        <v>166.64000000000001</v>
      </c>
      <c r="U59" s="37">
        <f>SUMPRODUCT(LTA!J59:AN59,LTA!J$102:AN$102,LTA!J$104:AN$104)</f>
        <v>108.33999999999999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-71</v>
      </c>
      <c r="AA59" s="75">
        <f>STOA!I59</f>
        <v>355.84999999999997</v>
      </c>
      <c r="AB59" s="75">
        <f>-STOA!O59</f>
        <v>-30</v>
      </c>
      <c r="AC59">
        <f t="shared" si="0"/>
        <v>14.378488479737925</v>
      </c>
      <c r="AD59">
        <f t="shared" si="1"/>
        <v>1290.7320233615178</v>
      </c>
      <c r="AE59">
        <f>'IDT-1'!C59</f>
        <v>0</v>
      </c>
      <c r="AF59" s="24"/>
      <c r="AG59">
        <f t="shared" si="2"/>
        <v>1290.7320233615178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-62</v>
      </c>
      <c r="AM59" s="34">
        <f>RTM_PXI!I59</f>
        <v>0</v>
      </c>
      <c r="AN59" s="34">
        <f>RTM_PXI!O59</f>
        <v>0</v>
      </c>
      <c r="AO59" s="150">
        <f>GDAM_IEX!I59</f>
        <v>0</v>
      </c>
      <c r="AP59" s="150">
        <f>GDAM_IEX!O59</f>
        <v>0</v>
      </c>
      <c r="AQ59" s="150">
        <f>GDAM_PXI!I59</f>
        <v>0</v>
      </c>
      <c r="AR59" s="150">
        <f>GDAM_PXI!O59</f>
        <v>0</v>
      </c>
    </row>
    <row r="60" spans="1:44">
      <c r="A60" t="s">
        <v>102</v>
      </c>
      <c r="D60">
        <f>TWEPL!Q60</f>
        <v>2.5663</v>
      </c>
      <c r="E60">
        <f>GT_NG!Q60</f>
        <v>12.424262182566917</v>
      </c>
      <c r="F60">
        <f>GT_Spot!Q60</f>
        <v>0</v>
      </c>
      <c r="G60">
        <f>PPCL_NG!Q60</f>
        <v>21</v>
      </c>
      <c r="H60">
        <f>PPCL_Spot!Q60</f>
        <v>0</v>
      </c>
      <c r="I60">
        <f>Bawana_NG!Q60</f>
        <v>-0.67774086378737552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697.64609102620591</v>
      </c>
      <c r="P60" s="36">
        <v>68.239999999999995</v>
      </c>
      <c r="Q60" s="36">
        <v>9.7814329670329663</v>
      </c>
      <c r="R60" s="38">
        <v>26.3</v>
      </c>
      <c r="S60" s="38">
        <v>0</v>
      </c>
      <c r="T60" s="37">
        <f>SUMPRODUCT(LTA!J60:AN60,LTA!J$101:AN$101,LTA!J$104:AN$104)</f>
        <v>166.15</v>
      </c>
      <c r="U60" s="37">
        <f>SUMPRODUCT(LTA!J60:AN60,LTA!J$102:AN$102,LTA!J$104:AN$104)</f>
        <v>108.39999999999999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-31</v>
      </c>
      <c r="AA60" s="75">
        <f>STOA!I60</f>
        <v>355.84999999999997</v>
      </c>
      <c r="AB60" s="75">
        <f>-STOA!O60</f>
        <v>-30</v>
      </c>
      <c r="AC60">
        <f t="shared" si="0"/>
        <v>14.072846678525995</v>
      </c>
      <c r="AD60">
        <f t="shared" si="1"/>
        <v>1324.6074986334922</v>
      </c>
      <c r="AE60">
        <f>'IDT-1'!C60</f>
        <v>-15</v>
      </c>
      <c r="AF60" s="24"/>
      <c r="AG60">
        <f t="shared" si="2"/>
        <v>1309.6074986334922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-68</v>
      </c>
      <c r="AM60" s="34">
        <f>RTM_PXI!I60</f>
        <v>0</v>
      </c>
      <c r="AN60" s="34">
        <f>RTM_PXI!O60</f>
        <v>0</v>
      </c>
      <c r="AO60" s="150">
        <f>GDAM_IEX!I60</f>
        <v>0</v>
      </c>
      <c r="AP60" s="150">
        <f>GDAM_IEX!O60</f>
        <v>0</v>
      </c>
      <c r="AQ60" s="150">
        <f>GDAM_PXI!I60</f>
        <v>0</v>
      </c>
      <c r="AR60" s="150">
        <f>GDAM_PXI!O60</f>
        <v>0</v>
      </c>
    </row>
    <row r="61" spans="1:44">
      <c r="A61" t="s">
        <v>103</v>
      </c>
      <c r="D61">
        <f>TWEPL!Q61</f>
        <v>2.5663</v>
      </c>
      <c r="E61">
        <f>GT_NG!Q61</f>
        <v>12.424262182566917</v>
      </c>
      <c r="F61">
        <f>GT_Spot!Q61</f>
        <v>0</v>
      </c>
      <c r="G61">
        <f>PPCL_NG!Q61</f>
        <v>21</v>
      </c>
      <c r="H61">
        <f>PPCL_Spot!Q61</f>
        <v>0</v>
      </c>
      <c r="I61">
        <f>Bawana_NG!Q61</f>
        <v>-0.67774086378737552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693.62373956730585</v>
      </c>
      <c r="P61" s="36">
        <v>68.239999999999995</v>
      </c>
      <c r="Q61" s="36">
        <v>9.49</v>
      </c>
      <c r="R61" s="38">
        <v>26.3</v>
      </c>
      <c r="S61" s="38">
        <v>0</v>
      </c>
      <c r="T61" s="37">
        <f>SUMPRODUCT(LTA!J61:AN61,LTA!J$101:AN$101,LTA!J$104:AN$104)</f>
        <v>164.35</v>
      </c>
      <c r="U61" s="37">
        <f>SUMPRODUCT(LTA!J61:AN61,LTA!J$102:AN$102,LTA!J$104:AN$104)</f>
        <v>108.35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</v>
      </c>
      <c r="AA61" s="75">
        <f>STOA!I61</f>
        <v>355.84999999999997</v>
      </c>
      <c r="AB61" s="75">
        <f>-STOA!O61</f>
        <v>-30</v>
      </c>
      <c r="AC61">
        <f t="shared" si="0"/>
        <v>13.725627167345339</v>
      </c>
      <c r="AD61">
        <f t="shared" si="1"/>
        <v>1351.79093371874</v>
      </c>
      <c r="AE61">
        <f>'IDT-1'!C61</f>
        <v>-41</v>
      </c>
      <c r="AF61" s="24"/>
      <c r="AG61">
        <f t="shared" si="2"/>
        <v>1310.79093371874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-59</v>
      </c>
      <c r="AM61" s="34">
        <f>RTM_PXI!I61</f>
        <v>0</v>
      </c>
      <c r="AN61" s="34">
        <f>RTM_PXI!O61</f>
        <v>0</v>
      </c>
      <c r="AO61" s="150">
        <f>GDAM_IEX!I61</f>
        <v>0</v>
      </c>
      <c r="AP61" s="150">
        <f>GDAM_IEX!O61</f>
        <v>0</v>
      </c>
      <c r="AQ61" s="150">
        <f>GDAM_PXI!I61</f>
        <v>0</v>
      </c>
      <c r="AR61" s="150">
        <f>GDAM_PXI!O61</f>
        <v>0</v>
      </c>
    </row>
    <row r="62" spans="1:44">
      <c r="A62" t="s">
        <v>104</v>
      </c>
      <c r="D62">
        <f>TWEPL!Q62</f>
        <v>2.5663</v>
      </c>
      <c r="E62">
        <f>GT_NG!Q62</f>
        <v>12.424262182566917</v>
      </c>
      <c r="F62">
        <f>GT_Spot!Q62</f>
        <v>0</v>
      </c>
      <c r="G62">
        <f>PPCL_NG!Q62</f>
        <v>21</v>
      </c>
      <c r="H62">
        <f>PPCL_Spot!Q62</f>
        <v>0</v>
      </c>
      <c r="I62">
        <f>Bawana_NG!Q62</f>
        <v>-0.67774086378737552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693.62301513887201</v>
      </c>
      <c r="P62" s="36">
        <v>68.239999999999995</v>
      </c>
      <c r="Q62" s="36">
        <v>9.49</v>
      </c>
      <c r="R62" s="38">
        <v>26.3</v>
      </c>
      <c r="S62" s="38">
        <v>0</v>
      </c>
      <c r="T62" s="37">
        <f>SUMPRODUCT(LTA!J62:AN62,LTA!J$101:AN$101,LTA!J$104:AN$104)</f>
        <v>160.42000000000002</v>
      </c>
      <c r="U62" s="37">
        <f>SUMPRODUCT(LTA!J62:AN62,LTA!J$102:AN$102,LTA!J$104:AN$104)</f>
        <v>108.42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-52</v>
      </c>
      <c r="AA62" s="75">
        <f>STOA!I62</f>
        <v>356.83</v>
      </c>
      <c r="AB62" s="75">
        <f>-STOA!O62</f>
        <v>-30</v>
      </c>
      <c r="AC62">
        <f t="shared" si="0"/>
        <v>13.620373644675364</v>
      </c>
      <c r="AD62">
        <f t="shared" si="1"/>
        <v>1358.0154628129762</v>
      </c>
      <c r="AE62">
        <f>'IDT-1'!C62</f>
        <v>-31</v>
      </c>
      <c r="AF62" s="24"/>
      <c r="AG62">
        <f t="shared" si="2"/>
        <v>1327.0154628129762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</v>
      </c>
      <c r="AM62" s="34">
        <f>RTM_PXI!I62</f>
        <v>0</v>
      </c>
      <c r="AN62" s="34">
        <f>RTM_PXI!O62</f>
        <v>0</v>
      </c>
      <c r="AO62" s="150">
        <f>GDAM_IEX!I62</f>
        <v>0</v>
      </c>
      <c r="AP62" s="150">
        <f>GDAM_IEX!O62</f>
        <v>0</v>
      </c>
      <c r="AQ62" s="150">
        <f>GDAM_PXI!I62</f>
        <v>0</v>
      </c>
      <c r="AR62" s="150">
        <f>GDAM_PXI!O62</f>
        <v>0</v>
      </c>
    </row>
    <row r="63" spans="1:44">
      <c r="A63" t="s">
        <v>105</v>
      </c>
      <c r="D63">
        <f>TWEPL!Q63</f>
        <v>2.5663</v>
      </c>
      <c r="E63">
        <f>GT_NG!Q63</f>
        <v>12.424262182566917</v>
      </c>
      <c r="F63">
        <f>GT_Spot!Q63</f>
        <v>0</v>
      </c>
      <c r="G63">
        <f>PPCL_NG!Q63</f>
        <v>21</v>
      </c>
      <c r="H63">
        <f>PPCL_Spot!Q63</f>
        <v>0</v>
      </c>
      <c r="I63">
        <f>Bawana_NG!Q63</f>
        <v>-0.67774086378737552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694.37868158939636</v>
      </c>
      <c r="P63" s="36">
        <v>68.239999999999995</v>
      </c>
      <c r="Q63" s="36">
        <v>19.91</v>
      </c>
      <c r="R63" s="38">
        <v>26.3</v>
      </c>
      <c r="S63" s="38">
        <v>0</v>
      </c>
      <c r="T63" s="37">
        <f>SUMPRODUCT(LTA!J63:AN63,LTA!J$101:AN$101,LTA!J$104:AN$104)</f>
        <v>147.89999999999998</v>
      </c>
      <c r="U63" s="37">
        <f>SUMPRODUCT(LTA!J63:AN63,LTA!J$102:AN$102,LTA!J$104:AN$104)</f>
        <v>108.33999999999999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-92</v>
      </c>
      <c r="AA63" s="75">
        <f>STOA!I63</f>
        <v>389.45</v>
      </c>
      <c r="AB63" s="75">
        <f>-STOA!O63</f>
        <v>-30</v>
      </c>
      <c r="AC63">
        <f t="shared" si="0"/>
        <v>14.341589972716815</v>
      </c>
      <c r="AD63">
        <f t="shared" si="1"/>
        <v>1368.9399129354592</v>
      </c>
      <c r="AE63">
        <f>'IDT-1'!C63</f>
        <v>-16</v>
      </c>
      <c r="AF63" s="24"/>
      <c r="AG63">
        <f t="shared" si="2"/>
        <v>1352.9399129354592</v>
      </c>
      <c r="AI63" s="34">
        <f>PXIL!I63</f>
        <v>0</v>
      </c>
      <c r="AJ63" s="34">
        <f>PXIL!O63</f>
        <v>0</v>
      </c>
      <c r="AK63" s="34">
        <f>RTM_IEX!I63</f>
        <v>15.45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50">
        <f>GDAM_IEX!I63</f>
        <v>0</v>
      </c>
      <c r="AP63" s="150">
        <f>GDAM_IEX!O63</f>
        <v>0</v>
      </c>
      <c r="AQ63" s="150">
        <f>GDAM_PXI!I63</f>
        <v>0</v>
      </c>
      <c r="AR63" s="150">
        <f>GDAM_PXI!O63</f>
        <v>0</v>
      </c>
    </row>
    <row r="64" spans="1:44">
      <c r="A64" t="s">
        <v>106</v>
      </c>
      <c r="D64">
        <f>TWEPL!Q64</f>
        <v>2.5663</v>
      </c>
      <c r="E64">
        <f>GT_NG!Q64</f>
        <v>12.424262182566917</v>
      </c>
      <c r="F64">
        <f>GT_Spot!Q64</f>
        <v>0</v>
      </c>
      <c r="G64">
        <f>PPCL_NG!Q64</f>
        <v>21</v>
      </c>
      <c r="H64">
        <f>PPCL_Spot!Q64</f>
        <v>0</v>
      </c>
      <c r="I64">
        <f>Bawana_NG!Q64</f>
        <v>-0.67774086378737552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694.37868158939636</v>
      </c>
      <c r="P64" s="36">
        <v>68.239999999999995</v>
      </c>
      <c r="Q64" s="36">
        <v>19.91</v>
      </c>
      <c r="R64" s="38">
        <v>26.3</v>
      </c>
      <c r="S64" s="38">
        <v>0</v>
      </c>
      <c r="T64" s="37">
        <f>SUMPRODUCT(LTA!J64:AN64,LTA!J$101:AN$101,LTA!J$104:AN$104)</f>
        <v>144.88999999999999</v>
      </c>
      <c r="U64" s="37">
        <f>SUMPRODUCT(LTA!J64:AN64,LTA!J$102:AN$102,LTA!J$104:AN$104)</f>
        <v>108.85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-92</v>
      </c>
      <c r="AA64" s="75">
        <f>STOA!I64</f>
        <v>387.95</v>
      </c>
      <c r="AB64" s="75">
        <f>-STOA!O64</f>
        <v>-30</v>
      </c>
      <c r="AC64">
        <f t="shared" si="0"/>
        <v>14.272333972716813</v>
      </c>
      <c r="AD64">
        <f t="shared" si="1"/>
        <v>1361.1391689354591</v>
      </c>
      <c r="AE64">
        <f>'IDT-1'!C64</f>
        <v>-6</v>
      </c>
      <c r="AF64" s="24"/>
      <c r="AG64">
        <f t="shared" si="2"/>
        <v>1355.1391689354591</v>
      </c>
      <c r="AI64" s="34">
        <f>PXIL!I64</f>
        <v>0</v>
      </c>
      <c r="AJ64" s="34">
        <f>PXIL!O64</f>
        <v>0</v>
      </c>
      <c r="AK64" s="34">
        <f>RTM_IEX!I64</f>
        <v>11.58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50">
        <f>GDAM_IEX!I64</f>
        <v>0</v>
      </c>
      <c r="AP64" s="150">
        <f>GDAM_IEX!O64</f>
        <v>0</v>
      </c>
      <c r="AQ64" s="150">
        <f>GDAM_PXI!I64</f>
        <v>0</v>
      </c>
      <c r="AR64" s="150">
        <f>GDAM_PXI!O64</f>
        <v>0</v>
      </c>
    </row>
    <row r="65" spans="1:44">
      <c r="A65" t="s">
        <v>107</v>
      </c>
      <c r="D65">
        <f>TWEPL!Q65</f>
        <v>2.5663</v>
      </c>
      <c r="E65">
        <f>GT_NG!Q65</f>
        <v>16.498680150839899</v>
      </c>
      <c r="F65">
        <f>GT_Spot!Q65</f>
        <v>0</v>
      </c>
      <c r="G65">
        <f>PPCL_NG!Q65</f>
        <v>21</v>
      </c>
      <c r="H65">
        <f>PPCL_Spot!Q65</f>
        <v>0</v>
      </c>
      <c r="I65">
        <f>Bawana_NG!Q65</f>
        <v>-0.67774086378737552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790.48912254341099</v>
      </c>
      <c r="P65" s="36">
        <v>68.239999999999995</v>
      </c>
      <c r="Q65" s="36">
        <v>19.91</v>
      </c>
      <c r="R65" s="38">
        <v>26.3</v>
      </c>
      <c r="S65" s="38">
        <v>0</v>
      </c>
      <c r="T65" s="37">
        <f>SUMPRODUCT(LTA!J65:AN65,LTA!J$101:AN$101,LTA!J$104:AN$104)</f>
        <v>137.72</v>
      </c>
      <c r="U65" s="37">
        <f>SUMPRODUCT(LTA!J65:AN65,LTA!J$102:AN$102,LTA!J$104:AN$104)</f>
        <v>109.19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-130</v>
      </c>
      <c r="AA65" s="75">
        <f>STOA!I65</f>
        <v>386.45</v>
      </c>
      <c r="AB65" s="75">
        <f>-STOA!O65</f>
        <v>-30</v>
      </c>
      <c r="AC65">
        <f t="shared" si="0"/>
        <v>15.813296718319306</v>
      </c>
      <c r="AD65">
        <f t="shared" si="1"/>
        <v>1345.8730651121441</v>
      </c>
      <c r="AE65">
        <f>'IDT-1'!C65</f>
        <v>0</v>
      </c>
      <c r="AF65" s="24"/>
      <c r="AG65">
        <f t="shared" si="2"/>
        <v>1345.8730651121441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-56</v>
      </c>
      <c r="AM65" s="34">
        <f>RTM_PXI!I65</f>
        <v>0</v>
      </c>
      <c r="AN65" s="34">
        <f>RTM_PXI!O65</f>
        <v>0</v>
      </c>
      <c r="AO65" s="150">
        <f>GDAM_IEX!I65</f>
        <v>0</v>
      </c>
      <c r="AP65" s="150">
        <f>GDAM_IEX!O65</f>
        <v>0</v>
      </c>
      <c r="AQ65" s="150">
        <f>GDAM_PXI!I65</f>
        <v>0</v>
      </c>
      <c r="AR65" s="150">
        <f>GDAM_PXI!O65</f>
        <v>0</v>
      </c>
    </row>
    <row r="66" spans="1:44">
      <c r="A66" t="s">
        <v>108</v>
      </c>
      <c r="D66">
        <f>TWEPL!Q66</f>
        <v>2.5663</v>
      </c>
      <c r="E66">
        <f>GT_NG!Q66</f>
        <v>16.498680150839899</v>
      </c>
      <c r="F66">
        <f>GT_Spot!Q66</f>
        <v>0</v>
      </c>
      <c r="G66">
        <f>PPCL_NG!Q66</f>
        <v>21</v>
      </c>
      <c r="H66">
        <f>PPCL_Spot!Q66</f>
        <v>0</v>
      </c>
      <c r="I66">
        <f>Bawana_NG!Q66</f>
        <v>-0.67774086378737552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794.99966802525898</v>
      </c>
      <c r="P66" s="36">
        <v>68.239999999999995</v>
      </c>
      <c r="Q66" s="36">
        <v>19.91</v>
      </c>
      <c r="R66" s="38">
        <v>26.3</v>
      </c>
      <c r="S66" s="38">
        <v>0</v>
      </c>
      <c r="T66" s="37">
        <f>SUMPRODUCT(LTA!J66:AN66,LTA!J$101:AN$101,LTA!J$104:AN$104)</f>
        <v>131.47</v>
      </c>
      <c r="U66" s="37">
        <f>SUMPRODUCT(LTA!J66:AN66,LTA!J$102:AN$102,LTA!J$104:AN$104)</f>
        <v>109.39999999999999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-125</v>
      </c>
      <c r="AA66" s="75">
        <f>STOA!I66</f>
        <v>382.25</v>
      </c>
      <c r="AB66" s="75">
        <f>-STOA!O66</f>
        <v>-30</v>
      </c>
      <c r="AC66">
        <f t="shared" si="0"/>
        <v>15.718486880948589</v>
      </c>
      <c r="AD66">
        <f t="shared" si="1"/>
        <v>1345.2384204313628</v>
      </c>
      <c r="AE66">
        <f>'IDT-1'!C66</f>
        <v>0</v>
      </c>
      <c r="AF66" s="24"/>
      <c r="AG66">
        <f t="shared" si="2"/>
        <v>1345.2384204313628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-56</v>
      </c>
      <c r="AM66" s="34">
        <f>RTM_PXI!I66</f>
        <v>0</v>
      </c>
      <c r="AN66" s="34">
        <f>RTM_PXI!O66</f>
        <v>0</v>
      </c>
      <c r="AO66" s="150">
        <f>GDAM_IEX!I66</f>
        <v>0</v>
      </c>
      <c r="AP66" s="150">
        <f>GDAM_IEX!O66</f>
        <v>0</v>
      </c>
      <c r="AQ66" s="150">
        <f>GDAM_PXI!I66</f>
        <v>0</v>
      </c>
      <c r="AR66" s="150">
        <f>GDAM_PXI!O66</f>
        <v>0</v>
      </c>
    </row>
    <row r="67" spans="1:44">
      <c r="A67" t="s">
        <v>109</v>
      </c>
      <c r="D67">
        <f>TWEPL!Q67</f>
        <v>2.5663</v>
      </c>
      <c r="E67">
        <f>GT_NG!Q67</f>
        <v>13.288603256212511</v>
      </c>
      <c r="F67">
        <f>GT_Spot!Q67</f>
        <v>0</v>
      </c>
      <c r="G67">
        <f>PPCL_NG!Q67</f>
        <v>21</v>
      </c>
      <c r="H67">
        <f>PPCL_Spot!Q67</f>
        <v>0</v>
      </c>
      <c r="I67">
        <f>Bawana_NG!Q67</f>
        <v>-0.67774086378737552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791.57858936464822</v>
      </c>
      <c r="P67" s="36">
        <v>68.239999999999995</v>
      </c>
      <c r="Q67" s="36">
        <v>19.91</v>
      </c>
      <c r="R67" s="38">
        <v>26.3</v>
      </c>
      <c r="S67" s="38">
        <v>0</v>
      </c>
      <c r="T67" s="37">
        <f>SUMPRODUCT(LTA!J67:AN67,LTA!J$101:AN$101,LTA!J$104:AN$104)</f>
        <v>123.12</v>
      </c>
      <c r="U67" s="37">
        <f>SUMPRODUCT(LTA!J67:AN67,LTA!J$102:AN$102,LTA!J$104:AN$104)</f>
        <v>109.57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-150</v>
      </c>
      <c r="AA67" s="75">
        <f>STOA!I67</f>
        <v>377.45</v>
      </c>
      <c r="AB67" s="75">
        <f>-STOA!O67</f>
        <v>0</v>
      </c>
      <c r="AC67">
        <f t="shared" si="0"/>
        <v>15.27068675887444</v>
      </c>
      <c r="AD67">
        <f t="shared" si="1"/>
        <v>1357.0750649981987</v>
      </c>
      <c r="AE67">
        <f>'IDT-1'!C67</f>
        <v>0</v>
      </c>
      <c r="AF67" s="24"/>
      <c r="AG67">
        <f t="shared" si="2"/>
        <v>1357.0750649981987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-30</v>
      </c>
      <c r="AM67" s="34">
        <f>RTM_PXI!I67</f>
        <v>0</v>
      </c>
      <c r="AN67" s="34">
        <f>RTM_PXI!O67</f>
        <v>0</v>
      </c>
      <c r="AO67" s="150">
        <f>GDAM_IEX!I67</f>
        <v>0</v>
      </c>
      <c r="AP67" s="150">
        <f>GDAM_IEX!O67</f>
        <v>0</v>
      </c>
      <c r="AQ67" s="150">
        <f>GDAM_PXI!I67</f>
        <v>0</v>
      </c>
      <c r="AR67" s="150">
        <f>GDAM_PXI!O67</f>
        <v>0</v>
      </c>
    </row>
    <row r="68" spans="1:44">
      <c r="A68" t="s">
        <v>110</v>
      </c>
      <c r="D68">
        <f>TWEPL!Q68</f>
        <v>2.5663</v>
      </c>
      <c r="E68">
        <f>GT_NG!Q68</f>
        <v>13.288603256212511</v>
      </c>
      <c r="F68">
        <f>GT_Spot!Q68</f>
        <v>0</v>
      </c>
      <c r="G68">
        <f>PPCL_NG!Q68</f>
        <v>21</v>
      </c>
      <c r="H68">
        <f>PPCL_Spot!Q68</f>
        <v>0</v>
      </c>
      <c r="I68">
        <f>Bawana_NG!Q68</f>
        <v>-0.67774086378737552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791.57894965170181</v>
      </c>
      <c r="P68" s="36">
        <v>68.239999999999995</v>
      </c>
      <c r="Q68" s="36">
        <v>19.91</v>
      </c>
      <c r="R68" s="38">
        <v>25.73</v>
      </c>
      <c r="S68" s="38">
        <v>0</v>
      </c>
      <c r="T68" s="37">
        <f>SUMPRODUCT(LTA!J68:AN68,LTA!J$101:AN$101,LTA!J$104:AN$104)</f>
        <v>137.57999999999998</v>
      </c>
      <c r="U68" s="37">
        <f>SUMPRODUCT(LTA!J68:AN68,LTA!J$102:AN$102,LTA!J$104:AN$104)</f>
        <v>109.69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-150</v>
      </c>
      <c r="AA68" s="75">
        <f>STOA!I68</f>
        <v>370.25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15.330617929400514</v>
      </c>
      <c r="AD68">
        <f t="shared" ref="AD68:AD98" si="4">SUM(B68:AB68,AI68:AR68)-AC68</f>
        <v>1363.8254941147266</v>
      </c>
      <c r="AE68">
        <f>'IDT-1'!C68</f>
        <v>0</v>
      </c>
      <c r="AF68" s="24"/>
      <c r="AG68">
        <f t="shared" ref="AG68:AG98" si="5">SUM(AD68:AF68)</f>
        <v>1363.8254941147266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-30</v>
      </c>
      <c r="AM68" s="34">
        <f>RTM_PXI!I68</f>
        <v>0</v>
      </c>
      <c r="AN68" s="34">
        <f>RTM_PXI!O68</f>
        <v>0</v>
      </c>
      <c r="AO68" s="150">
        <f>GDAM_IEX!I68</f>
        <v>0</v>
      </c>
      <c r="AP68" s="150">
        <f>GDAM_IEX!O68</f>
        <v>0</v>
      </c>
      <c r="AQ68" s="150">
        <f>GDAM_PXI!I68</f>
        <v>0</v>
      </c>
      <c r="AR68" s="150">
        <f>GDAM_PXI!O68</f>
        <v>0</v>
      </c>
    </row>
    <row r="69" spans="1:44">
      <c r="A69" t="s">
        <v>111</v>
      </c>
      <c r="D69">
        <f>TWEPL!Q69</f>
        <v>2.5663</v>
      </c>
      <c r="E69">
        <f>GT_NG!Q69</f>
        <v>13.288603256212511</v>
      </c>
      <c r="F69">
        <f>GT_Spot!Q69</f>
        <v>0</v>
      </c>
      <c r="G69">
        <f>PPCL_NG!Q69</f>
        <v>21</v>
      </c>
      <c r="H69">
        <f>PPCL_Spot!Q69</f>
        <v>0</v>
      </c>
      <c r="I69">
        <f>Bawana_NG!Q69</f>
        <v>-0.67774086378737552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796.95838284410809</v>
      </c>
      <c r="P69" s="36">
        <v>68.239999999999995</v>
      </c>
      <c r="Q69" s="36">
        <v>19.91</v>
      </c>
      <c r="R69" s="38">
        <v>22.75</v>
      </c>
      <c r="S69" s="38">
        <v>0</v>
      </c>
      <c r="T69" s="37">
        <f>SUMPRODUCT(LTA!J69:AN69,LTA!J$101:AN$101,LTA!J$104:AN$104)</f>
        <v>129.09</v>
      </c>
      <c r="U69" s="37">
        <f>SUMPRODUCT(LTA!J69:AN69,LTA!J$102:AN$102,LTA!J$104:AN$104)</f>
        <v>109.97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-145</v>
      </c>
      <c r="AA69" s="75">
        <f>STOA!I69</f>
        <v>363.95</v>
      </c>
      <c r="AB69" s="75">
        <f>-STOA!O69</f>
        <v>0</v>
      </c>
      <c r="AC69">
        <f t="shared" si="3"/>
        <v>15.090873028660756</v>
      </c>
      <c r="AD69">
        <f t="shared" si="4"/>
        <v>1366.9546722078724</v>
      </c>
      <c r="AE69">
        <f>'IDT-1'!C69</f>
        <v>0</v>
      </c>
      <c r="AF69" s="24"/>
      <c r="AG69">
        <f t="shared" si="5"/>
        <v>1366.9546722078724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-20</v>
      </c>
      <c r="AM69" s="34">
        <f>RTM_PXI!I69</f>
        <v>0</v>
      </c>
      <c r="AN69" s="34">
        <f>RTM_PXI!O69</f>
        <v>0</v>
      </c>
      <c r="AO69" s="150">
        <f>GDAM_IEX!I69</f>
        <v>0</v>
      </c>
      <c r="AP69" s="150">
        <f>GDAM_IEX!O69</f>
        <v>0</v>
      </c>
      <c r="AQ69" s="150">
        <f>GDAM_PXI!I69</f>
        <v>0</v>
      </c>
      <c r="AR69" s="150">
        <f>GDAM_PXI!O69</f>
        <v>0</v>
      </c>
    </row>
    <row r="70" spans="1:44">
      <c r="A70" t="s">
        <v>112</v>
      </c>
      <c r="D70">
        <f>TWEPL!Q70</f>
        <v>2.3796599999999999</v>
      </c>
      <c r="E70">
        <f>GT_NG!Q70</f>
        <v>13.288603256212511</v>
      </c>
      <c r="F70">
        <f>GT_Spot!Q70</f>
        <v>0</v>
      </c>
      <c r="G70">
        <f>PPCL_NG!Q70</f>
        <v>21</v>
      </c>
      <c r="H70">
        <f>PPCL_Spot!Q70</f>
        <v>0</v>
      </c>
      <c r="I70">
        <f>Bawana_NG!Q70</f>
        <v>-0.67774086378737552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796.95798326838985</v>
      </c>
      <c r="P70" s="36">
        <v>68.239999999999995</v>
      </c>
      <c r="Q70" s="36">
        <v>19.91</v>
      </c>
      <c r="R70" s="38">
        <v>17.777331532342792</v>
      </c>
      <c r="S70" s="38">
        <v>0</v>
      </c>
      <c r="T70" s="37">
        <f>SUMPRODUCT(LTA!J70:AN70,LTA!J$101:AN$101,LTA!J$104:AN$104)</f>
        <v>117.31</v>
      </c>
      <c r="U70" s="37">
        <f>SUMPRODUCT(LTA!J70:AN70,LTA!J$102:AN$102,LTA!J$104:AN$104)</f>
        <v>123.32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-145</v>
      </c>
      <c r="AA70" s="75">
        <f>STOA!I70</f>
        <v>359.45</v>
      </c>
      <c r="AB70" s="75">
        <f>-STOA!O70</f>
        <v>0</v>
      </c>
      <c r="AC70">
        <f t="shared" si="3"/>
        <v>14.966414832745883</v>
      </c>
      <c r="AD70">
        <f t="shared" si="4"/>
        <v>1364.9894223604119</v>
      </c>
      <c r="AE70">
        <f>'IDT-1'!C70</f>
        <v>0</v>
      </c>
      <c r="AF70" s="24"/>
      <c r="AG70">
        <f t="shared" si="5"/>
        <v>1364.9894223604119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-14</v>
      </c>
      <c r="AM70" s="34">
        <f>RTM_PXI!I70</f>
        <v>0</v>
      </c>
      <c r="AN70" s="34">
        <f>RTM_PXI!O70</f>
        <v>0</v>
      </c>
      <c r="AO70" s="150">
        <f>GDAM_IEX!I70</f>
        <v>0</v>
      </c>
      <c r="AP70" s="150">
        <f>GDAM_IEX!O70</f>
        <v>0</v>
      </c>
      <c r="AQ70" s="150">
        <f>GDAM_PXI!I70</f>
        <v>0</v>
      </c>
      <c r="AR70" s="150">
        <f>GDAM_PXI!O70</f>
        <v>0</v>
      </c>
    </row>
    <row r="71" spans="1:44">
      <c r="A71" t="s">
        <v>113</v>
      </c>
      <c r="D71">
        <f>TWEPL!Q71</f>
        <v>2.3796599999999999</v>
      </c>
      <c r="E71">
        <f>GT_NG!Q71</f>
        <v>13.288603256212511</v>
      </c>
      <c r="F71">
        <f>GT_Spot!Q71</f>
        <v>0</v>
      </c>
      <c r="G71">
        <f>PPCL_NG!Q71</f>
        <v>21</v>
      </c>
      <c r="H71">
        <f>PPCL_Spot!Q71</f>
        <v>0</v>
      </c>
      <c r="I71">
        <f>Bawana_NG!Q71</f>
        <v>-0.67774086378737552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798.97517679623036</v>
      </c>
      <c r="P71" s="36">
        <v>68.239999999999995</v>
      </c>
      <c r="Q71" s="36">
        <v>19.91</v>
      </c>
      <c r="R71" s="38">
        <v>14.280000000000001</v>
      </c>
      <c r="S71" s="38">
        <v>0</v>
      </c>
      <c r="T71" s="37">
        <f>SUMPRODUCT(LTA!J71:AN71,LTA!J$101:AN$101,LTA!J$104:AN$104)</f>
        <v>109.88999999999999</v>
      </c>
      <c r="U71" s="37">
        <f>SUMPRODUCT(LTA!J71:AN71,LTA!J$102:AN$102,LTA!J$104:AN$104)</f>
        <v>123.13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-85</v>
      </c>
      <c r="AA71" s="75">
        <f>STOA!I71</f>
        <v>297.63</v>
      </c>
      <c r="AB71" s="75">
        <f>-STOA!O71</f>
        <v>0</v>
      </c>
      <c r="AC71">
        <f t="shared" si="3"/>
        <v>13.889320181663809</v>
      </c>
      <c r="AD71">
        <f t="shared" si="4"/>
        <v>1392.3263790069916</v>
      </c>
      <c r="AE71">
        <f>'IDT-1'!C71</f>
        <v>0</v>
      </c>
      <c r="AF71" s="24"/>
      <c r="AG71">
        <f t="shared" si="5"/>
        <v>1392.3263790069916</v>
      </c>
      <c r="AI71" s="34">
        <f>PXIL!I71</f>
        <v>0</v>
      </c>
      <c r="AJ71" s="34">
        <f>PXIL!O71</f>
        <v>0</v>
      </c>
      <c r="AK71" s="34">
        <f>RTM_IEX!I71</f>
        <v>23.17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50">
        <f>GDAM_IEX!I71</f>
        <v>0</v>
      </c>
      <c r="AP71" s="150">
        <f>GDAM_IEX!O71</f>
        <v>0</v>
      </c>
      <c r="AQ71" s="150">
        <f>GDAM_PXI!I71</f>
        <v>0</v>
      </c>
      <c r="AR71" s="150">
        <f>GDAM_PXI!O71</f>
        <v>0</v>
      </c>
    </row>
    <row r="72" spans="1:44">
      <c r="A72" t="s">
        <v>114</v>
      </c>
      <c r="D72">
        <f>TWEPL!Q72</f>
        <v>2.3796599999999999</v>
      </c>
      <c r="E72">
        <f>GT_NG!Q72</f>
        <v>13.288603256212511</v>
      </c>
      <c r="F72">
        <f>GT_Spot!Q72</f>
        <v>0</v>
      </c>
      <c r="G72">
        <f>PPCL_NG!Q72</f>
        <v>21</v>
      </c>
      <c r="H72">
        <f>PPCL_Spot!Q72</f>
        <v>0</v>
      </c>
      <c r="I72">
        <f>Bawana_NG!Q72</f>
        <v>-0.67774086378737552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800.26914155226439</v>
      </c>
      <c r="P72" s="36">
        <v>68.239999999999995</v>
      </c>
      <c r="Q72" s="36">
        <v>19.91</v>
      </c>
      <c r="R72" s="38">
        <v>11.477343207590836</v>
      </c>
      <c r="S72" s="38">
        <v>0</v>
      </c>
      <c r="T72" s="37">
        <f>SUMPRODUCT(LTA!J72:AN72,LTA!J$101:AN$101,LTA!J$104:AN$104)</f>
        <v>97.47</v>
      </c>
      <c r="U72" s="37">
        <f>SUMPRODUCT(LTA!J72:AN72,LTA!J$102:AN$102,LTA!J$104:AN$104)</f>
        <v>123.11999999999999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-85</v>
      </c>
      <c r="AA72" s="75">
        <f>STOA!I72</f>
        <v>292.53000000000003</v>
      </c>
      <c r="AB72" s="75">
        <f>-STOA!O72</f>
        <v>0</v>
      </c>
      <c r="AC72">
        <f t="shared" si="3"/>
        <v>13.798251691743705</v>
      </c>
      <c r="AD72">
        <f t="shared" si="4"/>
        <v>1382.0687554605363</v>
      </c>
      <c r="AE72">
        <f>'IDT-1'!C72</f>
        <v>0</v>
      </c>
      <c r="AF72" s="24"/>
      <c r="AG72">
        <f t="shared" si="5"/>
        <v>1382.0687554605363</v>
      </c>
      <c r="AI72" s="34">
        <f>PXIL!I72</f>
        <v>0</v>
      </c>
      <c r="AJ72" s="34">
        <f>PXIL!O72</f>
        <v>0</v>
      </c>
      <c r="AK72" s="34">
        <f>RTM_IEX!I72</f>
        <v>31.86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50">
        <f>GDAM_IEX!I72</f>
        <v>0</v>
      </c>
      <c r="AP72" s="150">
        <f>GDAM_IEX!O72</f>
        <v>0</v>
      </c>
      <c r="AQ72" s="150">
        <f>GDAM_PXI!I72</f>
        <v>0</v>
      </c>
      <c r="AR72" s="150">
        <f>GDAM_PXI!O72</f>
        <v>0</v>
      </c>
    </row>
    <row r="73" spans="1:44">
      <c r="A73" t="s">
        <v>115</v>
      </c>
      <c r="D73">
        <f>TWEPL!Q73</f>
        <v>2.3796599999999999</v>
      </c>
      <c r="E73">
        <f>GT_NG!Q73</f>
        <v>13.288603256212511</v>
      </c>
      <c r="F73">
        <f>GT_Spot!Q73</f>
        <v>0</v>
      </c>
      <c r="G73">
        <f>PPCL_NG!Q73</f>
        <v>21</v>
      </c>
      <c r="H73">
        <f>PPCL_Spot!Q73</f>
        <v>0</v>
      </c>
      <c r="I73">
        <f>Bawana_NG!Q73</f>
        <v>-0.67774086378737552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798.18567135024648</v>
      </c>
      <c r="P73" s="36">
        <v>68.239999999999995</v>
      </c>
      <c r="Q73" s="36">
        <v>19.91</v>
      </c>
      <c r="R73" s="38">
        <v>6.9899999999999993</v>
      </c>
      <c r="S73" s="38">
        <v>0</v>
      </c>
      <c r="T73" s="37">
        <f>SUMPRODUCT(LTA!J73:AN73,LTA!J$101:AN$101,LTA!J$104:AN$104)</f>
        <v>86</v>
      </c>
      <c r="U73" s="37">
        <f>SUMPRODUCT(LTA!J73:AN73,LTA!J$102:AN$102,LTA!J$104:AN$104)</f>
        <v>122.97999999999999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-75</v>
      </c>
      <c r="AA73" s="75">
        <f>STOA!I73</f>
        <v>286.53000000000003</v>
      </c>
      <c r="AB73" s="75">
        <f>-STOA!O73</f>
        <v>0</v>
      </c>
      <c r="AC73">
        <f t="shared" si="3"/>
        <v>13.598583258517195</v>
      </c>
      <c r="AD73">
        <f t="shared" si="4"/>
        <v>1379.6676104841542</v>
      </c>
      <c r="AE73">
        <f>'IDT-1'!C73</f>
        <v>0</v>
      </c>
      <c r="AF73" s="24"/>
      <c r="AG73">
        <f t="shared" si="5"/>
        <v>1379.6676104841542</v>
      </c>
      <c r="AI73" s="34">
        <f>PXIL!I73</f>
        <v>0</v>
      </c>
      <c r="AJ73" s="34">
        <f>PXIL!O73</f>
        <v>0</v>
      </c>
      <c r="AK73" s="34">
        <f>RTM_IEX!I73</f>
        <v>43.44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50">
        <f>GDAM_IEX!I73</f>
        <v>0</v>
      </c>
      <c r="AP73" s="150">
        <f>GDAM_IEX!O73</f>
        <v>0</v>
      </c>
      <c r="AQ73" s="150">
        <f>GDAM_PXI!I73</f>
        <v>0</v>
      </c>
      <c r="AR73" s="150">
        <f>GDAM_PXI!O73</f>
        <v>0</v>
      </c>
    </row>
    <row r="74" spans="1:44">
      <c r="A74" t="s">
        <v>116</v>
      </c>
      <c r="D74">
        <f>TWEPL!Q74</f>
        <v>2.3796599999999999</v>
      </c>
      <c r="E74">
        <f>GT_NG!Q74</f>
        <v>13.288603256212511</v>
      </c>
      <c r="F74">
        <f>GT_Spot!Q74</f>
        <v>0</v>
      </c>
      <c r="G74">
        <f>PPCL_NG!Q74</f>
        <v>21</v>
      </c>
      <c r="H74">
        <f>PPCL_Spot!Q74</f>
        <v>0</v>
      </c>
      <c r="I74">
        <f>Bawana_NG!Q74</f>
        <v>-0.67774086378737552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798.18639870000413</v>
      </c>
      <c r="P74" s="36">
        <v>68.239999999999995</v>
      </c>
      <c r="Q74" s="36">
        <v>19.91</v>
      </c>
      <c r="R74" s="38">
        <v>3.5799999999999996</v>
      </c>
      <c r="S74" s="38">
        <v>0</v>
      </c>
      <c r="T74" s="37">
        <f>SUMPRODUCT(LTA!J74:AN74,LTA!J$101:AN$101,LTA!J$104:AN$104)</f>
        <v>76.37</v>
      </c>
      <c r="U74" s="37">
        <f>SUMPRODUCT(LTA!J74:AN74,LTA!J$102:AN$102,LTA!J$104:AN$104)</f>
        <v>122.92999999999999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-75</v>
      </c>
      <c r="AA74" s="75">
        <f>STOA!I74</f>
        <v>285.03000000000003</v>
      </c>
      <c r="AB74" s="75">
        <f>-STOA!O74</f>
        <v>0</v>
      </c>
      <c r="AC74">
        <f t="shared" si="3"/>
        <v>13.470197659195062</v>
      </c>
      <c r="AD74">
        <f t="shared" si="4"/>
        <v>1365.2067234332342</v>
      </c>
      <c r="AE74">
        <f>'IDT-1'!C74</f>
        <v>0</v>
      </c>
      <c r="AF74" s="24"/>
      <c r="AG74">
        <f t="shared" si="5"/>
        <v>1365.2067234332342</v>
      </c>
      <c r="AI74" s="34">
        <f>PXIL!I74</f>
        <v>0</v>
      </c>
      <c r="AJ74" s="34">
        <f>PXIL!O74</f>
        <v>0</v>
      </c>
      <c r="AK74" s="34">
        <f>RTM_IEX!I74</f>
        <v>43.44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50">
        <f>GDAM_IEX!I74</f>
        <v>0</v>
      </c>
      <c r="AP74" s="150">
        <f>GDAM_IEX!O74</f>
        <v>0</v>
      </c>
      <c r="AQ74" s="150">
        <f>GDAM_PXI!I74</f>
        <v>0</v>
      </c>
      <c r="AR74" s="150">
        <f>GDAM_PXI!O74</f>
        <v>0</v>
      </c>
    </row>
    <row r="75" spans="1:44">
      <c r="A75" t="s">
        <v>117</v>
      </c>
      <c r="D75">
        <f>TWEPL!Q75</f>
        <v>2.3796599999999999</v>
      </c>
      <c r="E75">
        <f>GT_NG!Q75</f>
        <v>7.3809436274509803</v>
      </c>
      <c r="F75">
        <f>GT_Spot!Q75</f>
        <v>0</v>
      </c>
      <c r="G75">
        <f>PPCL_NG!Q75</f>
        <v>21</v>
      </c>
      <c r="H75">
        <f>PPCL_Spot!Q75</f>
        <v>0</v>
      </c>
      <c r="I75">
        <f>Bawana_NG!Q75</f>
        <v>-0.67774086378737552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856.82561510095627</v>
      </c>
      <c r="P75" s="36">
        <v>68.239999999999995</v>
      </c>
      <c r="Q75" s="36">
        <v>19.91</v>
      </c>
      <c r="R75" s="38">
        <v>0</v>
      </c>
      <c r="S75" s="38">
        <v>0</v>
      </c>
      <c r="T75" s="37">
        <f>SUMPRODUCT(LTA!J75:AN75,LTA!J$101:AN$101,LTA!J$104:AN$104)</f>
        <v>78.47</v>
      </c>
      <c r="U75" s="37">
        <f>SUMPRODUCT(LTA!J75:AN75,LTA!J$102:AN$102,LTA!J$104:AN$104)</f>
        <v>122.89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-160</v>
      </c>
      <c r="AA75" s="75">
        <f>STOA!I75</f>
        <v>394.49</v>
      </c>
      <c r="AB75" s="75">
        <f>-STOA!O75</f>
        <v>0</v>
      </c>
      <c r="AC75">
        <f t="shared" si="3"/>
        <v>15.417868198176944</v>
      </c>
      <c r="AD75">
        <f t="shared" si="4"/>
        <v>1413.830609666443</v>
      </c>
      <c r="AE75">
        <f>'IDT-1'!C75</f>
        <v>-30</v>
      </c>
      <c r="AF75" s="24"/>
      <c r="AG75">
        <f t="shared" si="5"/>
        <v>1383.830609666443</v>
      </c>
      <c r="AI75" s="34">
        <f>PXIL!I75</f>
        <v>0</v>
      </c>
      <c r="AJ75" s="34">
        <f>PXIL!O75</f>
        <v>0</v>
      </c>
      <c r="AK75" s="34">
        <f>RTM_IEX!I75</f>
        <v>18.34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50">
        <f>GDAM_IEX!I75</f>
        <v>0</v>
      </c>
      <c r="AP75" s="150">
        <f>GDAM_IEX!O75</f>
        <v>0</v>
      </c>
      <c r="AQ75" s="150">
        <f>GDAM_PXI!I75</f>
        <v>0</v>
      </c>
      <c r="AR75" s="150">
        <f>GDAM_PXI!O75</f>
        <v>0</v>
      </c>
    </row>
    <row r="76" spans="1:44">
      <c r="A76" t="s">
        <v>118</v>
      </c>
      <c r="D76">
        <f>TWEPL!Q76</f>
        <v>2.3796599999999999</v>
      </c>
      <c r="E76">
        <f>GT_NG!Q76</f>
        <v>7.3809436274509803</v>
      </c>
      <c r="F76">
        <f>GT_Spot!Q76</f>
        <v>0</v>
      </c>
      <c r="G76">
        <f>PPCL_NG!Q76</f>
        <v>21</v>
      </c>
      <c r="H76">
        <f>PPCL_Spot!Q76</f>
        <v>0</v>
      </c>
      <c r="I76">
        <f>Bawana_NG!Q76</f>
        <v>-0.67774086378737552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860.58840877210366</v>
      </c>
      <c r="P76" s="36">
        <v>68.239999999999995</v>
      </c>
      <c r="Q76" s="36">
        <v>19.91</v>
      </c>
      <c r="R76" s="38">
        <v>0</v>
      </c>
      <c r="S76" s="38">
        <v>0</v>
      </c>
      <c r="T76" s="37">
        <f>SUMPRODUCT(LTA!J76:AN76,LTA!J$101:AN$101,LTA!J$104:AN$104)</f>
        <v>70.34</v>
      </c>
      <c r="U76" s="37">
        <f>SUMPRODUCT(LTA!J76:AN76,LTA!J$102:AN$102,LTA!J$104:AN$104)</f>
        <v>121.78999999999999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-160</v>
      </c>
      <c r="AA76" s="75">
        <f>STOA!I76</f>
        <v>391.49</v>
      </c>
      <c r="AB76" s="75">
        <f>-STOA!O76</f>
        <v>0</v>
      </c>
      <c r="AC76">
        <f t="shared" si="3"/>
        <v>15.368876782483039</v>
      </c>
      <c r="AD76">
        <f t="shared" si="4"/>
        <v>1408.312394753284</v>
      </c>
      <c r="AE76">
        <f>'IDT-1'!C76</f>
        <v>-41</v>
      </c>
      <c r="AF76" s="24"/>
      <c r="AG76">
        <f t="shared" si="5"/>
        <v>1367.312394753284</v>
      </c>
      <c r="AI76" s="34">
        <f>PXIL!I76</f>
        <v>0</v>
      </c>
      <c r="AJ76" s="34">
        <f>PXIL!O76</f>
        <v>0</v>
      </c>
      <c r="AK76" s="34">
        <f>RTM_IEX!I76</f>
        <v>21.24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50">
        <f>GDAM_IEX!I76</f>
        <v>0</v>
      </c>
      <c r="AP76" s="150">
        <f>GDAM_IEX!O76</f>
        <v>0</v>
      </c>
      <c r="AQ76" s="150">
        <f>GDAM_PXI!I76</f>
        <v>0</v>
      </c>
      <c r="AR76" s="150">
        <f>GDAM_PXI!O76</f>
        <v>0</v>
      </c>
    </row>
    <row r="77" spans="1:44">
      <c r="A77" t="s">
        <v>119</v>
      </c>
      <c r="D77">
        <f>TWEPL!Q77</f>
        <v>2.3796599999999999</v>
      </c>
      <c r="E77">
        <f>GT_NG!Q77</f>
        <v>7.3809436274509803</v>
      </c>
      <c r="F77">
        <f>GT_Spot!Q77</f>
        <v>0</v>
      </c>
      <c r="G77">
        <f>PPCL_NG!Q77</f>
        <v>21</v>
      </c>
      <c r="H77">
        <f>PPCL_Spot!Q77</f>
        <v>0</v>
      </c>
      <c r="I77">
        <f>Bawana_NG!Q77</f>
        <v>-0.67774086378737552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863.62922061337531</v>
      </c>
      <c r="P77" s="36">
        <v>68.239999999999995</v>
      </c>
      <c r="Q77" s="36">
        <v>19.91</v>
      </c>
      <c r="R77" s="38">
        <v>0</v>
      </c>
      <c r="S77" s="38">
        <v>0</v>
      </c>
      <c r="T77" s="37">
        <f>SUMPRODUCT(LTA!J77:AN77,LTA!J$101:AN$101,LTA!J$104:AN$104)</f>
        <v>65.039999999999992</v>
      </c>
      <c r="U77" s="37">
        <f>SUMPRODUCT(LTA!J77:AN77,LTA!J$102:AN$102,LTA!J$104:AN$104)</f>
        <v>121.67999999999999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-150</v>
      </c>
      <c r="AA77" s="75">
        <f>STOA!I77</f>
        <v>389.99</v>
      </c>
      <c r="AB77" s="75">
        <f>-STOA!O77</f>
        <v>0</v>
      </c>
      <c r="AC77">
        <f t="shared" si="3"/>
        <v>15.05913465146428</v>
      </c>
      <c r="AD77">
        <f t="shared" si="4"/>
        <v>1393.5129487255747</v>
      </c>
      <c r="AE77">
        <f>'IDT-1'!C77</f>
        <v>-71</v>
      </c>
      <c r="AF77" s="24"/>
      <c r="AG77">
        <f t="shared" si="5"/>
        <v>1322.5129487255747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50">
        <f>GDAM_IEX!I77</f>
        <v>0</v>
      </c>
      <c r="AP77" s="150">
        <f>GDAM_IEX!O77</f>
        <v>0</v>
      </c>
      <c r="AQ77" s="150">
        <f>GDAM_PXI!I77</f>
        <v>0</v>
      </c>
      <c r="AR77" s="150">
        <f>GDAM_PXI!O77</f>
        <v>0</v>
      </c>
    </row>
    <row r="78" spans="1:44">
      <c r="A78" t="s">
        <v>120</v>
      </c>
      <c r="D78">
        <f>TWEPL!Q78</f>
        <v>2.3796599999999999</v>
      </c>
      <c r="E78">
        <f>GT_NG!Q78</f>
        <v>7.3809436274509803</v>
      </c>
      <c r="F78">
        <f>GT_Spot!Q78</f>
        <v>0</v>
      </c>
      <c r="G78">
        <f>PPCL_NG!Q78</f>
        <v>21</v>
      </c>
      <c r="H78">
        <f>PPCL_Spot!Q78</f>
        <v>0</v>
      </c>
      <c r="I78">
        <f>Bawana_NG!Q78</f>
        <v>-0.67774086378737552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865.67596091103587</v>
      </c>
      <c r="P78" s="36">
        <v>68.239999999999995</v>
      </c>
      <c r="Q78" s="36">
        <v>19.91</v>
      </c>
      <c r="R78" s="38">
        <v>0</v>
      </c>
      <c r="S78" s="38">
        <v>0</v>
      </c>
      <c r="T78" s="37">
        <f>SUMPRODUCT(LTA!J78:AN78,LTA!J$101:AN$101,LTA!J$104:AN$104)</f>
        <v>59.989999999999995</v>
      </c>
      <c r="U78" s="37">
        <f>SUMPRODUCT(LTA!J78:AN78,LTA!J$102:AN$102,LTA!J$104:AN$104)</f>
        <v>121.6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-160</v>
      </c>
      <c r="AA78" s="75">
        <f>STOA!I78</f>
        <v>386.99</v>
      </c>
      <c r="AB78" s="75">
        <f>-STOA!O78</f>
        <v>0</v>
      </c>
      <c r="AC78">
        <f t="shared" si="3"/>
        <v>15.094383241305643</v>
      </c>
      <c r="AD78">
        <f t="shared" si="4"/>
        <v>1377.3944404333936</v>
      </c>
      <c r="AE78">
        <f>'IDT-1'!C78</f>
        <v>-74</v>
      </c>
      <c r="AF78" s="24"/>
      <c r="AG78">
        <f t="shared" si="5"/>
        <v>1303.3944404333936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50">
        <f>GDAM_IEX!I78</f>
        <v>0</v>
      </c>
      <c r="AP78" s="150">
        <f>GDAM_IEX!O78</f>
        <v>0</v>
      </c>
      <c r="AQ78" s="150">
        <f>GDAM_PXI!I78</f>
        <v>0</v>
      </c>
      <c r="AR78" s="150">
        <f>GDAM_PXI!O78</f>
        <v>0</v>
      </c>
    </row>
    <row r="79" spans="1:44">
      <c r="A79" t="s">
        <v>121</v>
      </c>
      <c r="D79">
        <f>TWEPL!Q79</f>
        <v>2.3796599999999999</v>
      </c>
      <c r="E79">
        <f>GT_NG!Q79</f>
        <v>5.9200244573524925</v>
      </c>
      <c r="F79">
        <f>GT_Spot!Q79</f>
        <v>0</v>
      </c>
      <c r="G79">
        <f>PPCL_NG!Q79</f>
        <v>33.26</v>
      </c>
      <c r="H79">
        <f>PPCL_Spot!Q79</f>
        <v>0</v>
      </c>
      <c r="I79">
        <f>Bawana_NG!Q79</f>
        <v>-0.67774086378737552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864.92281283979048</v>
      </c>
      <c r="P79" s="36">
        <v>68.239999999999995</v>
      </c>
      <c r="Q79" s="36">
        <v>19.91</v>
      </c>
      <c r="R79" s="38">
        <v>0</v>
      </c>
      <c r="S79" s="38">
        <v>0</v>
      </c>
      <c r="T79" s="37">
        <f>SUMPRODUCT(LTA!J79:AN79,LTA!J$101:AN$101,LTA!J$104:AN$104)</f>
        <v>55.97</v>
      </c>
      <c r="U79" s="37">
        <f>SUMPRODUCT(LTA!J79:AN79,LTA!J$102:AN$102,LTA!J$104:AN$104)</f>
        <v>121.50999999999999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-240</v>
      </c>
      <c r="AA79" s="75">
        <f>STOA!I79</f>
        <v>383.99</v>
      </c>
      <c r="AB79" s="75">
        <f>-STOA!O79</f>
        <v>0</v>
      </c>
      <c r="AC79">
        <f t="shared" si="3"/>
        <v>16.028205651357442</v>
      </c>
      <c r="AD79">
        <f t="shared" si="4"/>
        <v>1321.8665507819981</v>
      </c>
      <c r="AE79">
        <f>'IDT-1'!C79</f>
        <v>-67</v>
      </c>
      <c r="AF79" s="24"/>
      <c r="AG79">
        <f t="shared" si="5"/>
        <v>1254.8665507819981</v>
      </c>
      <c r="AI79" s="34">
        <f>PXIL!I79</f>
        <v>0</v>
      </c>
      <c r="AJ79" s="34">
        <f>PXIL!O79</f>
        <v>0</v>
      </c>
      <c r="AK79" s="34">
        <f>RTM_IEX!I79</f>
        <v>22.47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50">
        <f>GDAM_IEX!I79</f>
        <v>0</v>
      </c>
      <c r="AP79" s="150">
        <f>GDAM_IEX!O79</f>
        <v>0</v>
      </c>
      <c r="AQ79" s="150">
        <f>GDAM_PXI!I79</f>
        <v>0</v>
      </c>
      <c r="AR79" s="150">
        <f>GDAM_PXI!O79</f>
        <v>0</v>
      </c>
    </row>
    <row r="80" spans="1:44">
      <c r="A80" t="s">
        <v>122</v>
      </c>
      <c r="D80">
        <f>TWEPL!Q80</f>
        <v>2.3796599999999999</v>
      </c>
      <c r="E80">
        <f>GT_NG!Q80</f>
        <v>5.9200244573524925</v>
      </c>
      <c r="F80">
        <f>GT_Spot!Q80</f>
        <v>0</v>
      </c>
      <c r="G80">
        <f>PPCL_NG!Q80</f>
        <v>33.26</v>
      </c>
      <c r="H80">
        <f>PPCL_Spot!Q80</f>
        <v>0</v>
      </c>
      <c r="I80">
        <f>Bawana_NG!Q80</f>
        <v>-0.67774086378737552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864.92360551132572</v>
      </c>
      <c r="P80" s="36">
        <v>68.239999999999995</v>
      </c>
      <c r="Q80" s="36">
        <v>19.91</v>
      </c>
      <c r="R80" s="38">
        <v>0</v>
      </c>
      <c r="S80" s="38">
        <v>0</v>
      </c>
      <c r="T80" s="37">
        <f>SUMPRODUCT(LTA!J80:AN80,LTA!J$101:AN$101,LTA!J$104:AN$104)</f>
        <v>52.19</v>
      </c>
      <c r="U80" s="37">
        <f>SUMPRODUCT(LTA!J80:AN80,LTA!J$102:AN$102,LTA!J$104:AN$104)</f>
        <v>121.36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-175</v>
      </c>
      <c r="AA80" s="75">
        <f>STOA!I80</f>
        <v>344.16999999999996</v>
      </c>
      <c r="AB80" s="75">
        <f>-STOA!O80</f>
        <v>0</v>
      </c>
      <c r="AC80">
        <f t="shared" si="3"/>
        <v>15.024510337924255</v>
      </c>
      <c r="AD80">
        <f t="shared" si="4"/>
        <v>1339.3910387669664</v>
      </c>
      <c r="AE80">
        <f>'IDT-1'!C80</f>
        <v>-93</v>
      </c>
      <c r="AF80" s="24"/>
      <c r="AG80">
        <f t="shared" si="5"/>
        <v>1246.3910387669664</v>
      </c>
      <c r="AI80" s="34">
        <f>PXIL!I80</f>
        <v>0</v>
      </c>
      <c r="AJ80" s="34">
        <f>PXIL!O80</f>
        <v>0</v>
      </c>
      <c r="AK80" s="34">
        <f>RTM_IEX!I80</f>
        <v>17.739999999999998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50">
        <f>GDAM_IEX!I80</f>
        <v>0</v>
      </c>
      <c r="AP80" s="150">
        <f>GDAM_IEX!O80</f>
        <v>0</v>
      </c>
      <c r="AQ80" s="150">
        <f>GDAM_PXI!I80</f>
        <v>0</v>
      </c>
      <c r="AR80" s="150">
        <f>GDAM_PXI!O80</f>
        <v>0</v>
      </c>
    </row>
    <row r="81" spans="1:44">
      <c r="A81" t="s">
        <v>123</v>
      </c>
      <c r="D81">
        <f>TWEPL!Q81</f>
        <v>2.3796599999999999</v>
      </c>
      <c r="E81">
        <f>GT_NG!Q81</f>
        <v>5.9200244573524925</v>
      </c>
      <c r="F81">
        <f>GT_Spot!Q81</f>
        <v>0</v>
      </c>
      <c r="G81">
        <f>PPCL_NG!Q81</f>
        <v>33.26</v>
      </c>
      <c r="H81">
        <f>PPCL_Spot!Q81</f>
        <v>0</v>
      </c>
      <c r="I81">
        <f>Bawana_NG!Q81</f>
        <v>-0.67774086378737552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861.57502755906808</v>
      </c>
      <c r="P81" s="36">
        <v>68.239999999999995</v>
      </c>
      <c r="Q81" s="36">
        <v>19.91</v>
      </c>
      <c r="R81" s="38">
        <v>0</v>
      </c>
      <c r="S81" s="38">
        <v>0</v>
      </c>
      <c r="T81" s="37">
        <f>SUMPRODUCT(LTA!J81:AN81,LTA!J$101:AN$101,LTA!J$104:AN$104)</f>
        <v>37.47</v>
      </c>
      <c r="U81" s="37">
        <f>SUMPRODUCT(LTA!J81:AN81,LTA!J$102:AN$102,LTA!J$104:AN$104)</f>
        <v>115.69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-140</v>
      </c>
      <c r="AA81" s="75">
        <f>STOA!I81</f>
        <v>342.96999999999997</v>
      </c>
      <c r="AB81" s="75">
        <f>-STOA!O81</f>
        <v>0</v>
      </c>
      <c r="AC81">
        <f t="shared" si="3"/>
        <v>14.438876388667552</v>
      </c>
      <c r="AD81">
        <f t="shared" si="4"/>
        <v>1343.7380947639658</v>
      </c>
      <c r="AE81">
        <f>'IDT-1'!C81</f>
        <v>-130</v>
      </c>
      <c r="AF81" s="24"/>
      <c r="AG81">
        <f t="shared" si="5"/>
        <v>1213.7380947639658</v>
      </c>
      <c r="AI81" s="34">
        <f>PXIL!I81</f>
        <v>0</v>
      </c>
      <c r="AJ81" s="34">
        <f>PXIL!O81</f>
        <v>0</v>
      </c>
      <c r="AK81" s="34">
        <f>RTM_IEX!I81</f>
        <v>11.44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50">
        <f>GDAM_IEX!I81</f>
        <v>0</v>
      </c>
      <c r="AP81" s="150">
        <f>GDAM_IEX!O81</f>
        <v>0</v>
      </c>
      <c r="AQ81" s="150">
        <f>GDAM_PXI!I81</f>
        <v>0</v>
      </c>
      <c r="AR81" s="150">
        <f>GDAM_PXI!O81</f>
        <v>0</v>
      </c>
    </row>
    <row r="82" spans="1:44">
      <c r="A82" t="s">
        <v>124</v>
      </c>
      <c r="D82">
        <f>TWEPL!Q82</f>
        <v>2.3796599999999999</v>
      </c>
      <c r="E82">
        <f>GT_NG!Q82</f>
        <v>5.9200244573524925</v>
      </c>
      <c r="F82">
        <f>GT_Spot!Q82</f>
        <v>0</v>
      </c>
      <c r="G82">
        <f>PPCL_NG!Q82</f>
        <v>33.26</v>
      </c>
      <c r="H82">
        <f>PPCL_Spot!Q82</f>
        <v>0</v>
      </c>
      <c r="I82">
        <f>Bawana_NG!Q82</f>
        <v>-0.67774086378737552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867.00143181036481</v>
      </c>
      <c r="P82" s="36">
        <v>68.239999999999995</v>
      </c>
      <c r="Q82" s="36">
        <v>19.91</v>
      </c>
      <c r="R82" s="38">
        <v>0</v>
      </c>
      <c r="S82" s="38">
        <v>0</v>
      </c>
      <c r="T82" s="37">
        <f>SUMPRODUCT(LTA!J82:AN82,LTA!J$101:AN$101,LTA!J$104:AN$104)</f>
        <v>37.01</v>
      </c>
      <c r="U82" s="37">
        <f>SUMPRODUCT(LTA!J82:AN82,LTA!J$102:AN$102,LTA!J$104:AN$104)</f>
        <v>115.61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-95</v>
      </c>
      <c r="AA82" s="75">
        <f>STOA!I82</f>
        <v>342.37</v>
      </c>
      <c r="AB82" s="75">
        <f>-STOA!O82</f>
        <v>0</v>
      </c>
      <c r="AC82">
        <f t="shared" si="3"/>
        <v>14.061681007580175</v>
      </c>
      <c r="AD82">
        <f t="shared" si="4"/>
        <v>1391.65169439635</v>
      </c>
      <c r="AE82">
        <f>'IDT-1'!C82</f>
        <v>-170</v>
      </c>
      <c r="AF82" s="24"/>
      <c r="AG82">
        <f t="shared" si="5"/>
        <v>1221.65169439635</v>
      </c>
      <c r="AI82" s="34">
        <f>PXIL!I82</f>
        <v>0</v>
      </c>
      <c r="AJ82" s="34">
        <f>PXIL!O82</f>
        <v>0</v>
      </c>
      <c r="AK82" s="34">
        <f>RTM_IEX!I82</f>
        <v>9.69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50">
        <f>GDAM_IEX!I82</f>
        <v>0</v>
      </c>
      <c r="AP82" s="150">
        <f>GDAM_IEX!O82</f>
        <v>0</v>
      </c>
      <c r="AQ82" s="150">
        <f>GDAM_PXI!I82</f>
        <v>0</v>
      </c>
      <c r="AR82" s="150">
        <f>GDAM_PXI!O82</f>
        <v>0</v>
      </c>
    </row>
    <row r="83" spans="1:44">
      <c r="A83" t="s">
        <v>125</v>
      </c>
      <c r="D83">
        <f>TWEPL!Q83</f>
        <v>2.3796599999999999</v>
      </c>
      <c r="E83">
        <f>GT_NG!Q83</f>
        <v>5.9200244573524925</v>
      </c>
      <c r="F83">
        <f>GT_Spot!Q83</f>
        <v>0</v>
      </c>
      <c r="G83">
        <f>PPCL_NG!Q83</f>
        <v>33.26</v>
      </c>
      <c r="H83">
        <f>PPCL_Spot!Q83</f>
        <v>0</v>
      </c>
      <c r="I83">
        <f>Bawana_NG!Q83</f>
        <v>-0.67774086378737552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873.44578725690644</v>
      </c>
      <c r="P83" s="36">
        <v>68.239999999999995</v>
      </c>
      <c r="Q83" s="36">
        <v>18.804919648885889</v>
      </c>
      <c r="R83" s="38">
        <v>0</v>
      </c>
      <c r="S83" s="38">
        <v>0</v>
      </c>
      <c r="T83" s="37">
        <f>SUMPRODUCT(LTA!J83:AN83,LTA!J$101:AN$101,LTA!J$104:AN$104)</f>
        <v>36.630000000000003</v>
      </c>
      <c r="U83" s="37">
        <f>SUMPRODUCT(LTA!J83:AN83,LTA!J$102:AN$102,LTA!J$104:AN$104)</f>
        <v>115.21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-55</v>
      </c>
      <c r="AA83" s="75">
        <f>STOA!I83</f>
        <v>371.28000000000003</v>
      </c>
      <c r="AB83" s="75">
        <f>-STOA!O83</f>
        <v>0</v>
      </c>
      <c r="AC83">
        <f t="shared" si="3"/>
        <v>13.935701527532125</v>
      </c>
      <c r="AD83">
        <f t="shared" si="4"/>
        <v>1457.8169489718255</v>
      </c>
      <c r="AE83">
        <f>'IDT-1'!C83</f>
        <v>-214</v>
      </c>
      <c r="AF83" s="24"/>
      <c r="AG83">
        <f t="shared" si="5"/>
        <v>1243.8169489718255</v>
      </c>
      <c r="AI83" s="34">
        <f>PXIL!I83</f>
        <v>0</v>
      </c>
      <c r="AJ83" s="34">
        <f>PXIL!O83</f>
        <v>0</v>
      </c>
      <c r="AK83" s="34">
        <f>RTM_IEX!I83</f>
        <v>2.2599999999999998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50">
        <f>GDAM_IEX!I83</f>
        <v>0</v>
      </c>
      <c r="AP83" s="150">
        <f>GDAM_IEX!O83</f>
        <v>0</v>
      </c>
      <c r="AQ83" s="150">
        <f>GDAM_PXI!I83</f>
        <v>0</v>
      </c>
      <c r="AR83" s="150">
        <f>GDAM_PXI!O83</f>
        <v>0</v>
      </c>
    </row>
    <row r="84" spans="1:44">
      <c r="A84" t="s">
        <v>126</v>
      </c>
      <c r="D84">
        <f>TWEPL!Q84</f>
        <v>2.3796599999999999</v>
      </c>
      <c r="E84">
        <f>GT_NG!Q84</f>
        <v>5.9200244573524925</v>
      </c>
      <c r="F84">
        <f>GT_Spot!Q84</f>
        <v>0</v>
      </c>
      <c r="G84">
        <f>PPCL_NG!Q84</f>
        <v>33.26</v>
      </c>
      <c r="H84">
        <f>PPCL_Spot!Q84</f>
        <v>0</v>
      </c>
      <c r="I84">
        <f>Bawana_NG!Q84</f>
        <v>-0.67774086378737552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876.96408009097672</v>
      </c>
      <c r="P84" s="36">
        <v>68.239999999999995</v>
      </c>
      <c r="Q84" s="36">
        <v>18.804919648885889</v>
      </c>
      <c r="R84" s="38">
        <v>0</v>
      </c>
      <c r="S84" s="38">
        <v>0</v>
      </c>
      <c r="T84" s="37">
        <f>SUMPRODUCT(LTA!J84:AN84,LTA!J$101:AN$101,LTA!J$104:AN$104)</f>
        <v>36.53</v>
      </c>
      <c r="U84" s="37">
        <f>SUMPRODUCT(LTA!J84:AN84,LTA!J$102:AN$102,LTA!J$104:AN$104)</f>
        <v>115.07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-55</v>
      </c>
      <c r="AA84" s="75">
        <f>STOA!I84</f>
        <v>371.28000000000003</v>
      </c>
      <c r="AB84" s="75">
        <f>-STOA!O84</f>
        <v>0</v>
      </c>
      <c r="AC84">
        <f t="shared" si="3"/>
        <v>13.964638504471942</v>
      </c>
      <c r="AD84">
        <f t="shared" si="4"/>
        <v>1461.0763048289557</v>
      </c>
      <c r="AE84">
        <f>'IDT-1'!C84</f>
        <v>-214</v>
      </c>
      <c r="AF84" s="24"/>
      <c r="AG84">
        <f t="shared" si="5"/>
        <v>1247.0763048289557</v>
      </c>
      <c r="AI84" s="34">
        <f>PXIL!I84</f>
        <v>0</v>
      </c>
      <c r="AJ84" s="34">
        <f>PXIL!O84</f>
        <v>0</v>
      </c>
      <c r="AK84" s="34">
        <f>RTM_IEX!I84</f>
        <v>2.27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50">
        <f>GDAM_IEX!I84</f>
        <v>0</v>
      </c>
      <c r="AP84" s="150">
        <f>GDAM_IEX!O84</f>
        <v>0</v>
      </c>
      <c r="AQ84" s="150">
        <f>GDAM_PXI!I84</f>
        <v>0</v>
      </c>
      <c r="AR84" s="150">
        <f>GDAM_PXI!O84</f>
        <v>0</v>
      </c>
    </row>
    <row r="85" spans="1:44">
      <c r="A85" t="s">
        <v>127</v>
      </c>
      <c r="D85">
        <f>TWEPL!Q85</f>
        <v>2.3796599999999999</v>
      </c>
      <c r="E85">
        <f>GT_NG!Q85</f>
        <v>5.9200244573524925</v>
      </c>
      <c r="F85">
        <f>GT_Spot!Q85</f>
        <v>0</v>
      </c>
      <c r="G85">
        <f>PPCL_NG!Q85</f>
        <v>33.26</v>
      </c>
      <c r="H85">
        <f>PPCL_Spot!Q85</f>
        <v>0</v>
      </c>
      <c r="I85">
        <f>Bawana_NG!Q85</f>
        <v>-0.67774086378737552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879.54028759421624</v>
      </c>
      <c r="P85" s="36">
        <v>68.239999999999995</v>
      </c>
      <c r="Q85" s="36">
        <v>18.804919648885889</v>
      </c>
      <c r="R85" s="38">
        <v>0</v>
      </c>
      <c r="S85" s="38">
        <v>0</v>
      </c>
      <c r="T85" s="37">
        <f>SUMPRODUCT(LTA!J85:AN85,LTA!J$101:AN$101,LTA!J$104:AN$104)</f>
        <v>35.43</v>
      </c>
      <c r="U85" s="37">
        <f>SUMPRODUCT(LTA!J85:AN85,LTA!J$102:AN$102,LTA!J$104:AN$104)</f>
        <v>114.67999999999999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-25</v>
      </c>
      <c r="AA85" s="75">
        <f>STOA!I85</f>
        <v>371.28000000000003</v>
      </c>
      <c r="AB85" s="75">
        <f>-STOA!O85</f>
        <v>0</v>
      </c>
      <c r="AC85">
        <f t="shared" si="3"/>
        <v>13.716037304834591</v>
      </c>
      <c r="AD85">
        <f t="shared" si="4"/>
        <v>1493.3411135318327</v>
      </c>
      <c r="AE85">
        <f>'IDT-1'!C85</f>
        <v>-222</v>
      </c>
      <c r="AF85" s="24"/>
      <c r="AG85">
        <f t="shared" si="5"/>
        <v>1271.3411135318327</v>
      </c>
      <c r="AI85" s="34">
        <f>PXIL!I85</f>
        <v>0</v>
      </c>
      <c r="AJ85" s="34">
        <f>PXIL!O85</f>
        <v>0</v>
      </c>
      <c r="AK85" s="34">
        <f>RTM_IEX!I85</f>
        <v>3.2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50">
        <f>GDAM_IEX!I85</f>
        <v>0</v>
      </c>
      <c r="AP85" s="150">
        <f>GDAM_IEX!O85</f>
        <v>0</v>
      </c>
      <c r="AQ85" s="150">
        <f>GDAM_PXI!I85</f>
        <v>0</v>
      </c>
      <c r="AR85" s="150">
        <f>GDAM_PXI!O85</f>
        <v>0</v>
      </c>
    </row>
    <row r="86" spans="1:44">
      <c r="A86" t="s">
        <v>128</v>
      </c>
      <c r="D86">
        <f>TWEPL!Q86</f>
        <v>2.3796599999999999</v>
      </c>
      <c r="E86">
        <f>GT_NG!Q86</f>
        <v>5.9200244573524925</v>
      </c>
      <c r="F86">
        <f>GT_Spot!Q86</f>
        <v>0</v>
      </c>
      <c r="G86">
        <f>PPCL_NG!Q86</f>
        <v>33.26</v>
      </c>
      <c r="H86">
        <f>PPCL_Spot!Q86</f>
        <v>0</v>
      </c>
      <c r="I86">
        <f>Bawana_NG!Q86</f>
        <v>-0.67774086378737552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879.12739502348313</v>
      </c>
      <c r="P86" s="36">
        <v>68.239999999999995</v>
      </c>
      <c r="Q86" s="36">
        <v>18.804919648885889</v>
      </c>
      <c r="R86" s="38">
        <v>0</v>
      </c>
      <c r="S86" s="38">
        <v>0</v>
      </c>
      <c r="T86" s="37">
        <f>SUMPRODUCT(LTA!J86:AN86,LTA!J$101:AN$101,LTA!J$104:AN$104)</f>
        <v>34.58</v>
      </c>
      <c r="U86" s="37">
        <f>SUMPRODUCT(LTA!J86:AN86,LTA!J$102:AN$102,LTA!J$104:AN$104)</f>
        <v>114.31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-20</v>
      </c>
      <c r="AA86" s="75">
        <f>STOA!I86</f>
        <v>371.28000000000003</v>
      </c>
      <c r="AB86" s="75">
        <f>-STOA!O86</f>
        <v>0</v>
      </c>
      <c r="AC86">
        <f t="shared" si="3"/>
        <v>13.656749212601165</v>
      </c>
      <c r="AD86">
        <f t="shared" si="4"/>
        <v>1496.7075090533328</v>
      </c>
      <c r="AE86">
        <f>'IDT-1'!C86</f>
        <v>-220</v>
      </c>
      <c r="AF86" s="24"/>
      <c r="AG86">
        <f t="shared" si="5"/>
        <v>1276.7075090533328</v>
      </c>
      <c r="AI86" s="34">
        <f>PXIL!I86</f>
        <v>0</v>
      </c>
      <c r="AJ86" s="34">
        <f>PXIL!O86</f>
        <v>0</v>
      </c>
      <c r="AK86" s="34">
        <f>RTM_IEX!I86</f>
        <v>3.14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50">
        <f>GDAM_IEX!I86</f>
        <v>0</v>
      </c>
      <c r="AP86" s="150">
        <f>GDAM_IEX!O86</f>
        <v>0</v>
      </c>
      <c r="AQ86" s="150">
        <f>GDAM_PXI!I86</f>
        <v>0</v>
      </c>
      <c r="AR86" s="150">
        <f>GDAM_PXI!O86</f>
        <v>0</v>
      </c>
    </row>
    <row r="87" spans="1:44">
      <c r="A87" t="s">
        <v>129</v>
      </c>
      <c r="D87">
        <f>TWEPL!Q87</f>
        <v>2.3796599999999999</v>
      </c>
      <c r="E87">
        <f>GT_NG!Q87</f>
        <v>5.9200244573524925</v>
      </c>
      <c r="F87">
        <f>GT_Spot!Q87</f>
        <v>0</v>
      </c>
      <c r="G87">
        <f>PPCL_NG!Q87</f>
        <v>33.71</v>
      </c>
      <c r="H87">
        <f>PPCL_Spot!Q87</f>
        <v>0</v>
      </c>
      <c r="I87">
        <f>Bawana_NG!Q87</f>
        <v>-0.67774086378737552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866.22286675026464</v>
      </c>
      <c r="P87" s="36">
        <v>68.239999999999995</v>
      </c>
      <c r="Q87" s="36">
        <v>18.804919648885889</v>
      </c>
      <c r="R87" s="38">
        <v>0</v>
      </c>
      <c r="S87" s="38">
        <v>0</v>
      </c>
      <c r="T87" s="37">
        <f>SUMPRODUCT(LTA!J87:AN87,LTA!J$101:AN$101,LTA!J$104:AN$104)</f>
        <v>25.23</v>
      </c>
      <c r="U87" s="37">
        <f>SUMPRODUCT(LTA!J87:AN87,LTA!J$102:AN$102,LTA!J$104:AN$104)</f>
        <v>111.22999999999999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-20</v>
      </c>
      <c r="AA87" s="75">
        <f>STOA!I87</f>
        <v>434.03</v>
      </c>
      <c r="AB87" s="75">
        <f>-STOA!O87</f>
        <v>0</v>
      </c>
      <c r="AC87">
        <f t="shared" si="3"/>
        <v>14.114837363796841</v>
      </c>
      <c r="AD87">
        <f t="shared" si="4"/>
        <v>1548.3048926289187</v>
      </c>
      <c r="AE87">
        <f>'IDT-1'!C87</f>
        <v>-245</v>
      </c>
      <c r="AF87" s="24"/>
      <c r="AG87">
        <f t="shared" si="5"/>
        <v>1303.3048926289187</v>
      </c>
      <c r="AI87" s="34">
        <f>PXIL!I87</f>
        <v>0</v>
      </c>
      <c r="AJ87" s="34">
        <f>PXIL!O87</f>
        <v>0</v>
      </c>
      <c r="AK87" s="34">
        <f>RTM_IEX!I87</f>
        <v>17.329999999999998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50">
        <f>GDAM_IEX!I87</f>
        <v>0</v>
      </c>
      <c r="AP87" s="150">
        <f>GDAM_IEX!O87</f>
        <v>0</v>
      </c>
      <c r="AQ87" s="150">
        <f>GDAM_PXI!I87</f>
        <v>0</v>
      </c>
      <c r="AR87" s="150">
        <f>GDAM_PXI!O87</f>
        <v>0</v>
      </c>
    </row>
    <row r="88" spans="1:44">
      <c r="A88" t="s">
        <v>130</v>
      </c>
      <c r="D88">
        <f>TWEPL!Q88</f>
        <v>2.3796599999999999</v>
      </c>
      <c r="E88">
        <f>GT_NG!Q88</f>
        <v>6.344893111638954</v>
      </c>
      <c r="F88">
        <f>GT_Spot!Q88</f>
        <v>0</v>
      </c>
      <c r="G88">
        <f>PPCL_NG!Q88</f>
        <v>33.71</v>
      </c>
      <c r="H88">
        <f>PPCL_Spot!Q88</f>
        <v>0</v>
      </c>
      <c r="I88">
        <f>Bawana_NG!Q88</f>
        <v>-0.67774086378737552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854.38456950022135</v>
      </c>
      <c r="P88" s="36">
        <v>68.239999999999995</v>
      </c>
      <c r="Q88" s="36">
        <v>18.804919648885889</v>
      </c>
      <c r="R88" s="38">
        <v>0</v>
      </c>
      <c r="S88" s="38">
        <v>0</v>
      </c>
      <c r="T88" s="37">
        <f>SUMPRODUCT(LTA!J88:AN88,LTA!J$101:AN$101,LTA!J$104:AN$104)</f>
        <v>25.47</v>
      </c>
      <c r="U88" s="37">
        <f>SUMPRODUCT(LTA!J88:AN88,LTA!J$102:AN$102,LTA!J$104:AN$104)</f>
        <v>111.35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-30</v>
      </c>
      <c r="AA88" s="75">
        <f>STOA!I88</f>
        <v>434.03</v>
      </c>
      <c r="AB88" s="75">
        <f>-STOA!O88</f>
        <v>0</v>
      </c>
      <c r="AC88">
        <f t="shared" si="3"/>
        <v>14.186604467376133</v>
      </c>
      <c r="AD88">
        <f t="shared" si="4"/>
        <v>1536.2996969295828</v>
      </c>
      <c r="AE88">
        <f>'IDT-1'!C88</f>
        <v>-221.13499999999999</v>
      </c>
      <c r="AF88" s="24"/>
      <c r="AG88">
        <f t="shared" si="5"/>
        <v>1315.1646969295828</v>
      </c>
      <c r="AI88" s="34">
        <f>PXIL!I88</f>
        <v>0</v>
      </c>
      <c r="AJ88" s="34">
        <f>PXIL!O88</f>
        <v>0</v>
      </c>
      <c r="AK88" s="34">
        <f>RTM_IEX!I88</f>
        <v>26.45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50">
        <f>GDAM_IEX!I88</f>
        <v>0</v>
      </c>
      <c r="AP88" s="150">
        <f>GDAM_IEX!O88</f>
        <v>0</v>
      </c>
      <c r="AQ88" s="150">
        <f>GDAM_PXI!I88</f>
        <v>0</v>
      </c>
      <c r="AR88" s="150">
        <f>GDAM_PXI!O88</f>
        <v>0</v>
      </c>
    </row>
    <row r="89" spans="1:44">
      <c r="A89" t="s">
        <v>131</v>
      </c>
      <c r="D89">
        <f>TWEPL!Q89</f>
        <v>2.3796599999999999</v>
      </c>
      <c r="E89">
        <f>GT_NG!Q89</f>
        <v>6.344893111638954</v>
      </c>
      <c r="F89">
        <f>GT_Spot!Q89</f>
        <v>0</v>
      </c>
      <c r="G89">
        <f>PPCL_NG!Q89</f>
        <v>33.71</v>
      </c>
      <c r="H89">
        <f>PPCL_Spot!Q89</f>
        <v>0</v>
      </c>
      <c r="I89">
        <f>Bawana_NG!Q89</f>
        <v>-0.67774086378737552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848.39523707570243</v>
      </c>
      <c r="P89" s="36">
        <v>68.239999999999995</v>
      </c>
      <c r="Q89" s="36">
        <v>18.804919648885889</v>
      </c>
      <c r="R89" s="38">
        <v>0</v>
      </c>
      <c r="S89" s="38">
        <v>0</v>
      </c>
      <c r="T89" s="37">
        <f>SUMPRODUCT(LTA!J89:AN89,LTA!J$101:AN$101,LTA!J$104:AN$104)</f>
        <v>25.92</v>
      </c>
      <c r="U89" s="37">
        <f>SUMPRODUCT(LTA!J89:AN89,LTA!J$102:AN$102,LTA!J$104:AN$104)</f>
        <v>111.28999999999999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-20</v>
      </c>
      <c r="AA89" s="75">
        <f>STOA!I89</f>
        <v>434.03</v>
      </c>
      <c r="AB89" s="75">
        <f>-STOA!O89</f>
        <v>0</v>
      </c>
      <c r="AC89">
        <f t="shared" si="3"/>
        <v>14.303837066818414</v>
      </c>
      <c r="AD89">
        <f t="shared" si="4"/>
        <v>1569.5931319056215</v>
      </c>
      <c r="AE89">
        <f>'IDT-1'!C89</f>
        <v>-210</v>
      </c>
      <c r="AF89" s="24"/>
      <c r="AG89">
        <f t="shared" si="5"/>
        <v>1359.5931319056215</v>
      </c>
      <c r="AI89" s="34">
        <f>PXIL!I89</f>
        <v>0</v>
      </c>
      <c r="AJ89" s="34">
        <f>PXIL!O89</f>
        <v>0</v>
      </c>
      <c r="AK89" s="34">
        <f>RTM_IEX!I89</f>
        <v>55.46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50">
        <f>GDAM_IEX!I89</f>
        <v>0</v>
      </c>
      <c r="AP89" s="150">
        <f>GDAM_IEX!O89</f>
        <v>0</v>
      </c>
      <c r="AQ89" s="150">
        <f>GDAM_PXI!I89</f>
        <v>0</v>
      </c>
      <c r="AR89" s="150">
        <f>GDAM_PXI!O89</f>
        <v>0</v>
      </c>
    </row>
    <row r="90" spans="1:44">
      <c r="A90" t="s">
        <v>132</v>
      </c>
      <c r="D90">
        <f>TWEPL!Q90</f>
        <v>2.3796599999999999</v>
      </c>
      <c r="E90">
        <f>GT_NG!Q90</f>
        <v>6.344893111638954</v>
      </c>
      <c r="F90">
        <f>GT_Spot!Q90</f>
        <v>0</v>
      </c>
      <c r="G90">
        <f>PPCL_NG!Q90</f>
        <v>33.71</v>
      </c>
      <c r="H90">
        <f>PPCL_Spot!Q90</f>
        <v>0</v>
      </c>
      <c r="I90">
        <f>Bawana_NG!Q90</f>
        <v>-0.67774086378737552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835.62158233969501</v>
      </c>
      <c r="P90" s="36">
        <v>68.239999999999995</v>
      </c>
      <c r="Q90" s="36">
        <v>18.804919648885889</v>
      </c>
      <c r="R90" s="38">
        <v>0</v>
      </c>
      <c r="S90" s="38">
        <v>0</v>
      </c>
      <c r="T90" s="37">
        <f>SUMPRODUCT(LTA!J90:AN90,LTA!J$101:AN$101,LTA!J$104:AN$104)</f>
        <v>26.38</v>
      </c>
      <c r="U90" s="37">
        <f>SUMPRODUCT(LTA!J90:AN90,LTA!J$102:AN$102,LTA!J$104:AN$104)</f>
        <v>111.28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-20</v>
      </c>
      <c r="AA90" s="75">
        <f>STOA!I90</f>
        <v>434.03</v>
      </c>
      <c r="AB90" s="75">
        <f>-STOA!O90</f>
        <v>0</v>
      </c>
      <c r="AC90">
        <f t="shared" si="3"/>
        <v>14.35678090514155</v>
      </c>
      <c r="AD90">
        <f t="shared" si="4"/>
        <v>1575.5565333312909</v>
      </c>
      <c r="AE90">
        <f>'IDT-1'!C90</f>
        <v>-190</v>
      </c>
      <c r="AF90" s="24"/>
      <c r="AG90">
        <f t="shared" si="5"/>
        <v>1385.5565333312909</v>
      </c>
      <c r="AI90" s="34">
        <f>PXIL!I90</f>
        <v>0</v>
      </c>
      <c r="AJ90" s="34">
        <f>PXIL!O90</f>
        <v>0</v>
      </c>
      <c r="AK90" s="34">
        <f>RTM_IEX!I90</f>
        <v>73.8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50">
        <f>GDAM_IEX!I90</f>
        <v>0</v>
      </c>
      <c r="AP90" s="150">
        <f>GDAM_IEX!O90</f>
        <v>0</v>
      </c>
      <c r="AQ90" s="150">
        <f>GDAM_PXI!I90</f>
        <v>0</v>
      </c>
      <c r="AR90" s="150">
        <f>GDAM_PXI!O90</f>
        <v>0</v>
      </c>
    </row>
    <row r="91" spans="1:44">
      <c r="A91" t="s">
        <v>133</v>
      </c>
      <c r="D91">
        <f>TWEPL!Q91</f>
        <v>2.3796599999999999</v>
      </c>
      <c r="E91">
        <f>GT_NG!Q91</f>
        <v>6.344893111638954</v>
      </c>
      <c r="F91">
        <f>GT_Spot!Q91</f>
        <v>0</v>
      </c>
      <c r="G91">
        <f>PPCL_NG!Q91</f>
        <v>33.71</v>
      </c>
      <c r="H91">
        <f>PPCL_Spot!Q91</f>
        <v>0</v>
      </c>
      <c r="I91">
        <f>Bawana_NG!Q91</f>
        <v>-0.67774086378737552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838.29325954164494</v>
      </c>
      <c r="P91" s="36">
        <v>68.239999999999995</v>
      </c>
      <c r="Q91" s="36">
        <v>18.804919648885889</v>
      </c>
      <c r="R91" s="38">
        <v>0</v>
      </c>
      <c r="S91" s="38">
        <v>0</v>
      </c>
      <c r="T91" s="37">
        <f>SUMPRODUCT(LTA!J91:AN91,LTA!J$101:AN$101,LTA!J$104:AN$104)</f>
        <v>26.66</v>
      </c>
      <c r="U91" s="37">
        <f>SUMPRODUCT(LTA!J91:AN91,LTA!J$102:AN$102,LTA!J$104:AN$104)</f>
        <v>111.3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-135</v>
      </c>
      <c r="AA91" s="75">
        <f>STOA!I91</f>
        <v>536.12</v>
      </c>
      <c r="AB91" s="75">
        <f>-STOA!O91</f>
        <v>0</v>
      </c>
      <c r="AC91">
        <f t="shared" si="3"/>
        <v>16.411340329571171</v>
      </c>
      <c r="AD91">
        <f t="shared" si="4"/>
        <v>1575.9536511088111</v>
      </c>
      <c r="AE91">
        <f>'IDT-1'!C91</f>
        <v>-152.54400000000001</v>
      </c>
      <c r="AF91" s="24"/>
      <c r="AG91">
        <f t="shared" si="5"/>
        <v>1423.409651108811</v>
      </c>
      <c r="AI91" s="34">
        <f>PXIL!I91</f>
        <v>0</v>
      </c>
      <c r="AJ91" s="34">
        <f>PXIL!O91</f>
        <v>0</v>
      </c>
      <c r="AK91" s="34">
        <f>RTM_IEX!I91</f>
        <v>86.19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50">
        <f>GDAM_IEX!I91</f>
        <v>0</v>
      </c>
      <c r="AP91" s="150">
        <f>GDAM_IEX!O91</f>
        <v>0</v>
      </c>
      <c r="AQ91" s="150">
        <f>GDAM_PXI!I91</f>
        <v>0</v>
      </c>
      <c r="AR91" s="150">
        <f>GDAM_PXI!O91</f>
        <v>0</v>
      </c>
    </row>
    <row r="92" spans="1:44">
      <c r="A92" t="s">
        <v>134</v>
      </c>
      <c r="D92">
        <f>TWEPL!Q92</f>
        <v>2.3796599999999999</v>
      </c>
      <c r="E92">
        <f>GT_NG!Q92</f>
        <v>6.344893111638954</v>
      </c>
      <c r="F92">
        <f>GT_Spot!Q92</f>
        <v>0</v>
      </c>
      <c r="G92">
        <f>PPCL_NG!Q92</f>
        <v>33.71</v>
      </c>
      <c r="H92">
        <f>PPCL_Spot!Q92</f>
        <v>0</v>
      </c>
      <c r="I92">
        <f>Bawana_NG!Q92</f>
        <v>-0.67774086378737552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843.03931741853012</v>
      </c>
      <c r="P92" s="36">
        <v>68.239999999999995</v>
      </c>
      <c r="Q92" s="36">
        <v>18.804919648885889</v>
      </c>
      <c r="R92" s="38">
        <v>0</v>
      </c>
      <c r="S92" s="38">
        <v>0</v>
      </c>
      <c r="T92" s="37">
        <f>SUMPRODUCT(LTA!J92:AN92,LTA!J$101:AN$101,LTA!J$104:AN$104)</f>
        <v>27.28</v>
      </c>
      <c r="U92" s="37">
        <f>SUMPRODUCT(LTA!J92:AN92,LTA!J$102:AN$102,LTA!J$104:AN$104)</f>
        <v>111.05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-30</v>
      </c>
      <c r="AA92" s="75">
        <f>STOA!I92</f>
        <v>536.12</v>
      </c>
      <c r="AB92" s="75">
        <f>-STOA!O92</f>
        <v>0</v>
      </c>
      <c r="AC92">
        <f t="shared" si="3"/>
        <v>15.461414249057251</v>
      </c>
      <c r="AD92">
        <f t="shared" si="4"/>
        <v>1679.8896350662103</v>
      </c>
      <c r="AE92">
        <f>'IDT-1'!C92</f>
        <v>-231.89400000000001</v>
      </c>
      <c r="AF92" s="24"/>
      <c r="AG92">
        <f t="shared" si="5"/>
        <v>1447.9956350662103</v>
      </c>
      <c r="AI92" s="34">
        <f>PXIL!I92</f>
        <v>0</v>
      </c>
      <c r="AJ92" s="34">
        <f>PXIL!O92</f>
        <v>0</v>
      </c>
      <c r="AK92" s="34">
        <f>RTM_IEX!I92</f>
        <v>79.06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50">
        <f>GDAM_IEX!I92</f>
        <v>0</v>
      </c>
      <c r="AP92" s="150">
        <f>GDAM_IEX!O92</f>
        <v>0</v>
      </c>
      <c r="AQ92" s="150">
        <f>GDAM_PXI!I92</f>
        <v>0</v>
      </c>
      <c r="AR92" s="150">
        <f>GDAM_PXI!O92</f>
        <v>0</v>
      </c>
    </row>
    <row r="93" spans="1:44">
      <c r="A93" t="s">
        <v>135</v>
      </c>
      <c r="D93">
        <f>TWEPL!Q93</f>
        <v>2.3796599999999999</v>
      </c>
      <c r="E93">
        <f>GT_NG!Q93</f>
        <v>6.344893111638954</v>
      </c>
      <c r="F93">
        <f>GT_Spot!Q93</f>
        <v>0</v>
      </c>
      <c r="G93">
        <f>PPCL_NG!Q93</f>
        <v>33.71</v>
      </c>
      <c r="H93">
        <f>PPCL_Spot!Q93</f>
        <v>0</v>
      </c>
      <c r="I93">
        <f>Bawana_NG!Q93</f>
        <v>-0.67774086378737552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848.49179617656966</v>
      </c>
      <c r="P93" s="36">
        <v>68.239999999999995</v>
      </c>
      <c r="Q93" s="36">
        <v>18.804919648885889</v>
      </c>
      <c r="R93" s="38">
        <v>0</v>
      </c>
      <c r="S93" s="38">
        <v>0</v>
      </c>
      <c r="T93" s="37">
        <f>SUMPRODUCT(LTA!J93:AN93,LTA!J$101:AN$101,LTA!J$104:AN$104)</f>
        <v>26.97</v>
      </c>
      <c r="U93" s="37">
        <f>SUMPRODUCT(LTA!J93:AN93,LTA!J$102:AN$102,LTA!J$104:AN$104)</f>
        <v>112.19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-20</v>
      </c>
      <c r="AA93" s="75">
        <f>STOA!I93</f>
        <v>536.12</v>
      </c>
      <c r="AB93" s="75">
        <f>-STOA!O93</f>
        <v>0</v>
      </c>
      <c r="AC93">
        <f t="shared" si="3"/>
        <v>15.455022786906049</v>
      </c>
      <c r="AD93">
        <f t="shared" si="4"/>
        <v>1699.258505286401</v>
      </c>
      <c r="AE93">
        <f>'IDT-1'!C93</f>
        <v>-225</v>
      </c>
      <c r="AF93" s="24"/>
      <c r="AG93">
        <f t="shared" si="5"/>
        <v>1474.258505286401</v>
      </c>
      <c r="AI93" s="34">
        <f>PXIL!I93</f>
        <v>0</v>
      </c>
      <c r="AJ93" s="34">
        <f>PXIL!O93</f>
        <v>0</v>
      </c>
      <c r="AK93" s="34">
        <f>RTM_IEX!I93</f>
        <v>82.14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50">
        <f>GDAM_IEX!I93</f>
        <v>0</v>
      </c>
      <c r="AP93" s="150">
        <f>GDAM_IEX!O93</f>
        <v>0</v>
      </c>
      <c r="AQ93" s="150">
        <f>GDAM_PXI!I93</f>
        <v>0</v>
      </c>
      <c r="AR93" s="150">
        <f>GDAM_PXI!O93</f>
        <v>0</v>
      </c>
    </row>
    <row r="94" spans="1:44">
      <c r="A94" t="s">
        <v>136</v>
      </c>
      <c r="D94">
        <f>TWEPL!Q94</f>
        <v>2.3796599999999999</v>
      </c>
      <c r="E94">
        <f>GT_NG!Q94</f>
        <v>6.344893111638954</v>
      </c>
      <c r="F94">
        <f>GT_Spot!Q94</f>
        <v>0</v>
      </c>
      <c r="G94">
        <f>PPCL_NG!Q94</f>
        <v>33.71</v>
      </c>
      <c r="H94">
        <f>PPCL_Spot!Q94</f>
        <v>0</v>
      </c>
      <c r="I94">
        <f>Bawana_NG!Q94</f>
        <v>-0.67774086378737552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854.89153126814176</v>
      </c>
      <c r="P94" s="36">
        <v>68.239999999999995</v>
      </c>
      <c r="Q94" s="36">
        <v>18.804919648885889</v>
      </c>
      <c r="R94" s="38">
        <v>0</v>
      </c>
      <c r="S94" s="38">
        <v>0</v>
      </c>
      <c r="T94" s="37">
        <f>SUMPRODUCT(LTA!J94:AN94,LTA!J$101:AN$101,LTA!J$104:AN$104)</f>
        <v>27.13</v>
      </c>
      <c r="U94" s="37">
        <f>SUMPRODUCT(LTA!J94:AN94,LTA!J$102:AN$102,LTA!J$104:AN$104)</f>
        <v>112.27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-20</v>
      </c>
      <c r="AA94" s="75">
        <f>STOA!I94</f>
        <v>536.12</v>
      </c>
      <c r="AB94" s="75">
        <f>-STOA!O94</f>
        <v>0</v>
      </c>
      <c r="AC94">
        <f t="shared" si="3"/>
        <v>15.47587645571188</v>
      </c>
      <c r="AD94">
        <f t="shared" si="4"/>
        <v>1701.6073867091673</v>
      </c>
      <c r="AE94">
        <f>'IDT-1'!C94</f>
        <v>-210</v>
      </c>
      <c r="AF94" s="24"/>
      <c r="AG94">
        <f t="shared" si="5"/>
        <v>1491.6073867091673</v>
      </c>
      <c r="AI94" s="34">
        <f>PXIL!I94</f>
        <v>0</v>
      </c>
      <c r="AJ94" s="34">
        <f>PXIL!O94</f>
        <v>0</v>
      </c>
      <c r="AK94" s="34">
        <f>RTM_IEX!I94</f>
        <v>77.87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50">
        <f>GDAM_IEX!I94</f>
        <v>0</v>
      </c>
      <c r="AP94" s="150">
        <f>GDAM_IEX!O94</f>
        <v>0</v>
      </c>
      <c r="AQ94" s="150">
        <f>GDAM_PXI!I94</f>
        <v>0</v>
      </c>
      <c r="AR94" s="150">
        <f>GDAM_PXI!O94</f>
        <v>0</v>
      </c>
    </row>
    <row r="95" spans="1:44">
      <c r="A95" t="s">
        <v>137</v>
      </c>
      <c r="D95">
        <f>TWEPL!Q95</f>
        <v>2.3796599999999999</v>
      </c>
      <c r="E95">
        <f>GT_NG!Q95</f>
        <v>6.344893111638954</v>
      </c>
      <c r="F95">
        <f>GT_Spot!Q95</f>
        <v>0</v>
      </c>
      <c r="G95">
        <f>PPCL_NG!Q95</f>
        <v>33.71</v>
      </c>
      <c r="H95">
        <f>PPCL_Spot!Q95</f>
        <v>0</v>
      </c>
      <c r="I95">
        <f>Bawana_NG!Q95</f>
        <v>-0.67774086378737552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871.52268981376847</v>
      </c>
      <c r="P95" s="36">
        <v>68.239999999999995</v>
      </c>
      <c r="Q95" s="36">
        <v>18.804919648885889</v>
      </c>
      <c r="R95" s="38">
        <v>0</v>
      </c>
      <c r="S95" s="38">
        <v>0</v>
      </c>
      <c r="T95" s="37">
        <f>SUMPRODUCT(LTA!J95:AN95,LTA!J$101:AN$101,LTA!J$104:AN$104)</f>
        <v>27.61</v>
      </c>
      <c r="U95" s="37">
        <f>SUMPRODUCT(LTA!J95:AN95,LTA!J$102:AN$102,LTA!J$104:AN$104)</f>
        <v>112.36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-20</v>
      </c>
      <c r="AA95" s="75">
        <f>STOA!I95</f>
        <v>536.12</v>
      </c>
      <c r="AB95" s="75">
        <f>-STOA!O95</f>
        <v>0</v>
      </c>
      <c r="AC95">
        <f t="shared" si="3"/>
        <v>15.430214650913396</v>
      </c>
      <c r="AD95">
        <f t="shared" si="4"/>
        <v>1696.4642070595926</v>
      </c>
      <c r="AE95">
        <f>'IDT-1'!C95</f>
        <v>-190</v>
      </c>
      <c r="AF95" s="24"/>
      <c r="AG95">
        <f t="shared" si="5"/>
        <v>1506.4642070595926</v>
      </c>
      <c r="AI95" s="34">
        <f>PXIL!I95</f>
        <v>0</v>
      </c>
      <c r="AJ95" s="34">
        <f>PXIL!O95</f>
        <v>0</v>
      </c>
      <c r="AK95" s="34">
        <f>RTM_IEX!I95</f>
        <v>55.48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50">
        <f>GDAM_IEX!I95</f>
        <v>0</v>
      </c>
      <c r="AP95" s="150">
        <f>GDAM_IEX!O95</f>
        <v>0</v>
      </c>
      <c r="AQ95" s="150">
        <f>GDAM_PXI!I95</f>
        <v>0</v>
      </c>
      <c r="AR95" s="150">
        <f>GDAM_PXI!O95</f>
        <v>0</v>
      </c>
    </row>
    <row r="96" spans="1:44">
      <c r="A96" t="s">
        <v>138</v>
      </c>
      <c r="D96">
        <f>TWEPL!Q96</f>
        <v>2.3796599999999999</v>
      </c>
      <c r="E96">
        <f>GT_NG!Q96</f>
        <v>6.344893111638954</v>
      </c>
      <c r="F96">
        <f>GT_Spot!Q96</f>
        <v>0</v>
      </c>
      <c r="G96">
        <f>PPCL_NG!Q96</f>
        <v>33.71</v>
      </c>
      <c r="H96">
        <f>PPCL_Spot!Q96</f>
        <v>0</v>
      </c>
      <c r="I96">
        <f>Bawana_NG!Q96</f>
        <v>-0.67774086378737552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877.70842665648274</v>
      </c>
      <c r="P96" s="36">
        <v>68.239999999999995</v>
      </c>
      <c r="Q96" s="36">
        <v>18.804919648885889</v>
      </c>
      <c r="R96" s="38">
        <v>0</v>
      </c>
      <c r="S96" s="38">
        <v>0</v>
      </c>
      <c r="T96" s="37">
        <f>SUMPRODUCT(LTA!J96:AN96,LTA!J$101:AN$101,LTA!J$104:AN$104)</f>
        <v>28.38</v>
      </c>
      <c r="U96" s="37">
        <f>SUMPRODUCT(LTA!J96:AN96,LTA!J$102:AN$102,LTA!J$104:AN$104)</f>
        <v>112.50999999999999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-20</v>
      </c>
      <c r="AA96" s="75">
        <f>STOA!I96</f>
        <v>536.12</v>
      </c>
      <c r="AB96" s="75">
        <f>-STOA!O96</f>
        <v>0</v>
      </c>
      <c r="AC96">
        <f t="shared" si="3"/>
        <v>15.487993135129283</v>
      </c>
      <c r="AD96">
        <f t="shared" si="4"/>
        <v>1702.9721654180912</v>
      </c>
      <c r="AE96">
        <f>'IDT-1'!C96</f>
        <v>-180</v>
      </c>
      <c r="AF96" s="24"/>
      <c r="AG96">
        <f t="shared" si="5"/>
        <v>1522.9721654180912</v>
      </c>
      <c r="AI96" s="34">
        <f>PXIL!I96</f>
        <v>0</v>
      </c>
      <c r="AJ96" s="34">
        <f>PXIL!O96</f>
        <v>0</v>
      </c>
      <c r="AK96" s="34">
        <f>RTM_IEX!I96</f>
        <v>54.94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50">
        <f>GDAM_IEX!I96</f>
        <v>0</v>
      </c>
      <c r="AP96" s="150">
        <f>GDAM_IEX!O96</f>
        <v>0</v>
      </c>
      <c r="AQ96" s="150">
        <f>GDAM_PXI!I96</f>
        <v>0</v>
      </c>
      <c r="AR96" s="150">
        <f>GDAM_PXI!O96</f>
        <v>0</v>
      </c>
    </row>
    <row r="97" spans="1:44">
      <c r="A97" t="s">
        <v>139</v>
      </c>
      <c r="D97">
        <f>TWEPL!Q97</f>
        <v>2.3796599999999999</v>
      </c>
      <c r="E97">
        <f>GT_NG!Q97</f>
        <v>6.344893111638954</v>
      </c>
      <c r="F97">
        <f>GT_Spot!Q97</f>
        <v>0</v>
      </c>
      <c r="G97">
        <f>PPCL_NG!Q97</f>
        <v>33.71</v>
      </c>
      <c r="H97">
        <f>PPCL_Spot!Q97</f>
        <v>0</v>
      </c>
      <c r="I97">
        <f>Bawana_NG!Q97</f>
        <v>-0.67774086378737552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877.70896925180671</v>
      </c>
      <c r="P97" s="36">
        <v>68.239999999999995</v>
      </c>
      <c r="Q97" s="36">
        <v>18.804919648885889</v>
      </c>
      <c r="R97" s="38">
        <v>0</v>
      </c>
      <c r="S97" s="38">
        <v>0</v>
      </c>
      <c r="T97" s="37">
        <f>SUMPRODUCT(LTA!J97:AN97,LTA!J$101:AN$101,LTA!J$104:AN$104)</f>
        <v>29</v>
      </c>
      <c r="U97" s="37">
        <f>SUMPRODUCT(LTA!J97:AN97,LTA!J$102:AN$102,LTA!J$104:AN$104)</f>
        <v>112.59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-20</v>
      </c>
      <c r="AA97" s="75">
        <f>STOA!I97</f>
        <v>536.12</v>
      </c>
      <c r="AB97" s="75">
        <f>-STOA!O97</f>
        <v>0</v>
      </c>
      <c r="AC97">
        <f t="shared" si="3"/>
        <v>15.421821909968134</v>
      </c>
      <c r="AD97">
        <f t="shared" si="4"/>
        <v>1695.5188792385761</v>
      </c>
      <c r="AE97">
        <f>'IDT-1'!C97</f>
        <v>-170</v>
      </c>
      <c r="AF97" s="24"/>
      <c r="AG97">
        <f t="shared" si="5"/>
        <v>1525.5188792385761</v>
      </c>
      <c r="AI97" s="34">
        <f>PXIL!I97</f>
        <v>0</v>
      </c>
      <c r="AJ97" s="34">
        <f>PXIL!O97</f>
        <v>0</v>
      </c>
      <c r="AK97" s="34">
        <f>RTM_IEX!I97</f>
        <v>46.72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50">
        <f>GDAM_IEX!I97</f>
        <v>0</v>
      </c>
      <c r="AP97" s="150">
        <f>GDAM_IEX!O97</f>
        <v>0</v>
      </c>
      <c r="AQ97" s="150">
        <f>GDAM_PXI!I97</f>
        <v>0</v>
      </c>
      <c r="AR97" s="150">
        <f>GDAM_PXI!O97</f>
        <v>0</v>
      </c>
    </row>
    <row r="98" spans="1:44">
      <c r="A98" t="s">
        <v>140</v>
      </c>
      <c r="D98">
        <f>TWEPL!Q98</f>
        <v>2.3796599999999999</v>
      </c>
      <c r="E98">
        <f>GT_NG!Q98</f>
        <v>6.344893111638954</v>
      </c>
      <c r="F98">
        <f>GT_Spot!Q98</f>
        <v>0</v>
      </c>
      <c r="G98">
        <f>PPCL_NG!Q98</f>
        <v>33.71</v>
      </c>
      <c r="H98">
        <f>PPCL_Spot!Q98</f>
        <v>0</v>
      </c>
      <c r="I98">
        <f>Bawana_NG!Q98</f>
        <v>-0.67774086378737552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877.70888776416098</v>
      </c>
      <c r="P98" s="36">
        <v>68.239999999999995</v>
      </c>
      <c r="Q98" s="36">
        <v>18.804919648885889</v>
      </c>
      <c r="R98" s="38">
        <v>0</v>
      </c>
      <c r="S98" s="38">
        <v>0</v>
      </c>
      <c r="T98" s="37">
        <f>SUMPRODUCT(LTA!J98:AN98,LTA!J$101:AN$101,LTA!J$104:AN$104)</f>
        <v>29.49</v>
      </c>
      <c r="U98" s="37">
        <f>SUMPRODUCT(LTA!J98:AN98,LTA!J$102:AN$102,LTA!J$104:AN$104)</f>
        <v>112.78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-20</v>
      </c>
      <c r="AA98" s="75">
        <f>STOA!I98</f>
        <v>536.12</v>
      </c>
      <c r="AB98" s="75">
        <f>-STOA!O98</f>
        <v>0</v>
      </c>
      <c r="AC98">
        <f t="shared" si="3"/>
        <v>15.457461192876849</v>
      </c>
      <c r="AD98">
        <f t="shared" si="4"/>
        <v>1699.5331584680216</v>
      </c>
      <c r="AE98">
        <f>'IDT-1'!C98</f>
        <v>-165</v>
      </c>
      <c r="AF98" s="24"/>
      <c r="AG98">
        <f t="shared" si="5"/>
        <v>1534.5331584680216</v>
      </c>
      <c r="AI98" s="34">
        <f>PXIL!I98</f>
        <v>0</v>
      </c>
      <c r="AJ98" s="34">
        <f>PXIL!O98</f>
        <v>0</v>
      </c>
      <c r="AK98" s="34">
        <f>RTM_IEX!I98</f>
        <v>50.09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50">
        <f>GDAM_IEX!I98</f>
        <v>0</v>
      </c>
      <c r="AP98" s="150">
        <f>GDAM_IEX!O98</f>
        <v>0</v>
      </c>
      <c r="AQ98" s="150">
        <f>GDAM_PXI!I98</f>
        <v>0</v>
      </c>
      <c r="AR98" s="150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6.3095985000000049E-2</v>
      </c>
      <c r="E99">
        <f t="shared" si="6"/>
        <v>0.19076047486798542</v>
      </c>
      <c r="F99">
        <f t="shared" si="6"/>
        <v>0</v>
      </c>
      <c r="G99">
        <f t="shared" si="6"/>
        <v>0.60729157487280216</v>
      </c>
      <c r="H99">
        <f t="shared" si="6"/>
        <v>0</v>
      </c>
      <c r="I99">
        <f t="shared" si="6"/>
        <v>-1.6265780730897031E-2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18.650046385470056</v>
      </c>
      <c r="P99" s="36">
        <f t="shared" si="6"/>
        <v>1.4536136889846758</v>
      </c>
      <c r="Q99" s="36">
        <f t="shared" si="6"/>
        <v>0.39722512058344656</v>
      </c>
      <c r="R99" s="38">
        <f t="shared" si="6"/>
        <v>0.27315866868498317</v>
      </c>
      <c r="S99" s="38">
        <f t="shared" si="6"/>
        <v>0</v>
      </c>
      <c r="T99" s="37">
        <f t="shared" si="6"/>
        <v>1.8419075000000007</v>
      </c>
      <c r="U99" s="37">
        <f t="shared" si="6"/>
        <v>2.6671125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-4.4423050000000002</v>
      </c>
      <c r="AA99" s="75">
        <f t="shared" si="6"/>
        <v>8.9165550000000025</v>
      </c>
      <c r="AB99" s="75">
        <f t="shared" si="6"/>
        <v>-0.24</v>
      </c>
      <c r="AC99">
        <f t="shared" si="6"/>
        <v>0.35789604022225341</v>
      </c>
      <c r="AD99">
        <f t="shared" si="6"/>
        <v>30.488050077510792</v>
      </c>
      <c r="AE99">
        <f t="shared" si="6"/>
        <v>-1.048014</v>
      </c>
      <c r="AG99">
        <f t="shared" si="6"/>
        <v>29.440036077510793</v>
      </c>
      <c r="AI99">
        <f t="shared" si="6"/>
        <v>0</v>
      </c>
      <c r="AJ99">
        <f t="shared" si="6"/>
        <v>0</v>
      </c>
      <c r="AK99">
        <f t="shared" si="6"/>
        <v>0.6755000000000001</v>
      </c>
      <c r="AL99">
        <f t="shared" si="6"/>
        <v>-0.19175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71" activePane="bottomRight" state="frozen"/>
      <selection pane="topRight" activeCell="B1" sqref="B1"/>
      <selection pane="bottomLeft" activeCell="A3" sqref="A3"/>
      <selection pane="bottomRight" activeCell="M40" sqref="M4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45110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6">
        <v>43.923809523809531</v>
      </c>
      <c r="C2" s="146">
        <v>25.4</v>
      </c>
      <c r="D2" s="146">
        <v>30.676190476190474</v>
      </c>
      <c r="E2" s="146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6">
        <v>43.923809523809531</v>
      </c>
      <c r="C3" s="146">
        <v>25.4</v>
      </c>
      <c r="D3" s="146">
        <v>30.676190476190474</v>
      </c>
      <c r="E3" s="146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6">
        <v>43.923809523809531</v>
      </c>
      <c r="C4" s="146">
        <v>25.4</v>
      </c>
      <c r="D4" s="146">
        <v>30.676190476190474</v>
      </c>
      <c r="E4" s="146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6">
        <v>43.9171899050544</v>
      </c>
      <c r="C5" s="146">
        <v>25.389281795385742</v>
      </c>
      <c r="D5" s="146">
        <v>30.689253135955656</v>
      </c>
      <c r="E5" s="146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6">
        <v>43.9171899050544</v>
      </c>
      <c r="C6" s="146">
        <v>25.389281795385742</v>
      </c>
      <c r="D6" s="146">
        <v>30.689253135955656</v>
      </c>
      <c r="E6" s="146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70"/>
    </row>
    <row r="7" spans="1:16">
      <c r="A7" t="s">
        <v>5</v>
      </c>
      <c r="B7" s="146">
        <v>43.9171899050544</v>
      </c>
      <c r="C7" s="146">
        <v>25.389281795385742</v>
      </c>
      <c r="D7" s="146">
        <v>30.689253135955656</v>
      </c>
      <c r="E7" s="146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70"/>
    </row>
    <row r="8" spans="1:16">
      <c r="A8" t="s">
        <v>10</v>
      </c>
      <c r="B8" s="146">
        <v>43.917189905054421</v>
      </c>
      <c r="C8" s="146">
        <v>25.389281795385742</v>
      </c>
      <c r="D8" s="146">
        <v>30.689253135955656</v>
      </c>
      <c r="E8" s="146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70"/>
    </row>
    <row r="9" spans="1:16">
      <c r="A9" t="s">
        <v>11</v>
      </c>
      <c r="B9" s="146">
        <v>43.917189905054421</v>
      </c>
      <c r="C9" s="146">
        <v>25.389281795385742</v>
      </c>
      <c r="D9" s="146">
        <v>30.689253135955656</v>
      </c>
      <c r="E9" s="146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6">
        <v>43.917189905054421</v>
      </c>
      <c r="C10" s="146">
        <v>25.389281795385742</v>
      </c>
      <c r="D10" s="146">
        <v>30.689253135955656</v>
      </c>
      <c r="E10" s="146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8">
        <v>74.599999999999994</v>
      </c>
      <c r="C11" s="158">
        <v>24.030000000000005</v>
      </c>
      <c r="D11" s="158">
        <v>1.37</v>
      </c>
      <c r="E11" s="158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7">
        <v>1.4430014430014431</v>
      </c>
      <c r="C12" s="137">
        <v>9.9869985569985573</v>
      </c>
      <c r="D12" s="137">
        <v>88.57</v>
      </c>
      <c r="E12" s="137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7">
        <v>69.319999999999993</v>
      </c>
      <c r="C13" s="147">
        <v>0</v>
      </c>
      <c r="D13" s="147">
        <v>30.680000000000003</v>
      </c>
      <c r="E13" s="147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7">
        <v>43.920634920634924</v>
      </c>
      <c r="C14" s="147">
        <v>25.396825396825395</v>
      </c>
      <c r="D14" s="147">
        <v>30.682539682539677</v>
      </c>
      <c r="E14" s="147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6">
        <v>59.260101584413619</v>
      </c>
      <c r="C15" s="166">
        <v>40.739898415586389</v>
      </c>
      <c r="D15" s="147">
        <v>0</v>
      </c>
      <c r="E15" s="166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6">
        <v>19.759999999999998</v>
      </c>
      <c r="C16" s="146">
        <v>49.56</v>
      </c>
      <c r="D16" s="146">
        <v>30.680000000000003</v>
      </c>
      <c r="E16" s="146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7">
        <v>43.922942206654994</v>
      </c>
      <c r="C17" s="157">
        <v>25.39404553415061</v>
      </c>
      <c r="D17" s="157">
        <v>30.683012259194399</v>
      </c>
      <c r="E17" s="157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7">
        <v>43.919571045576404</v>
      </c>
      <c r="C18" s="157">
        <v>25.400357462019656</v>
      </c>
      <c r="D18" s="157">
        <v>30.680071492403926</v>
      </c>
      <c r="E18" s="157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6">
        <v>43.929519671735463</v>
      </c>
      <c r="C19" s="146">
        <v>25.412916795972556</v>
      </c>
      <c r="D19" s="146">
        <v>30.679942070963072</v>
      </c>
      <c r="E19" s="146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6"/>
      <c r="C20" s="146"/>
      <c r="D20" s="146"/>
      <c r="E20" s="146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7">
        <v>14.832000000000001</v>
      </c>
      <c r="C21" s="142">
        <v>69.828439955106617</v>
      </c>
      <c r="D21" s="142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6">
        <v>43.920863309352526</v>
      </c>
      <c r="C22" s="146">
        <v>25.39568345323741</v>
      </c>
      <c r="D22" s="146">
        <v>30.683453237410074</v>
      </c>
      <c r="E22" s="146">
        <v>0</v>
      </c>
      <c r="F22" s="146">
        <v>0</v>
      </c>
      <c r="G22" s="146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6">
        <v>43.92209931748647</v>
      </c>
      <c r="C23" s="146">
        <v>25.403624382207578</v>
      </c>
      <c r="D23" s="146">
        <v>30.675453047775953</v>
      </c>
      <c r="E23" s="146">
        <v>0</v>
      </c>
      <c r="F23" s="146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6">
        <v>43.92209931748647</v>
      </c>
      <c r="C24" s="146">
        <v>25.403624382207578</v>
      </c>
      <c r="D24" s="146">
        <v>30.675453047775953</v>
      </c>
      <c r="E24" s="146">
        <v>0</v>
      </c>
      <c r="F24" s="146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6">
        <v>0</v>
      </c>
      <c r="C25" s="146">
        <v>0</v>
      </c>
      <c r="D25" s="146">
        <v>0</v>
      </c>
      <c r="E25" s="146">
        <v>0</v>
      </c>
      <c r="F25" s="146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6">
        <v>43.918181818181807</v>
      </c>
      <c r="C26" s="146">
        <v>25.4</v>
      </c>
      <c r="D26" s="146">
        <v>30.681818181818183</v>
      </c>
      <c r="E26" s="146">
        <v>0</v>
      </c>
      <c r="F26" s="146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6">
        <v>43.915978994748677</v>
      </c>
      <c r="C28" s="146">
        <v>25.4013503375844</v>
      </c>
      <c r="D28" s="146">
        <v>30.682670667666912</v>
      </c>
      <c r="E28" s="146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6">
        <v>43.921784199780113</v>
      </c>
      <c r="C29" s="146">
        <v>25.396576095492378</v>
      </c>
      <c r="D29" s="146">
        <v>30.681639704727502</v>
      </c>
      <c r="E29" s="146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7">
        <v>43.921271763815298</v>
      </c>
      <c r="C30" s="147">
        <v>25.397426192278576</v>
      </c>
      <c r="D30" s="147">
        <v>30.681302043906133</v>
      </c>
      <c r="E30" s="147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7">
        <v>43.920498830865164</v>
      </c>
      <c r="C31" s="147">
        <v>25.401402961808262</v>
      </c>
      <c r="D31" s="147">
        <v>30.678098207326581</v>
      </c>
      <c r="E31" s="147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6">
        <v>69.320486815415833</v>
      </c>
      <c r="C32" s="146">
        <v>0</v>
      </c>
      <c r="D32" s="146">
        <v>30.679513184584177</v>
      </c>
      <c r="E32" s="146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7">
        <v>69.320000000000007</v>
      </c>
      <c r="C33" s="157">
        <v>0</v>
      </c>
      <c r="D33" s="157">
        <v>30.680000000000003</v>
      </c>
      <c r="E33" s="157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7">
        <v>43.919746568109815</v>
      </c>
      <c r="C34" s="157">
        <v>25.400211193241816</v>
      </c>
      <c r="D34" s="157">
        <v>30.680042238648365</v>
      </c>
      <c r="E34" s="157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7">
        <v>43.919874312647281</v>
      </c>
      <c r="C35" s="157">
        <v>25.396700706991364</v>
      </c>
      <c r="D35" s="157">
        <v>30.683424980361352</v>
      </c>
      <c r="E35" s="157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7">
        <v>0</v>
      </c>
      <c r="C36" s="157">
        <v>0</v>
      </c>
      <c r="D36" s="157">
        <v>0</v>
      </c>
      <c r="E36" s="157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7">
        <v>43.924349881796701</v>
      </c>
      <c r="C37" s="157">
        <v>25.397951142631996</v>
      </c>
      <c r="D37" s="157">
        <v>30.677698975571317</v>
      </c>
      <c r="E37" s="157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7">
        <v>74.604130808950075</v>
      </c>
      <c r="C38" s="157">
        <v>25.395869191049918</v>
      </c>
      <c r="D38" s="157">
        <v>0</v>
      </c>
      <c r="E38" s="157">
        <v>0</v>
      </c>
      <c r="F38" s="157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7">
        <v>43.915978994748684</v>
      </c>
      <c r="C39" s="137">
        <v>25.4013503375844</v>
      </c>
      <c r="D39" s="137">
        <v>30.682670667666915</v>
      </c>
      <c r="E39" s="137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71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6">
        <v>43.922101449275345</v>
      </c>
      <c r="C44" s="146">
        <v>25.39855072463768</v>
      </c>
      <c r="D44" s="146">
        <v>30.679347826086957</v>
      </c>
      <c r="E44" s="146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6">
        <v>43.919119833482014</v>
      </c>
      <c r="C45" s="146">
        <v>25.401427297056202</v>
      </c>
      <c r="D45" s="146">
        <v>30.679452869461795</v>
      </c>
      <c r="E45" s="146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9">
        <v>0</v>
      </c>
      <c r="C46" s="139">
        <v>0</v>
      </c>
      <c r="D46" s="139">
        <v>0</v>
      </c>
      <c r="E46" s="139">
        <v>0</v>
      </c>
      <c r="F46" s="139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9">
        <v>0</v>
      </c>
      <c r="C47" s="139">
        <v>0</v>
      </c>
      <c r="D47" s="139">
        <v>0</v>
      </c>
      <c r="E47" s="139">
        <v>0</v>
      </c>
      <c r="F47" s="139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7">
        <v>43.923809523809531</v>
      </c>
      <c r="C48" s="137">
        <v>25.4</v>
      </c>
      <c r="D48" s="137">
        <v>30.676190476190474</v>
      </c>
      <c r="E48" s="137">
        <v>0</v>
      </c>
      <c r="F48" s="137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7">
        <v>43.922651933701658</v>
      </c>
      <c r="C49" s="137">
        <v>25.395948434622472</v>
      </c>
      <c r="D49" s="137">
        <v>30.681399631675877</v>
      </c>
      <c r="E49" s="137">
        <v>0</v>
      </c>
      <c r="F49" s="137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7">
        <v>43.917189905054421</v>
      </c>
      <c r="C50" s="137">
        <v>25.389281795385742</v>
      </c>
      <c r="D50" s="137">
        <v>30.689253135955656</v>
      </c>
      <c r="E50" s="137">
        <v>0</v>
      </c>
      <c r="F50" s="137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7">
        <v>90</v>
      </c>
      <c r="C51" s="147">
        <v>0</v>
      </c>
      <c r="D51" s="147">
        <v>0</v>
      </c>
      <c r="E51" s="147">
        <v>10</v>
      </c>
      <c r="F51" s="147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7">
        <v>90</v>
      </c>
      <c r="C52" s="147">
        <v>0</v>
      </c>
      <c r="D52" s="147">
        <v>0</v>
      </c>
      <c r="E52" s="147">
        <v>10</v>
      </c>
      <c r="F52" s="147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7">
        <v>90</v>
      </c>
      <c r="C53" s="147">
        <v>0</v>
      </c>
      <c r="D53" s="147">
        <v>0</v>
      </c>
      <c r="E53" s="147">
        <v>10.000000000000002</v>
      </c>
      <c r="F53" s="147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7">
        <v>90</v>
      </c>
      <c r="C54" s="147">
        <v>0</v>
      </c>
      <c r="D54" s="147">
        <v>0</v>
      </c>
      <c r="E54" s="147">
        <v>10.000000000000002</v>
      </c>
      <c r="F54" s="147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7">
        <v>0</v>
      </c>
      <c r="C55" s="137">
        <v>0</v>
      </c>
      <c r="D55" s="137">
        <v>0</v>
      </c>
      <c r="E55" s="137">
        <v>100</v>
      </c>
      <c r="F55" s="137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7">
        <v>0</v>
      </c>
      <c r="C56" s="157">
        <v>0</v>
      </c>
      <c r="D56" s="157">
        <v>0</v>
      </c>
      <c r="E56" s="157">
        <v>100</v>
      </c>
      <c r="F56" s="157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7">
        <v>0</v>
      </c>
      <c r="C57" s="157">
        <v>0</v>
      </c>
      <c r="D57" s="157">
        <v>0</v>
      </c>
      <c r="E57" s="157">
        <v>100</v>
      </c>
      <c r="F57" s="157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7">
        <v>0</v>
      </c>
      <c r="C58" s="157">
        <v>0</v>
      </c>
      <c r="D58" s="157">
        <v>0</v>
      </c>
      <c r="E58" s="157">
        <v>100</v>
      </c>
      <c r="F58" s="157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7">
        <v>0</v>
      </c>
      <c r="C59" s="157">
        <v>0</v>
      </c>
      <c r="D59" s="157">
        <v>0</v>
      </c>
      <c r="E59" s="157">
        <v>0</v>
      </c>
      <c r="F59" s="157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7">
        <v>0</v>
      </c>
      <c r="C60" s="157">
        <v>0</v>
      </c>
      <c r="D60" s="157">
        <v>0</v>
      </c>
      <c r="E60" s="157">
        <v>100</v>
      </c>
      <c r="F60" s="157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7">
        <v>0</v>
      </c>
      <c r="C61" s="157">
        <v>0</v>
      </c>
      <c r="D61" s="157">
        <v>0</v>
      </c>
      <c r="E61" s="157">
        <v>100</v>
      </c>
      <c r="F61" s="157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7">
        <v>0</v>
      </c>
      <c r="C62" s="157">
        <v>0</v>
      </c>
      <c r="D62" s="157">
        <v>0</v>
      </c>
      <c r="E62" s="157">
        <v>100</v>
      </c>
      <c r="F62" s="157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7">
        <v>0</v>
      </c>
      <c r="C63" s="157">
        <v>0</v>
      </c>
      <c r="D63" s="157">
        <v>0</v>
      </c>
      <c r="E63" s="157">
        <v>100</v>
      </c>
      <c r="F63" s="157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7">
        <v>0</v>
      </c>
      <c r="C64" s="157">
        <v>0</v>
      </c>
      <c r="D64" s="157">
        <v>0</v>
      </c>
      <c r="E64" s="157">
        <v>100</v>
      </c>
      <c r="F64" s="157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7">
        <v>0</v>
      </c>
      <c r="C65" s="157">
        <v>0</v>
      </c>
      <c r="D65" s="157">
        <v>0</v>
      </c>
      <c r="E65" s="157">
        <v>100</v>
      </c>
      <c r="F65" s="157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7">
        <v>0</v>
      </c>
      <c r="C66" s="157">
        <v>0</v>
      </c>
      <c r="D66" s="157">
        <v>0</v>
      </c>
      <c r="E66" s="157">
        <v>100</v>
      </c>
      <c r="F66" s="157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7">
        <v>0</v>
      </c>
      <c r="C67" s="157">
        <v>0</v>
      </c>
      <c r="D67" s="157">
        <v>0</v>
      </c>
      <c r="E67" s="157">
        <v>100</v>
      </c>
      <c r="F67" s="157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7">
        <v>0</v>
      </c>
      <c r="C68" s="157">
        <v>0</v>
      </c>
      <c r="D68" s="157">
        <v>0</v>
      </c>
      <c r="E68" s="157">
        <v>100</v>
      </c>
      <c r="F68" s="157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7">
        <v>0</v>
      </c>
      <c r="C69" s="157">
        <v>0</v>
      </c>
      <c r="D69" s="157">
        <v>0</v>
      </c>
      <c r="E69" s="157">
        <v>100</v>
      </c>
      <c r="F69" s="157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7">
        <v>0</v>
      </c>
      <c r="C70" s="157">
        <v>0</v>
      </c>
      <c r="D70" s="157">
        <v>0</v>
      </c>
      <c r="E70" s="157">
        <v>100</v>
      </c>
      <c r="F70" s="157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7">
        <v>0</v>
      </c>
      <c r="C71" s="157">
        <v>0</v>
      </c>
      <c r="D71" s="157">
        <v>0</v>
      </c>
      <c r="E71" s="157">
        <v>100</v>
      </c>
      <c r="F71" s="157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7">
        <v>0</v>
      </c>
      <c r="C72" s="157">
        <v>0</v>
      </c>
      <c r="D72" s="157">
        <v>0</v>
      </c>
      <c r="E72" s="157">
        <v>100</v>
      </c>
      <c r="F72" s="157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7">
        <v>0</v>
      </c>
      <c r="C73" s="157">
        <v>0</v>
      </c>
      <c r="D73" s="157">
        <v>0</v>
      </c>
      <c r="E73" s="157">
        <v>100</v>
      </c>
      <c r="F73" s="157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7">
        <v>0</v>
      </c>
      <c r="C74" s="157">
        <v>0</v>
      </c>
      <c r="D74" s="157">
        <v>0</v>
      </c>
      <c r="E74" s="157">
        <v>100</v>
      </c>
      <c r="F74" s="157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7">
        <v>0</v>
      </c>
      <c r="C75" s="157">
        <v>0</v>
      </c>
      <c r="D75" s="157">
        <v>0</v>
      </c>
      <c r="E75" s="157">
        <v>100</v>
      </c>
      <c r="F75" s="157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7">
        <v>0</v>
      </c>
      <c r="C76" s="157">
        <v>0</v>
      </c>
      <c r="D76" s="157">
        <v>0</v>
      </c>
      <c r="E76" s="157">
        <v>100</v>
      </c>
      <c r="F76" s="157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7">
        <v>0</v>
      </c>
      <c r="C77" s="157">
        <v>0</v>
      </c>
      <c r="D77" s="157">
        <v>0</v>
      </c>
      <c r="E77" s="157">
        <v>100</v>
      </c>
      <c r="F77" s="157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7">
        <v>0</v>
      </c>
      <c r="C78" s="157">
        <v>0</v>
      </c>
      <c r="D78" s="157">
        <v>0</v>
      </c>
      <c r="E78" s="157">
        <v>100</v>
      </c>
      <c r="F78" s="157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7">
        <v>0</v>
      </c>
      <c r="C79" s="157">
        <v>0</v>
      </c>
      <c r="D79" s="157">
        <v>0</v>
      </c>
      <c r="E79" s="157">
        <v>100</v>
      </c>
      <c r="F79" s="157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7">
        <v>0</v>
      </c>
      <c r="C80" s="157">
        <v>0</v>
      </c>
      <c r="D80" s="157">
        <v>0</v>
      </c>
      <c r="E80" s="157">
        <v>100</v>
      </c>
      <c r="F80" s="157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7">
        <v>0</v>
      </c>
      <c r="C81" s="157">
        <v>0</v>
      </c>
      <c r="D81" s="157">
        <v>0</v>
      </c>
      <c r="E81" s="157">
        <v>100</v>
      </c>
      <c r="F81" s="157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7">
        <v>0</v>
      </c>
      <c r="C82" s="157">
        <v>0</v>
      </c>
      <c r="D82" s="157">
        <v>0</v>
      </c>
      <c r="E82" s="157">
        <v>100</v>
      </c>
      <c r="F82" s="157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7">
        <v>0</v>
      </c>
      <c r="C83" s="157">
        <v>0</v>
      </c>
      <c r="D83" s="157">
        <v>0</v>
      </c>
      <c r="E83" s="157">
        <v>100</v>
      </c>
      <c r="F83" s="157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7">
        <v>0</v>
      </c>
      <c r="C84" s="157">
        <v>0</v>
      </c>
      <c r="D84" s="157">
        <v>0</v>
      </c>
      <c r="E84" s="157">
        <v>100</v>
      </c>
      <c r="F84" s="157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7">
        <v>0</v>
      </c>
      <c r="C85" s="157">
        <v>0</v>
      </c>
      <c r="D85" s="157">
        <v>0</v>
      </c>
      <c r="E85" s="157">
        <v>100</v>
      </c>
      <c r="F85" s="157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7">
        <v>0</v>
      </c>
      <c r="C86" s="157">
        <v>0</v>
      </c>
      <c r="D86" s="157">
        <v>0</v>
      </c>
      <c r="E86" s="157">
        <v>100</v>
      </c>
      <c r="F86" s="157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7">
        <v>0</v>
      </c>
      <c r="C87" s="157">
        <v>0</v>
      </c>
      <c r="D87" s="157">
        <v>0</v>
      </c>
      <c r="E87" s="157">
        <v>100</v>
      </c>
      <c r="F87" s="157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7">
        <v>0</v>
      </c>
      <c r="C88" s="157">
        <v>0</v>
      </c>
      <c r="D88" s="157">
        <v>0</v>
      </c>
      <c r="E88" s="157">
        <v>100</v>
      </c>
      <c r="F88" s="157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7">
        <v>0</v>
      </c>
      <c r="C89" s="157">
        <v>0</v>
      </c>
      <c r="D89" s="157">
        <v>0</v>
      </c>
      <c r="E89" s="157">
        <v>100</v>
      </c>
      <c r="F89" s="157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7">
        <v>0</v>
      </c>
      <c r="C90" s="157">
        <v>0</v>
      </c>
      <c r="D90" s="157">
        <v>0</v>
      </c>
      <c r="E90" s="157">
        <v>100</v>
      </c>
      <c r="F90" s="157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7">
        <v>0</v>
      </c>
      <c r="C91" s="157">
        <v>0</v>
      </c>
      <c r="D91" s="157">
        <v>0</v>
      </c>
      <c r="E91" s="157">
        <v>100</v>
      </c>
      <c r="F91" s="157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7">
        <v>0</v>
      </c>
      <c r="C92" s="157">
        <v>0</v>
      </c>
      <c r="D92" s="157">
        <v>0</v>
      </c>
      <c r="E92" s="157">
        <v>100</v>
      </c>
      <c r="F92" s="157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7">
        <v>0</v>
      </c>
      <c r="C93" s="157">
        <v>0</v>
      </c>
      <c r="D93" s="157">
        <v>0</v>
      </c>
      <c r="E93" s="157">
        <v>100</v>
      </c>
      <c r="F93" s="157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7">
        <v>0</v>
      </c>
      <c r="C94" s="157">
        <v>0</v>
      </c>
      <c r="D94" s="157">
        <v>0</v>
      </c>
      <c r="E94" s="157">
        <v>100</v>
      </c>
      <c r="F94" s="157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7">
        <v>0</v>
      </c>
      <c r="C95" s="157">
        <v>0</v>
      </c>
      <c r="D95" s="157">
        <v>0</v>
      </c>
      <c r="E95" s="157">
        <v>100</v>
      </c>
      <c r="F95" s="157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7">
        <v>0</v>
      </c>
      <c r="C96" s="157">
        <v>0</v>
      </c>
      <c r="D96" s="157">
        <v>0</v>
      </c>
      <c r="E96" s="157">
        <v>100</v>
      </c>
      <c r="F96" s="157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7">
        <v>0</v>
      </c>
      <c r="C97" s="157">
        <v>0</v>
      </c>
      <c r="D97" s="157">
        <v>0</v>
      </c>
      <c r="E97" s="157">
        <v>100</v>
      </c>
      <c r="F97" s="157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7">
        <v>0</v>
      </c>
      <c r="C98" s="157">
        <v>0</v>
      </c>
      <c r="D98" s="157">
        <v>0</v>
      </c>
      <c r="E98" s="157">
        <v>100</v>
      </c>
      <c r="F98" s="157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7">
        <v>0</v>
      </c>
      <c r="C99" s="157">
        <v>0</v>
      </c>
      <c r="D99" s="157">
        <v>0</v>
      </c>
      <c r="E99" s="157">
        <v>100</v>
      </c>
      <c r="F99" s="157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7">
        <v>0</v>
      </c>
      <c r="C100" s="157">
        <v>0</v>
      </c>
      <c r="D100" s="157">
        <v>0</v>
      </c>
      <c r="E100" s="157">
        <v>100</v>
      </c>
      <c r="F100" s="157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7">
        <v>0</v>
      </c>
      <c r="C101" s="157">
        <v>0</v>
      </c>
      <c r="D101" s="157">
        <v>0</v>
      </c>
      <c r="E101" s="157">
        <v>100</v>
      </c>
      <c r="F101" s="157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7">
        <v>0</v>
      </c>
      <c r="C102" s="157">
        <v>0</v>
      </c>
      <c r="D102" s="157">
        <v>0</v>
      </c>
      <c r="E102" s="157">
        <v>100</v>
      </c>
      <c r="F102" s="157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7">
        <v>0</v>
      </c>
      <c r="C103" s="157">
        <v>0</v>
      </c>
      <c r="D103" s="157">
        <v>0</v>
      </c>
      <c r="E103" s="157">
        <v>100</v>
      </c>
      <c r="F103" s="157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7">
        <v>0</v>
      </c>
      <c r="C104" s="157">
        <v>0</v>
      </c>
      <c r="D104" s="157">
        <v>0</v>
      </c>
      <c r="E104" s="157">
        <v>100</v>
      </c>
      <c r="F104" s="157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7">
        <v>0</v>
      </c>
      <c r="C105" s="157">
        <v>0</v>
      </c>
      <c r="D105" s="157">
        <v>0</v>
      </c>
      <c r="E105" s="157">
        <v>100</v>
      </c>
      <c r="F105" s="157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7">
        <v>0</v>
      </c>
      <c r="C106" s="157">
        <v>0</v>
      </c>
      <c r="D106" s="157">
        <v>0</v>
      </c>
      <c r="E106" s="157">
        <v>100</v>
      </c>
      <c r="F106" s="157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7">
        <v>0</v>
      </c>
      <c r="C107" s="157">
        <v>0</v>
      </c>
      <c r="D107" s="157">
        <v>0</v>
      </c>
      <c r="E107" s="157">
        <v>100</v>
      </c>
      <c r="F107" s="157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7">
        <v>0</v>
      </c>
      <c r="C108" s="157">
        <v>0</v>
      </c>
      <c r="D108" s="157">
        <v>0</v>
      </c>
      <c r="E108" s="157">
        <v>100</v>
      </c>
      <c r="F108" s="157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7">
        <v>0</v>
      </c>
      <c r="C109" s="157">
        <v>0</v>
      </c>
      <c r="D109" s="157">
        <v>0</v>
      </c>
      <c r="E109" s="157">
        <v>100</v>
      </c>
      <c r="F109" s="157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7">
        <v>0</v>
      </c>
      <c r="C110" s="157">
        <v>0</v>
      </c>
      <c r="D110" s="157">
        <v>0</v>
      </c>
      <c r="E110" s="157">
        <v>100</v>
      </c>
      <c r="F110" s="157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7">
        <v>0</v>
      </c>
      <c r="C111" s="157">
        <v>0</v>
      </c>
      <c r="D111" s="157">
        <v>0</v>
      </c>
      <c r="E111" s="157">
        <v>100</v>
      </c>
      <c r="F111" s="157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7">
        <v>0</v>
      </c>
      <c r="C112" s="157">
        <v>0</v>
      </c>
      <c r="D112" s="157">
        <v>0</v>
      </c>
      <c r="E112" s="157">
        <v>100</v>
      </c>
      <c r="F112" s="157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7">
        <v>0</v>
      </c>
      <c r="C113" s="157">
        <v>0</v>
      </c>
      <c r="D113" s="157">
        <v>0</v>
      </c>
      <c r="E113" s="157">
        <v>100</v>
      </c>
      <c r="F113" s="157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7">
        <v>0</v>
      </c>
      <c r="C114" s="157">
        <v>0</v>
      </c>
      <c r="D114" s="157">
        <v>0</v>
      </c>
      <c r="E114" s="157">
        <v>100</v>
      </c>
      <c r="F114" s="157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7">
        <v>0</v>
      </c>
      <c r="C115" s="157">
        <v>0</v>
      </c>
      <c r="D115" s="157">
        <v>0</v>
      </c>
      <c r="E115" s="157">
        <v>100</v>
      </c>
      <c r="F115" s="157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7">
        <v>0</v>
      </c>
      <c r="C116" s="157">
        <v>0</v>
      </c>
      <c r="D116" s="157">
        <v>0</v>
      </c>
      <c r="E116" s="157">
        <v>100</v>
      </c>
      <c r="F116" s="157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31" priority="3" operator="lessThan">
      <formula>100</formula>
    </cfRule>
    <cfRule type="cellIs" dxfId="30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0">
        <f>Allocation_SG!A1</f>
        <v>45110</v>
      </c>
      <c r="B1" s="215"/>
      <c r="C1" s="215"/>
      <c r="D1" s="228" t="s">
        <v>464</v>
      </c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285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368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3.6107999999999998</v>
      </c>
      <c r="E3">
        <f>GT_NG!T3</f>
        <v>14.525710935209617</v>
      </c>
      <c r="F3">
        <f>GT_Spot!T3</f>
        <v>0</v>
      </c>
      <c r="G3">
        <f>PPCL_NG!T3</f>
        <v>30</v>
      </c>
      <c r="H3">
        <f>PPCL_Spot!T3</f>
        <v>0</v>
      </c>
      <c r="I3">
        <f>Bawana_NG!T3</f>
        <v>-0.81727574750830567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960.01981275603862</v>
      </c>
      <c r="P3" s="36">
        <v>75</v>
      </c>
      <c r="Q3" s="36">
        <v>24.05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429.53999999999996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-20</v>
      </c>
      <c r="AA3" s="75">
        <f>STOA!J3</f>
        <v>404.72</v>
      </c>
      <c r="AB3" s="75">
        <f>-STOA!P3</f>
        <v>0</v>
      </c>
      <c r="AC3">
        <f>SUMIF(B3:AB3,"&gt;0")*$AC$2-SUMIF(B3:AB3,"&lt;0")*($AC$2/(1-$AC$2))+SUMIF(AI3:AR3,"&gt;0")*$AC$2-SUMIF(AI3:AR3,"&lt;0")*($AC$2/(1-$AC$2))</f>
        <v>17.491675265288951</v>
      </c>
      <c r="AD3">
        <f>SUM(B3:AB3,AI3:AR3)-AC3</f>
        <v>1878.1573726784509</v>
      </c>
      <c r="AE3">
        <f>'IDT-1'!F3</f>
        <v>-72.656000000000006</v>
      </c>
      <c r="AF3" s="24"/>
      <c r="AG3">
        <f>SUM(AD3:AF3)</f>
        <v>1805.5013726784509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-25</v>
      </c>
      <c r="AM3" s="34">
        <f>RTM_PXI!J3</f>
        <v>0</v>
      </c>
      <c r="AN3" s="34">
        <f>RTM_PXI!P3</f>
        <v>0</v>
      </c>
      <c r="AO3" s="150">
        <f>GDAM_IEX!J3</f>
        <v>0</v>
      </c>
      <c r="AP3" s="150">
        <f>GDAM_IEX!P3</f>
        <v>0</v>
      </c>
      <c r="AQ3" s="150">
        <f>GDAM_PXI!J3</f>
        <v>0</v>
      </c>
      <c r="AR3" s="150">
        <f>GDAM_PXI!P3</f>
        <v>0</v>
      </c>
    </row>
    <row r="4" spans="1:44">
      <c r="A4" t="s">
        <v>46</v>
      </c>
      <c r="D4">
        <f>TWEPL!R4</f>
        <v>3.6107999999999998</v>
      </c>
      <c r="E4">
        <f>GT_NG!T4</f>
        <v>14.525710935209617</v>
      </c>
      <c r="F4">
        <f>GT_Spot!T4</f>
        <v>0</v>
      </c>
      <c r="G4">
        <f>PPCL_NG!T4</f>
        <v>30</v>
      </c>
      <c r="H4">
        <f>PPCL_Spot!T4</f>
        <v>0</v>
      </c>
      <c r="I4">
        <f>Bawana_NG!T4</f>
        <v>-0.81727574750830567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960.03149273919075</v>
      </c>
      <c r="P4" s="36">
        <v>75</v>
      </c>
      <c r="Q4" s="36">
        <v>24.05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429.53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-54</v>
      </c>
      <c r="AA4" s="75">
        <f>STOA!J4</f>
        <v>404.72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17.793546384895333</v>
      </c>
      <c r="AD4">
        <f t="shared" ref="AD4:AD67" si="1">SUM(B4:AB4,AI4:AR4)-AC4</f>
        <v>1843.8571815419966</v>
      </c>
      <c r="AE4">
        <f>'IDT-1'!F4</f>
        <v>-55.933999999999997</v>
      </c>
      <c r="AF4" s="24"/>
      <c r="AG4">
        <f t="shared" ref="AG4:AG67" si="2">SUM(AD4:AF4)</f>
        <v>1787.9231815419967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-25</v>
      </c>
      <c r="AM4" s="34">
        <f>RTM_PXI!J4</f>
        <v>0</v>
      </c>
      <c r="AN4" s="34">
        <f>RTM_PXI!P4</f>
        <v>0</v>
      </c>
      <c r="AO4" s="150">
        <f>GDAM_IEX!J4</f>
        <v>0</v>
      </c>
      <c r="AP4" s="150">
        <f>GDAM_IEX!P4</f>
        <v>0</v>
      </c>
      <c r="AQ4" s="150">
        <f>GDAM_PXI!J4</f>
        <v>0</v>
      </c>
      <c r="AR4" s="150">
        <f>GDAM_PXI!P4</f>
        <v>0</v>
      </c>
    </row>
    <row r="5" spans="1:44">
      <c r="A5" t="s">
        <v>47</v>
      </c>
      <c r="D5">
        <f>TWEPL!R5</f>
        <v>3.6107999999999998</v>
      </c>
      <c r="E5">
        <f>GT_NG!T5</f>
        <v>14.525710935209617</v>
      </c>
      <c r="F5">
        <f>GT_Spot!T5</f>
        <v>0</v>
      </c>
      <c r="G5">
        <f>PPCL_NG!T5</f>
        <v>30</v>
      </c>
      <c r="H5">
        <f>PPCL_Spot!T5</f>
        <v>0</v>
      </c>
      <c r="I5">
        <f>Bawana_NG!T5</f>
        <v>-0.81727574750830567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957.30696022855591</v>
      </c>
      <c r="P5" s="36">
        <v>75</v>
      </c>
      <c r="Q5" s="36">
        <v>24.05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429.49999999999994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-80</v>
      </c>
      <c r="AA5" s="75">
        <f>STOA!J5</f>
        <v>404.72</v>
      </c>
      <c r="AB5" s="75">
        <f>-STOA!P5</f>
        <v>0</v>
      </c>
      <c r="AC5">
        <f t="shared" si="0"/>
        <v>18.044528451989802</v>
      </c>
      <c r="AD5">
        <f t="shared" si="1"/>
        <v>1809.8516669642675</v>
      </c>
      <c r="AE5">
        <f>'IDT-1'!F5</f>
        <v>-43.247999999999998</v>
      </c>
      <c r="AF5" s="24"/>
      <c r="AG5">
        <f t="shared" si="2"/>
        <v>1766.6036669642674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-30</v>
      </c>
      <c r="AM5" s="34">
        <f>RTM_PXI!J5</f>
        <v>0</v>
      </c>
      <c r="AN5" s="34">
        <f>RTM_PXI!P5</f>
        <v>0</v>
      </c>
      <c r="AO5" s="150">
        <f>GDAM_IEX!J5</f>
        <v>0</v>
      </c>
      <c r="AP5" s="150">
        <f>GDAM_IEX!P5</f>
        <v>0</v>
      </c>
      <c r="AQ5" s="150">
        <f>GDAM_PXI!J5</f>
        <v>0</v>
      </c>
      <c r="AR5" s="150">
        <f>GDAM_PXI!P5</f>
        <v>0</v>
      </c>
    </row>
    <row r="6" spans="1:44">
      <c r="A6" t="s">
        <v>48</v>
      </c>
      <c r="D6">
        <f>TWEPL!R6</f>
        <v>3.6107999999999998</v>
      </c>
      <c r="E6">
        <f>GT_NG!T6</f>
        <v>14.525710935209617</v>
      </c>
      <c r="F6">
        <f>GT_Spot!T6</f>
        <v>0</v>
      </c>
      <c r="G6">
        <f>PPCL_NG!T6</f>
        <v>30</v>
      </c>
      <c r="H6">
        <f>PPCL_Spot!T6</f>
        <v>0</v>
      </c>
      <c r="I6">
        <f>Bawana_NG!T6</f>
        <v>-0.81727574750830567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957.30696022855591</v>
      </c>
      <c r="P6" s="36">
        <v>75</v>
      </c>
      <c r="Q6" s="36">
        <v>24.05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429.45999999999992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-116</v>
      </c>
      <c r="AA6" s="75">
        <f>STOA!J6</f>
        <v>404.72</v>
      </c>
      <c r="AB6" s="75">
        <f>-STOA!P6</f>
        <v>0</v>
      </c>
      <c r="AC6">
        <f t="shared" si="0"/>
        <v>18.363789042788831</v>
      </c>
      <c r="AD6">
        <f t="shared" si="1"/>
        <v>1773.4924063734684</v>
      </c>
      <c r="AE6">
        <f>'IDT-1'!F6</f>
        <v>-27.678999999999998</v>
      </c>
      <c r="AF6" s="24"/>
      <c r="AG6">
        <f t="shared" si="2"/>
        <v>1745.8134063734683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-30</v>
      </c>
      <c r="AM6" s="34">
        <f>RTM_PXI!J6</f>
        <v>0</v>
      </c>
      <c r="AN6" s="34">
        <f>RTM_PXI!P6</f>
        <v>0</v>
      </c>
      <c r="AO6" s="150">
        <f>GDAM_IEX!J6</f>
        <v>0</v>
      </c>
      <c r="AP6" s="150">
        <f>GDAM_IEX!P6</f>
        <v>0</v>
      </c>
      <c r="AQ6" s="150">
        <f>GDAM_PXI!J6</f>
        <v>0</v>
      </c>
      <c r="AR6" s="150">
        <f>GDAM_PXI!P6</f>
        <v>0</v>
      </c>
    </row>
    <row r="7" spans="1:44">
      <c r="A7" t="s">
        <v>49</v>
      </c>
      <c r="D7">
        <f>TWEPL!R7</f>
        <v>3.6107999999999998</v>
      </c>
      <c r="E7">
        <f>GT_NG!T7</f>
        <v>14.525710935209617</v>
      </c>
      <c r="F7">
        <f>GT_Spot!T7</f>
        <v>0</v>
      </c>
      <c r="G7">
        <f>PPCL_NG!T7</f>
        <v>30</v>
      </c>
      <c r="H7">
        <f>PPCL_Spot!T7</f>
        <v>0</v>
      </c>
      <c r="I7">
        <f>Bawana_NG!T7</f>
        <v>-0.81727574750830567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881.9677725250541</v>
      </c>
      <c r="P7" s="36">
        <v>75</v>
      </c>
      <c r="Q7" s="36">
        <v>24.05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429.37999999999994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-55.07</v>
      </c>
      <c r="AA7" s="75">
        <f>STOA!J7</f>
        <v>404.72</v>
      </c>
      <c r="AB7" s="75">
        <f>-STOA!P7</f>
        <v>0</v>
      </c>
      <c r="AC7">
        <f t="shared" si="0"/>
        <v>17.603062257180419</v>
      </c>
      <c r="AD7">
        <f t="shared" si="1"/>
        <v>1709.7639454555749</v>
      </c>
      <c r="AE7">
        <f>'IDT-1'!F7</f>
        <v>0</v>
      </c>
      <c r="AF7" s="24"/>
      <c r="AG7">
        <f t="shared" si="2"/>
        <v>1709.7639454555749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-80</v>
      </c>
      <c r="AM7" s="34">
        <f>RTM_PXI!J7</f>
        <v>0</v>
      </c>
      <c r="AN7" s="34">
        <f>RTM_PXI!P7</f>
        <v>0</v>
      </c>
      <c r="AO7" s="150">
        <f>GDAM_IEX!J7</f>
        <v>0</v>
      </c>
      <c r="AP7" s="150">
        <f>GDAM_IEX!P7</f>
        <v>0</v>
      </c>
      <c r="AQ7" s="150">
        <f>GDAM_PXI!J7</f>
        <v>0</v>
      </c>
      <c r="AR7" s="150">
        <f>GDAM_PXI!P7</f>
        <v>0</v>
      </c>
    </row>
    <row r="8" spans="1:44">
      <c r="A8" t="s">
        <v>50</v>
      </c>
      <c r="D8">
        <f>TWEPL!R8</f>
        <v>3.6107999999999998</v>
      </c>
      <c r="E8">
        <f>GT_NG!T8</f>
        <v>14.525710935209617</v>
      </c>
      <c r="F8">
        <f>GT_Spot!T8</f>
        <v>0</v>
      </c>
      <c r="G8">
        <f>PPCL_NG!T8</f>
        <v>30</v>
      </c>
      <c r="H8">
        <f>PPCL_Spot!T8</f>
        <v>0</v>
      </c>
      <c r="I8">
        <f>Bawana_NG!T8</f>
        <v>-0.81727574750830567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811.51524667234867</v>
      </c>
      <c r="P8" s="36">
        <v>75</v>
      </c>
      <c r="Q8" s="36">
        <v>24.05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429.34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</v>
      </c>
      <c r="AA8" s="75">
        <f>STOA!J8</f>
        <v>404.72</v>
      </c>
      <c r="AB8" s="75">
        <f>-STOA!P8</f>
        <v>0</v>
      </c>
      <c r="AC8">
        <f t="shared" si="0"/>
        <v>16.555956439684682</v>
      </c>
      <c r="AD8">
        <f t="shared" si="1"/>
        <v>1688.3885254203653</v>
      </c>
      <c r="AE8">
        <f>'IDT-1'!F8</f>
        <v>0</v>
      </c>
      <c r="AF8" s="24"/>
      <c r="AG8">
        <f t="shared" si="2"/>
        <v>1688.3885254203653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-75</v>
      </c>
      <c r="AM8" s="34">
        <f>RTM_PXI!J8</f>
        <v>0</v>
      </c>
      <c r="AN8" s="34">
        <f>RTM_PXI!P8</f>
        <v>0</v>
      </c>
      <c r="AO8" s="150">
        <f>GDAM_IEX!J8</f>
        <v>0</v>
      </c>
      <c r="AP8" s="150">
        <f>GDAM_IEX!P8</f>
        <v>0</v>
      </c>
      <c r="AQ8" s="150">
        <f>GDAM_PXI!J8</f>
        <v>0</v>
      </c>
      <c r="AR8" s="150">
        <f>GDAM_PXI!P8</f>
        <v>0</v>
      </c>
    </row>
    <row r="9" spans="1:44">
      <c r="A9" t="s">
        <v>51</v>
      </c>
      <c r="D9">
        <f>TWEPL!R9</f>
        <v>3.6107999999999998</v>
      </c>
      <c r="E9">
        <f>GT_NG!T9</f>
        <v>10.830642794247138</v>
      </c>
      <c r="F9">
        <f>GT_Spot!T9</f>
        <v>0</v>
      </c>
      <c r="G9">
        <f>PPCL_NG!T9</f>
        <v>30</v>
      </c>
      <c r="H9">
        <f>PPCL_Spot!T9</f>
        <v>0</v>
      </c>
      <c r="I9">
        <f>Bawana_NG!T9</f>
        <v>-0.81727574750830567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775.97911225167752</v>
      </c>
      <c r="P9" s="36">
        <v>75</v>
      </c>
      <c r="Q9" s="36">
        <v>24.05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429.26999999999992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-34</v>
      </c>
      <c r="AA9" s="75">
        <f>STOA!J9</f>
        <v>404.72</v>
      </c>
      <c r="AB9" s="75">
        <f>-STOA!P9</f>
        <v>0</v>
      </c>
      <c r="AC9">
        <f t="shared" si="0"/>
        <v>16.183471474575722</v>
      </c>
      <c r="AD9">
        <f t="shared" si="1"/>
        <v>1652.4598078238405</v>
      </c>
      <c r="AE9">
        <f>'IDT-1'!F9</f>
        <v>0</v>
      </c>
      <c r="AF9" s="24"/>
      <c r="AG9">
        <f t="shared" si="2"/>
        <v>1652.4598078238405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-50</v>
      </c>
      <c r="AM9" s="34">
        <f>RTM_PXI!J9</f>
        <v>0</v>
      </c>
      <c r="AN9" s="34">
        <f>RTM_PXI!P9</f>
        <v>0</v>
      </c>
      <c r="AO9" s="150">
        <f>GDAM_IEX!J9</f>
        <v>0</v>
      </c>
      <c r="AP9" s="150">
        <f>GDAM_IEX!P9</f>
        <v>0</v>
      </c>
      <c r="AQ9" s="150">
        <f>GDAM_PXI!J9</f>
        <v>0</v>
      </c>
      <c r="AR9" s="150">
        <f>GDAM_PXI!P9</f>
        <v>0</v>
      </c>
    </row>
    <row r="10" spans="1:44">
      <c r="A10" t="s">
        <v>52</v>
      </c>
      <c r="D10">
        <f>TWEPL!R10</f>
        <v>3.6107999999999998</v>
      </c>
      <c r="E10">
        <f>GT_NG!T10</f>
        <v>10.830642794247138</v>
      </c>
      <c r="F10">
        <f>GT_Spot!T10</f>
        <v>0</v>
      </c>
      <c r="G10">
        <f>PPCL_NG!T10</f>
        <v>30</v>
      </c>
      <c r="H10">
        <f>PPCL_Spot!T10</f>
        <v>0</v>
      </c>
      <c r="I10">
        <f>Bawana_NG!T10</f>
        <v>-0.81727574750830567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714.53365151395337</v>
      </c>
      <c r="P10" s="36">
        <v>75</v>
      </c>
      <c r="Q10" s="36">
        <v>24.05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379.57999999999993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-6</v>
      </c>
      <c r="AA10" s="75">
        <f>STOA!J10</f>
        <v>404.72</v>
      </c>
      <c r="AB10" s="75">
        <f>-STOA!P10</f>
        <v>0</v>
      </c>
      <c r="AC10">
        <f t="shared" si="0"/>
        <v>14.512985473352515</v>
      </c>
      <c r="AD10">
        <f t="shared" si="1"/>
        <v>1620.9948330873397</v>
      </c>
      <c r="AE10">
        <f>'IDT-1'!F10</f>
        <v>0</v>
      </c>
      <c r="AF10" s="24"/>
      <c r="AG10">
        <f t="shared" si="2"/>
        <v>1620.9948330873397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50">
        <f>GDAM_IEX!J10</f>
        <v>0</v>
      </c>
      <c r="AP10" s="150">
        <f>GDAM_IEX!P10</f>
        <v>0</v>
      </c>
      <c r="AQ10" s="150">
        <f>GDAM_PXI!J10</f>
        <v>0</v>
      </c>
      <c r="AR10" s="150">
        <f>GDAM_PXI!P10</f>
        <v>0</v>
      </c>
    </row>
    <row r="11" spans="1:44">
      <c r="A11" t="s">
        <v>53</v>
      </c>
      <c r="D11">
        <f>TWEPL!R11</f>
        <v>3.6107999999999998</v>
      </c>
      <c r="E11">
        <f>GT_NG!T11</f>
        <v>7.380994743226851</v>
      </c>
      <c r="F11">
        <f>GT_Spot!T11</f>
        <v>0</v>
      </c>
      <c r="G11">
        <f>PPCL_NG!T11</f>
        <v>30</v>
      </c>
      <c r="H11">
        <f>PPCL_Spot!T11</f>
        <v>0</v>
      </c>
      <c r="I11">
        <f>Bawana_NG!T11</f>
        <v>-0.81727574750830567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646.57760869760409</v>
      </c>
      <c r="P11" s="36">
        <v>75</v>
      </c>
      <c r="Q11" s="36">
        <v>24.05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378.23999999999995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404.53000000000003</v>
      </c>
      <c r="AB11" s="75">
        <f>-STOA!P11</f>
        <v>0</v>
      </c>
      <c r="AC11">
        <f t="shared" si="0"/>
        <v>13.817882628586489</v>
      </c>
      <c r="AD11">
        <f t="shared" si="1"/>
        <v>1554.7542450647361</v>
      </c>
      <c r="AE11">
        <f>'IDT-1'!F11</f>
        <v>0</v>
      </c>
      <c r="AF11" s="24"/>
      <c r="AG11">
        <f t="shared" si="2"/>
        <v>1554.7542450647361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50">
        <f>GDAM_IEX!J11</f>
        <v>0</v>
      </c>
      <c r="AP11" s="150">
        <f>GDAM_IEX!P11</f>
        <v>0</v>
      </c>
      <c r="AQ11" s="150">
        <f>GDAM_PXI!J11</f>
        <v>0</v>
      </c>
      <c r="AR11" s="150">
        <f>GDAM_PXI!P11</f>
        <v>0</v>
      </c>
    </row>
    <row r="12" spans="1:44">
      <c r="A12" t="s">
        <v>54</v>
      </c>
      <c r="D12">
        <f>TWEPL!R12</f>
        <v>3.6107999999999998</v>
      </c>
      <c r="E12">
        <f>GT_NG!T12</f>
        <v>7.380994743226851</v>
      </c>
      <c r="F12">
        <f>GT_Spot!T12</f>
        <v>0</v>
      </c>
      <c r="G12">
        <f>PPCL_NG!T12</f>
        <v>30</v>
      </c>
      <c r="H12">
        <f>PPCL_Spot!T12</f>
        <v>0</v>
      </c>
      <c r="I12">
        <f>Bawana_NG!T12</f>
        <v>-0.81727574750830567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645.26968490032152</v>
      </c>
      <c r="P12" s="36">
        <v>75</v>
      </c>
      <c r="Q12" s="36">
        <v>7.7212439574605218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378.08999999999992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-6</v>
      </c>
      <c r="AA12" s="75">
        <f>STOA!J12</f>
        <v>404.53000000000003</v>
      </c>
      <c r="AB12" s="75">
        <f>-STOA!P12</f>
        <v>0</v>
      </c>
      <c r="AC12">
        <f t="shared" si="0"/>
        <v>13.714628611129228</v>
      </c>
      <c r="AD12">
        <f t="shared" si="1"/>
        <v>1531.0708192423713</v>
      </c>
      <c r="AE12">
        <f>'IDT-1'!F12</f>
        <v>0</v>
      </c>
      <c r="AF12" s="24"/>
      <c r="AG12">
        <f t="shared" si="2"/>
        <v>1531.0708192423713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50">
        <f>GDAM_IEX!J12</f>
        <v>0</v>
      </c>
      <c r="AP12" s="150">
        <f>GDAM_IEX!P12</f>
        <v>0</v>
      </c>
      <c r="AQ12" s="150">
        <f>GDAM_PXI!J12</f>
        <v>0</v>
      </c>
      <c r="AR12" s="150">
        <f>GDAM_PXI!P12</f>
        <v>0</v>
      </c>
    </row>
    <row r="13" spans="1:44">
      <c r="A13" t="s">
        <v>55</v>
      </c>
      <c r="D13">
        <f>TWEPL!R13</f>
        <v>3.6107999999999998</v>
      </c>
      <c r="E13">
        <f>GT_NG!T13</f>
        <v>7.380994743226851</v>
      </c>
      <c r="F13">
        <f>GT_Spot!T13</f>
        <v>0</v>
      </c>
      <c r="G13">
        <f>PPCL_NG!T13</f>
        <v>30</v>
      </c>
      <c r="H13">
        <f>PPCL_Spot!T13</f>
        <v>0</v>
      </c>
      <c r="I13">
        <f>Bawana_NG!T13</f>
        <v>-0.81727574750830567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643.0688911480953</v>
      </c>
      <c r="P13" s="36">
        <v>73.13</v>
      </c>
      <c r="Q13" s="36">
        <v>7.7212439574605218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378.12999999999994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-26</v>
      </c>
      <c r="AA13" s="75">
        <f>STOA!J13</f>
        <v>404.53000000000003</v>
      </c>
      <c r="AB13" s="75">
        <f>-STOA!P13</f>
        <v>0</v>
      </c>
      <c r="AC13">
        <f t="shared" si="0"/>
        <v>13.856720176553541</v>
      </c>
      <c r="AD13">
        <f t="shared" si="1"/>
        <v>1506.8979339247207</v>
      </c>
      <c r="AE13">
        <f>'IDT-1'!F13</f>
        <v>0</v>
      </c>
      <c r="AF13" s="24"/>
      <c r="AG13">
        <f t="shared" si="2"/>
        <v>1506.8979339247207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50">
        <f>GDAM_IEX!J13</f>
        <v>0</v>
      </c>
      <c r="AP13" s="150">
        <f>GDAM_IEX!P13</f>
        <v>0</v>
      </c>
      <c r="AQ13" s="150">
        <f>GDAM_PXI!J13</f>
        <v>0</v>
      </c>
      <c r="AR13" s="150">
        <f>GDAM_PXI!P13</f>
        <v>0</v>
      </c>
    </row>
    <row r="14" spans="1:44">
      <c r="A14" t="s">
        <v>56</v>
      </c>
      <c r="D14">
        <f>TWEPL!R14</f>
        <v>3.6107999999999998</v>
      </c>
      <c r="E14">
        <f>GT_NG!T14</f>
        <v>7.380994743226851</v>
      </c>
      <c r="F14">
        <f>GT_Spot!T14</f>
        <v>0</v>
      </c>
      <c r="G14">
        <f>PPCL_NG!T14</f>
        <v>30</v>
      </c>
      <c r="H14">
        <f>PPCL_Spot!T14</f>
        <v>0</v>
      </c>
      <c r="I14">
        <f>Bawana_NG!T14</f>
        <v>-0.81727574750830567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626.1179937276828</v>
      </c>
      <c r="P14" s="36">
        <v>48.269999999999996</v>
      </c>
      <c r="Q14" s="36">
        <v>7.7212439574605218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378.20999999999992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</v>
      </c>
      <c r="AA14" s="75">
        <f>STOA!J14</f>
        <v>404.53000000000003</v>
      </c>
      <c r="AB14" s="75">
        <f>-STOA!P14</f>
        <v>0</v>
      </c>
      <c r="AC14">
        <f t="shared" si="0"/>
        <v>13.285291346243421</v>
      </c>
      <c r="AD14">
        <f t="shared" si="1"/>
        <v>1488.7384653346182</v>
      </c>
      <c r="AE14">
        <f>'IDT-1'!F14</f>
        <v>0</v>
      </c>
      <c r="AF14" s="24"/>
      <c r="AG14">
        <f t="shared" si="2"/>
        <v>1488.7384653346182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50">
        <f>GDAM_IEX!J14</f>
        <v>0</v>
      </c>
      <c r="AP14" s="150">
        <f>GDAM_IEX!P14</f>
        <v>0</v>
      </c>
      <c r="AQ14" s="150">
        <f>GDAM_PXI!J14</f>
        <v>0</v>
      </c>
      <c r="AR14" s="150">
        <f>GDAM_PXI!P14</f>
        <v>0</v>
      </c>
    </row>
    <row r="15" spans="1:44">
      <c r="A15" t="s">
        <v>57</v>
      </c>
      <c r="D15">
        <f>TWEPL!R15</f>
        <v>3.6107999999999998</v>
      </c>
      <c r="E15">
        <f>GT_NG!T15</f>
        <v>7.380994743226851</v>
      </c>
      <c r="F15">
        <f>GT_Spot!T15</f>
        <v>0</v>
      </c>
      <c r="G15">
        <f>PPCL_NG!T15</f>
        <v>30</v>
      </c>
      <c r="H15">
        <f>PPCL_Spot!T15</f>
        <v>0</v>
      </c>
      <c r="I15">
        <f>Bawana_NG!T15</f>
        <v>-0.81727574750830567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625.78458486583304</v>
      </c>
      <c r="P15" s="36">
        <v>75</v>
      </c>
      <c r="Q15" s="36">
        <v>7.7212439574605218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378.14999999999992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</v>
      </c>
      <c r="AA15" s="75">
        <f>STOA!J15</f>
        <v>404.45000000000005</v>
      </c>
      <c r="AB15" s="75">
        <f>-STOA!P15</f>
        <v>0</v>
      </c>
      <c r="AC15">
        <f t="shared" si="0"/>
        <v>13.685033771180853</v>
      </c>
      <c r="AD15">
        <f t="shared" si="1"/>
        <v>1495.5953140478314</v>
      </c>
      <c r="AE15">
        <f>'IDT-1'!F15</f>
        <v>0</v>
      </c>
      <c r="AF15" s="24"/>
      <c r="AG15">
        <f t="shared" si="2"/>
        <v>1495.5953140478314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50">
        <f>GDAM_IEX!J15</f>
        <v>0</v>
      </c>
      <c r="AP15" s="150">
        <f>GDAM_IEX!P15</f>
        <v>0</v>
      </c>
      <c r="AQ15" s="150">
        <f>GDAM_PXI!J15</f>
        <v>0</v>
      </c>
      <c r="AR15" s="150">
        <f>GDAM_PXI!P15</f>
        <v>0</v>
      </c>
    </row>
    <row r="16" spans="1:44">
      <c r="A16" t="s">
        <v>58</v>
      </c>
      <c r="D16">
        <f>TWEPL!R16</f>
        <v>3.6107999999999998</v>
      </c>
      <c r="E16">
        <f>GT_NG!T16</f>
        <v>7.380994743226851</v>
      </c>
      <c r="F16">
        <f>GT_Spot!T16</f>
        <v>0</v>
      </c>
      <c r="G16">
        <f>PPCL_NG!T16</f>
        <v>30</v>
      </c>
      <c r="H16">
        <f>PPCL_Spot!T16</f>
        <v>0</v>
      </c>
      <c r="I16">
        <f>Bawana_NG!T16</f>
        <v>-0.81727574750830567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625.78458486583304</v>
      </c>
      <c r="P16" s="36">
        <v>75</v>
      </c>
      <c r="Q16" s="36">
        <v>7.7212439574605218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378.12999999999994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-41</v>
      </c>
      <c r="AA16" s="75">
        <f>STOA!J16</f>
        <v>404.45000000000005</v>
      </c>
      <c r="AB16" s="75">
        <f>-STOA!P16</f>
        <v>0</v>
      </c>
      <c r="AC16">
        <f t="shared" si="0"/>
        <v>13.853542194102564</v>
      </c>
      <c r="AD16">
        <f t="shared" si="1"/>
        <v>1476.4068056249096</v>
      </c>
      <c r="AE16">
        <f>'IDT-1'!F16</f>
        <v>0</v>
      </c>
      <c r="AF16" s="24"/>
      <c r="AG16">
        <f t="shared" si="2"/>
        <v>1476.4068056249096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50">
        <f>GDAM_IEX!J16</f>
        <v>0</v>
      </c>
      <c r="AP16" s="150">
        <f>GDAM_IEX!P16</f>
        <v>0</v>
      </c>
      <c r="AQ16" s="150">
        <f>GDAM_PXI!J16</f>
        <v>0</v>
      </c>
      <c r="AR16" s="150">
        <f>GDAM_PXI!P16</f>
        <v>0</v>
      </c>
    </row>
    <row r="17" spans="1:44">
      <c r="A17" t="s">
        <v>59</v>
      </c>
      <c r="D17">
        <f>TWEPL!R17</f>
        <v>3.6107999999999998</v>
      </c>
      <c r="E17">
        <f>GT_NG!T17</f>
        <v>7.380994743226851</v>
      </c>
      <c r="F17">
        <f>GT_Spot!T17</f>
        <v>0</v>
      </c>
      <c r="G17">
        <f>PPCL_NG!T17</f>
        <v>30</v>
      </c>
      <c r="H17">
        <f>PPCL_Spot!T17</f>
        <v>0</v>
      </c>
      <c r="I17">
        <f>Bawana_NG!T17</f>
        <v>-0.81727574750830567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642.44124272263275</v>
      </c>
      <c r="P17" s="36">
        <v>75</v>
      </c>
      <c r="Q17" s="36">
        <v>24.05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378.20999999999992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-109.33</v>
      </c>
      <c r="AA17" s="75">
        <f>STOA!J17</f>
        <v>404.45000000000005</v>
      </c>
      <c r="AB17" s="75">
        <f>-STOA!P17</f>
        <v>0</v>
      </c>
      <c r="AC17">
        <f t="shared" si="0"/>
        <v>14.751160290008356</v>
      </c>
      <c r="AD17">
        <f t="shared" si="1"/>
        <v>1440.244601428343</v>
      </c>
      <c r="AE17">
        <f>'IDT-1'!F17</f>
        <v>0</v>
      </c>
      <c r="AF17" s="24"/>
      <c r="AG17">
        <f t="shared" si="2"/>
        <v>1440.244601428343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50">
        <f>GDAM_IEX!J17</f>
        <v>0</v>
      </c>
      <c r="AP17" s="150">
        <f>GDAM_IEX!P17</f>
        <v>0</v>
      </c>
      <c r="AQ17" s="150">
        <f>GDAM_PXI!J17</f>
        <v>0</v>
      </c>
      <c r="AR17" s="150">
        <f>GDAM_PXI!P17</f>
        <v>0</v>
      </c>
    </row>
    <row r="18" spans="1:44">
      <c r="A18" t="s">
        <v>60</v>
      </c>
      <c r="D18">
        <f>TWEPL!R18</f>
        <v>3.6107999999999998</v>
      </c>
      <c r="E18">
        <f>GT_NG!T18</f>
        <v>7.380994743226851</v>
      </c>
      <c r="F18">
        <f>GT_Spot!T18</f>
        <v>0</v>
      </c>
      <c r="G18">
        <f>PPCL_NG!T18</f>
        <v>30</v>
      </c>
      <c r="H18">
        <f>PPCL_Spot!T18</f>
        <v>0</v>
      </c>
      <c r="I18">
        <f>Bawana_NG!T18</f>
        <v>-0.81727574750830567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626.85280203759885</v>
      </c>
      <c r="P18" s="36">
        <v>28.959999999999997</v>
      </c>
      <c r="Q18" s="36">
        <v>7.7212439574605218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378.12999999999994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-26</v>
      </c>
      <c r="AA18" s="75">
        <f>STOA!J18</f>
        <v>404.45000000000005</v>
      </c>
      <c r="AB18" s="75">
        <f>-STOA!P18</f>
        <v>0</v>
      </c>
      <c r="AC18">
        <f t="shared" si="0"/>
        <v>13.324618592381173</v>
      </c>
      <c r="AD18">
        <f t="shared" si="1"/>
        <v>1446.9639463983967</v>
      </c>
      <c r="AE18">
        <f>'IDT-1'!F18</f>
        <v>0</v>
      </c>
      <c r="AF18" s="24"/>
      <c r="AG18">
        <f t="shared" si="2"/>
        <v>1446.9639463983967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50">
        <f>GDAM_IEX!J18</f>
        <v>0</v>
      </c>
      <c r="AP18" s="150">
        <f>GDAM_IEX!P18</f>
        <v>0</v>
      </c>
      <c r="AQ18" s="150">
        <f>GDAM_PXI!J18</f>
        <v>0</v>
      </c>
      <c r="AR18" s="150">
        <f>GDAM_PXI!P18</f>
        <v>0</v>
      </c>
    </row>
    <row r="19" spans="1:44">
      <c r="A19" t="s">
        <v>61</v>
      </c>
      <c r="D19">
        <f>TWEPL!R19</f>
        <v>3.6107999999999998</v>
      </c>
      <c r="E19">
        <f>GT_NG!T19</f>
        <v>7.380994743226851</v>
      </c>
      <c r="F19">
        <f>GT_Spot!T19</f>
        <v>0</v>
      </c>
      <c r="G19">
        <f>PPCL_NG!T19</f>
        <v>29.998064640990904</v>
      </c>
      <c r="H19">
        <f>PPCL_Spot!T19</f>
        <v>0</v>
      </c>
      <c r="I19">
        <f>Bawana_NG!T19</f>
        <v>-0.81727574750830567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617.23703217209561</v>
      </c>
      <c r="P19" s="36">
        <v>28.959999999999997</v>
      </c>
      <c r="Q19" s="36">
        <v>7.7212439574605218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378.20999999999992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-38</v>
      </c>
      <c r="AA19" s="75">
        <f>STOA!J19</f>
        <v>404.35</v>
      </c>
      <c r="AB19" s="75">
        <f>-STOA!P19</f>
        <v>0</v>
      </c>
      <c r="AC19">
        <f t="shared" si="0"/>
        <v>13.346344316671807</v>
      </c>
      <c r="AD19">
        <f t="shared" si="1"/>
        <v>1425.3045154495937</v>
      </c>
      <c r="AE19">
        <f>'IDT-1'!F19</f>
        <v>0</v>
      </c>
      <c r="AF19" s="24"/>
      <c r="AG19">
        <f t="shared" si="2"/>
        <v>1425.3045154495937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50">
        <f>GDAM_IEX!J19</f>
        <v>0</v>
      </c>
      <c r="AP19" s="150">
        <f>GDAM_IEX!P19</f>
        <v>0</v>
      </c>
      <c r="AQ19" s="150">
        <f>GDAM_PXI!J19</f>
        <v>0</v>
      </c>
      <c r="AR19" s="150">
        <f>GDAM_PXI!P19</f>
        <v>0</v>
      </c>
    </row>
    <row r="20" spans="1:44">
      <c r="A20" t="s">
        <v>62</v>
      </c>
      <c r="D20">
        <f>TWEPL!R20</f>
        <v>3.6107999999999998</v>
      </c>
      <c r="E20">
        <f>GT_NG!T20</f>
        <v>7.380994743226851</v>
      </c>
      <c r="F20">
        <f>GT_Spot!T20</f>
        <v>0</v>
      </c>
      <c r="G20">
        <f>PPCL_NG!T20</f>
        <v>29.998064640990904</v>
      </c>
      <c r="H20">
        <f>PPCL_Spot!T20</f>
        <v>0</v>
      </c>
      <c r="I20">
        <f>Bawana_NG!T20</f>
        <v>-0.81727574750830567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617.23703217209561</v>
      </c>
      <c r="P20" s="36">
        <v>28.959999999999997</v>
      </c>
      <c r="Q20" s="36">
        <v>7.7212439574605218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378.08999999999992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-52</v>
      </c>
      <c r="AA20" s="75">
        <f>STOA!J20</f>
        <v>404.35</v>
      </c>
      <c r="AB20" s="75">
        <f>-STOA!P20</f>
        <v>0</v>
      </c>
      <c r="AC20">
        <f t="shared" si="0"/>
        <v>13.469582101982542</v>
      </c>
      <c r="AD20">
        <f t="shared" si="1"/>
        <v>1411.0612776642831</v>
      </c>
      <c r="AE20">
        <f>'IDT-1'!F20</f>
        <v>0</v>
      </c>
      <c r="AF20" s="24"/>
      <c r="AG20">
        <f t="shared" si="2"/>
        <v>1411.0612776642831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50">
        <f>GDAM_IEX!J20</f>
        <v>0</v>
      </c>
      <c r="AP20" s="150">
        <f>GDAM_IEX!P20</f>
        <v>0</v>
      </c>
      <c r="AQ20" s="150">
        <f>GDAM_PXI!J20</f>
        <v>0</v>
      </c>
      <c r="AR20" s="150">
        <f>GDAM_PXI!P20</f>
        <v>0</v>
      </c>
    </row>
    <row r="21" spans="1:44">
      <c r="A21" t="s">
        <v>63</v>
      </c>
      <c r="D21">
        <f>TWEPL!R21</f>
        <v>3.6107999999999998</v>
      </c>
      <c r="E21">
        <f>GT_NG!T21</f>
        <v>7.380994743226851</v>
      </c>
      <c r="F21">
        <f>GT_Spot!T21</f>
        <v>0</v>
      </c>
      <c r="G21">
        <f>PPCL_NG!T21</f>
        <v>29.610992839171669</v>
      </c>
      <c r="H21">
        <f>PPCL_Spot!T21</f>
        <v>0</v>
      </c>
      <c r="I21">
        <f>Bawana_NG!T21</f>
        <v>-0.81727574750830567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617.4060644294234</v>
      </c>
      <c r="P21" s="36">
        <v>28.959999999999997</v>
      </c>
      <c r="Q21" s="36">
        <v>7.7212439574605218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378.21999999999997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-66</v>
      </c>
      <c r="AA21" s="75">
        <f>STOA!J21</f>
        <v>404.35</v>
      </c>
      <c r="AB21" s="75">
        <f>-STOA!P21</f>
        <v>0</v>
      </c>
      <c r="AC21">
        <f t="shared" si="0"/>
        <v>13.593101139301751</v>
      </c>
      <c r="AD21">
        <f t="shared" si="1"/>
        <v>1396.8497190824723</v>
      </c>
      <c r="AE21">
        <f>'IDT-1'!F21</f>
        <v>0</v>
      </c>
      <c r="AF21" s="24"/>
      <c r="AG21">
        <f t="shared" si="2"/>
        <v>1396.8497190824723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50">
        <f>GDAM_IEX!J21</f>
        <v>0</v>
      </c>
      <c r="AP21" s="150">
        <f>GDAM_IEX!P21</f>
        <v>0</v>
      </c>
      <c r="AQ21" s="150">
        <f>GDAM_PXI!J21</f>
        <v>0</v>
      </c>
      <c r="AR21" s="150">
        <f>GDAM_PXI!P21</f>
        <v>0</v>
      </c>
    </row>
    <row r="22" spans="1:44">
      <c r="A22" t="s">
        <v>64</v>
      </c>
      <c r="D22">
        <f>TWEPL!R22</f>
        <v>3.6107999999999998</v>
      </c>
      <c r="E22">
        <f>GT_NG!T22</f>
        <v>7.380994743226851</v>
      </c>
      <c r="F22">
        <f>GT_Spot!T22</f>
        <v>0</v>
      </c>
      <c r="G22">
        <f>PPCL_NG!T22</f>
        <v>29.610992839171669</v>
      </c>
      <c r="H22">
        <f>PPCL_Spot!T22</f>
        <v>0</v>
      </c>
      <c r="I22">
        <f>Bawana_NG!T22</f>
        <v>-0.81727574750830567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617.23597167322885</v>
      </c>
      <c r="P22" s="36">
        <v>28.959999999999997</v>
      </c>
      <c r="Q22" s="36">
        <v>7.7212439574605218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378.24999999999994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-79</v>
      </c>
      <c r="AA22" s="75">
        <f>STOA!J22</f>
        <v>404.35</v>
      </c>
      <c r="AB22" s="75">
        <f>-STOA!P22</f>
        <v>0</v>
      </c>
      <c r="AC22">
        <f t="shared" si="0"/>
        <v>13.707283980835779</v>
      </c>
      <c r="AD22">
        <f t="shared" si="1"/>
        <v>1383.5954434847438</v>
      </c>
      <c r="AE22">
        <f>'IDT-1'!F22</f>
        <v>0</v>
      </c>
      <c r="AF22" s="24"/>
      <c r="AG22">
        <f t="shared" si="2"/>
        <v>1383.5954434847438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50">
        <f>GDAM_IEX!J22</f>
        <v>0</v>
      </c>
      <c r="AP22" s="150">
        <f>GDAM_IEX!P22</f>
        <v>0</v>
      </c>
      <c r="AQ22" s="150">
        <f>GDAM_PXI!J22</f>
        <v>0</v>
      </c>
      <c r="AR22" s="150">
        <f>GDAM_PXI!P22</f>
        <v>0</v>
      </c>
    </row>
    <row r="23" spans="1:44">
      <c r="A23" t="s">
        <v>65</v>
      </c>
      <c r="D23">
        <f>TWEPL!R23</f>
        <v>3.6107999999999998</v>
      </c>
      <c r="E23">
        <f>GT_NG!T23</f>
        <v>7.380994743226851</v>
      </c>
      <c r="F23">
        <f>GT_Spot!T23</f>
        <v>0</v>
      </c>
      <c r="G23">
        <f>PPCL_NG!T23</f>
        <v>30</v>
      </c>
      <c r="H23">
        <f>PPCL_Spot!T23</f>
        <v>0</v>
      </c>
      <c r="I23">
        <f>Bawana_NG!T23</f>
        <v>-0.81727574750830567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624.02197235345284</v>
      </c>
      <c r="P23" s="36">
        <v>28.959999999999997</v>
      </c>
      <c r="Q23" s="36">
        <v>7.7212439574605218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378.14999999999992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-99</v>
      </c>
      <c r="AA23" s="75">
        <f>STOA!J23</f>
        <v>404.26000000000005</v>
      </c>
      <c r="AB23" s="75">
        <f>-STOA!P23</f>
        <v>0</v>
      </c>
      <c r="AC23">
        <f t="shared" si="0"/>
        <v>13.946314600280948</v>
      </c>
      <c r="AD23">
        <f t="shared" si="1"/>
        <v>1370.3414207063511</v>
      </c>
      <c r="AE23">
        <f>'IDT-1'!F23</f>
        <v>0</v>
      </c>
      <c r="AF23" s="24"/>
      <c r="AG23">
        <f t="shared" si="2"/>
        <v>1370.3414207063511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50">
        <f>GDAM_IEX!J23</f>
        <v>0</v>
      </c>
      <c r="AP23" s="150">
        <f>GDAM_IEX!P23</f>
        <v>0</v>
      </c>
      <c r="AQ23" s="150">
        <f>GDAM_PXI!J23</f>
        <v>0</v>
      </c>
      <c r="AR23" s="150">
        <f>GDAM_PXI!P23</f>
        <v>0</v>
      </c>
    </row>
    <row r="24" spans="1:44">
      <c r="A24" t="s">
        <v>66</v>
      </c>
      <c r="D24">
        <f>TWEPL!R24</f>
        <v>3.6107999999999998</v>
      </c>
      <c r="E24">
        <f>GT_NG!T24</f>
        <v>7.380994743226851</v>
      </c>
      <c r="F24">
        <f>GT_Spot!T24</f>
        <v>0</v>
      </c>
      <c r="G24">
        <f>PPCL_NG!T24</f>
        <v>30</v>
      </c>
      <c r="H24">
        <f>PPCL_Spot!T24</f>
        <v>0</v>
      </c>
      <c r="I24">
        <f>Bawana_NG!T24</f>
        <v>-0.81727574750830567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645.67660134765231</v>
      </c>
      <c r="P24" s="36">
        <v>75</v>
      </c>
      <c r="Q24" s="36">
        <v>24.05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406.58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-260</v>
      </c>
      <c r="AA24" s="75">
        <f>STOA!J24</f>
        <v>404.26000000000005</v>
      </c>
      <c r="AB24" s="75">
        <f>-STOA!P24</f>
        <v>0</v>
      </c>
      <c r="AC24">
        <f t="shared" si="0"/>
        <v>16.365282919677696</v>
      </c>
      <c r="AD24">
        <f t="shared" si="1"/>
        <v>1319.3758374236932</v>
      </c>
      <c r="AE24">
        <f>'IDT-1'!F24</f>
        <v>0</v>
      </c>
      <c r="AF24" s="24"/>
      <c r="AG24">
        <f t="shared" si="2"/>
        <v>1319.3758374236932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50">
        <f>GDAM_IEX!J24</f>
        <v>0</v>
      </c>
      <c r="AP24" s="150">
        <f>GDAM_IEX!P24</f>
        <v>0</v>
      </c>
      <c r="AQ24" s="150">
        <f>GDAM_PXI!J24</f>
        <v>0</v>
      </c>
      <c r="AR24" s="150">
        <f>GDAM_PXI!P24</f>
        <v>0</v>
      </c>
    </row>
    <row r="25" spans="1:44">
      <c r="A25" t="s">
        <v>67</v>
      </c>
      <c r="D25">
        <f>TWEPL!R25</f>
        <v>3.6107999999999998</v>
      </c>
      <c r="E25">
        <f>GT_NG!T25</f>
        <v>7.380994743226851</v>
      </c>
      <c r="F25">
        <f>GT_Spot!T25</f>
        <v>0</v>
      </c>
      <c r="G25">
        <f>PPCL_NG!T25</f>
        <v>30</v>
      </c>
      <c r="H25">
        <f>PPCL_Spot!T25</f>
        <v>0</v>
      </c>
      <c r="I25">
        <f>Bawana_NG!T25</f>
        <v>-0.81727574750830567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646.22536958129103</v>
      </c>
      <c r="P25" s="36">
        <v>75</v>
      </c>
      <c r="Q25" s="36">
        <v>24.050000000000004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406.89052299999997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-280</v>
      </c>
      <c r="AA25" s="75">
        <f>STOA!J25</f>
        <v>404.26000000000005</v>
      </c>
      <c r="AB25" s="75">
        <f>-STOA!P25</f>
        <v>0</v>
      </c>
      <c r="AC25">
        <f t="shared" si="0"/>
        <v>16.550407232977623</v>
      </c>
      <c r="AD25">
        <f t="shared" si="1"/>
        <v>1300.0500043440318</v>
      </c>
      <c r="AE25">
        <f>'IDT-1'!F25</f>
        <v>0</v>
      </c>
      <c r="AF25" s="24"/>
      <c r="AG25">
        <f t="shared" si="2"/>
        <v>1300.0500043440318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50">
        <f>GDAM_IEX!J25</f>
        <v>0</v>
      </c>
      <c r="AP25" s="150">
        <f>GDAM_IEX!P25</f>
        <v>0</v>
      </c>
      <c r="AQ25" s="150">
        <f>GDAM_PXI!J25</f>
        <v>0</v>
      </c>
      <c r="AR25" s="150">
        <f>GDAM_PXI!P25</f>
        <v>0</v>
      </c>
    </row>
    <row r="26" spans="1:44">
      <c r="A26" t="s">
        <v>68</v>
      </c>
      <c r="D26">
        <f>TWEPL!R26</f>
        <v>3.6107999999999998</v>
      </c>
      <c r="E26">
        <f>GT_NG!T26</f>
        <v>7.380994743226851</v>
      </c>
      <c r="F26">
        <f>GT_Spot!T26</f>
        <v>0</v>
      </c>
      <c r="G26">
        <f>PPCL_NG!T26</f>
        <v>30</v>
      </c>
      <c r="H26">
        <f>PPCL_Spot!T26</f>
        <v>0</v>
      </c>
      <c r="I26">
        <f>Bawana_NG!T26</f>
        <v>-0.81727574750830567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645.92678281731833</v>
      </c>
      <c r="P26" s="36">
        <v>75</v>
      </c>
      <c r="Q26" s="36">
        <v>24.050000000000004</v>
      </c>
      <c r="R26" s="38">
        <v>0</v>
      </c>
      <c r="S26" s="38">
        <v>0</v>
      </c>
      <c r="T26" s="37">
        <f>SUMPRODUCT(LTA!J26:AN26,LTA!J$101:AN$101,LTA!J$105:AN$105)</f>
        <v>0.67</v>
      </c>
      <c r="U26" s="37">
        <f>SUMPRODUCT(LTA!J26:AN26,LTA!J$102:AN$102,LTA!J$105:AN$105)</f>
        <v>409.40050199999996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-301</v>
      </c>
      <c r="AA26" s="75">
        <f>STOA!J26</f>
        <v>404.26000000000005</v>
      </c>
      <c r="AB26" s="75">
        <f>-STOA!P26</f>
        <v>0</v>
      </c>
      <c r="AC26">
        <f t="shared" si="0"/>
        <v>16.762204162620762</v>
      </c>
      <c r="AD26">
        <f t="shared" si="1"/>
        <v>1281.7195996504161</v>
      </c>
      <c r="AE26">
        <f>'IDT-1'!F26</f>
        <v>0</v>
      </c>
      <c r="AF26" s="24"/>
      <c r="AG26">
        <f t="shared" si="2"/>
        <v>1281.7195996504161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50">
        <f>GDAM_IEX!J26</f>
        <v>0</v>
      </c>
      <c r="AP26" s="150">
        <f>GDAM_IEX!P26</f>
        <v>0</v>
      </c>
      <c r="AQ26" s="150">
        <f>GDAM_PXI!J26</f>
        <v>0</v>
      </c>
      <c r="AR26" s="150">
        <f>GDAM_PXI!P26</f>
        <v>0</v>
      </c>
    </row>
    <row r="27" spans="1:44">
      <c r="A27" t="s">
        <v>69</v>
      </c>
      <c r="D27">
        <f>TWEPL!R27</f>
        <v>3.6107999999999998</v>
      </c>
      <c r="E27">
        <f>GT_NG!T27</f>
        <v>7.380994743226851</v>
      </c>
      <c r="F27">
        <f>GT_Spot!T27</f>
        <v>0</v>
      </c>
      <c r="G27">
        <f>PPCL_NG!T27</f>
        <v>30</v>
      </c>
      <c r="H27">
        <f>PPCL_Spot!T27</f>
        <v>0</v>
      </c>
      <c r="I27">
        <f>Bawana_NG!T27</f>
        <v>-0.81727574750830567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641.66924108534408</v>
      </c>
      <c r="P27" s="36">
        <v>75</v>
      </c>
      <c r="Q27" s="36">
        <v>24.05</v>
      </c>
      <c r="R27" s="38">
        <v>1.74</v>
      </c>
      <c r="S27" s="38">
        <v>0</v>
      </c>
      <c r="T27" s="37">
        <f>SUMPRODUCT(LTA!J27:AN27,LTA!J$101:AN$101,LTA!J$105:AN$105)</f>
        <v>4.67</v>
      </c>
      <c r="U27" s="37">
        <f>SUMPRODUCT(LTA!J27:AN27,LTA!J$102:AN$102,LTA!J$105:AN$105)</f>
        <v>415.55814099999998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-317</v>
      </c>
      <c r="AA27" s="75">
        <f>STOA!J27</f>
        <v>404.17</v>
      </c>
      <c r="AB27" s="75">
        <f>-STOA!P27</f>
        <v>0</v>
      </c>
      <c r="AC27">
        <f t="shared" si="0"/>
        <v>16.970695058934517</v>
      </c>
      <c r="AD27">
        <f t="shared" si="1"/>
        <v>1273.0612060221281</v>
      </c>
      <c r="AE27">
        <f>'IDT-1'!F27</f>
        <v>0</v>
      </c>
      <c r="AF27" s="24"/>
      <c r="AG27">
        <f t="shared" si="2"/>
        <v>1273.0612060221281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50">
        <f>GDAM_IEX!J27</f>
        <v>0</v>
      </c>
      <c r="AP27" s="150">
        <f>GDAM_IEX!P27</f>
        <v>0</v>
      </c>
      <c r="AQ27" s="150">
        <f>GDAM_PXI!J27</f>
        <v>0</v>
      </c>
      <c r="AR27" s="150">
        <f>GDAM_PXI!P27</f>
        <v>0</v>
      </c>
    </row>
    <row r="28" spans="1:44">
      <c r="A28" t="s">
        <v>70</v>
      </c>
      <c r="D28">
        <f>TWEPL!R28</f>
        <v>3.6107999999999998</v>
      </c>
      <c r="E28">
        <f>GT_NG!T28</f>
        <v>7.380994743226851</v>
      </c>
      <c r="F28">
        <f>GT_Spot!T28</f>
        <v>0</v>
      </c>
      <c r="G28">
        <f>PPCL_NG!T28</f>
        <v>30</v>
      </c>
      <c r="H28">
        <f>PPCL_Spot!T28</f>
        <v>0</v>
      </c>
      <c r="I28">
        <f>Bawana_NG!T28</f>
        <v>-0.81727574750830567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640.31348874496462</v>
      </c>
      <c r="P28" s="36">
        <v>75</v>
      </c>
      <c r="Q28" s="36">
        <v>24.05</v>
      </c>
      <c r="R28" s="38">
        <v>4.3500000000000005</v>
      </c>
      <c r="S28" s="38">
        <v>0</v>
      </c>
      <c r="T28" s="37">
        <f>SUMPRODUCT(LTA!J28:AN28,LTA!J$101:AN$101,LTA!J$105:AN$105)</f>
        <v>7.28</v>
      </c>
      <c r="U28" s="37">
        <f>SUMPRODUCT(LTA!J28:AN28,LTA!J$102:AN$102,LTA!J$105:AN$105)</f>
        <v>420.09538899999995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-335</v>
      </c>
      <c r="AA28" s="75">
        <f>STOA!J28</f>
        <v>404.17</v>
      </c>
      <c r="AB28" s="75">
        <f>-STOA!P28</f>
        <v>0</v>
      </c>
      <c r="AC28">
        <f t="shared" si="0"/>
        <v>17.204434516138694</v>
      </c>
      <c r="AD28">
        <f t="shared" si="1"/>
        <v>1263.2289622245446</v>
      </c>
      <c r="AE28">
        <f>'IDT-1'!F28</f>
        <v>0</v>
      </c>
      <c r="AF28" s="24"/>
      <c r="AG28">
        <f t="shared" si="2"/>
        <v>1263.2289622245446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50">
        <f>GDAM_IEX!J28</f>
        <v>0</v>
      </c>
      <c r="AP28" s="150">
        <f>GDAM_IEX!P28</f>
        <v>0</v>
      </c>
      <c r="AQ28" s="150">
        <f>GDAM_PXI!J28</f>
        <v>0</v>
      </c>
      <c r="AR28" s="150">
        <f>GDAM_PXI!P28</f>
        <v>0</v>
      </c>
    </row>
    <row r="29" spans="1:44">
      <c r="A29" t="s">
        <v>71</v>
      </c>
      <c r="D29">
        <f>TWEPL!R29</f>
        <v>3.6107999999999998</v>
      </c>
      <c r="E29">
        <f>GT_NG!T29</f>
        <v>10.381399110392238</v>
      </c>
      <c r="F29">
        <f>GT_Spot!T29</f>
        <v>0</v>
      </c>
      <c r="G29">
        <f>PPCL_NG!T29</f>
        <v>30</v>
      </c>
      <c r="H29">
        <f>PPCL_Spot!T29</f>
        <v>0</v>
      </c>
      <c r="I29">
        <f>Bawana_NG!T29</f>
        <v>-0.81727574750830567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638.9200631104344</v>
      </c>
      <c r="P29" s="36">
        <v>75</v>
      </c>
      <c r="Q29" s="36">
        <v>24.05</v>
      </c>
      <c r="R29" s="38">
        <v>7.96</v>
      </c>
      <c r="S29" s="38">
        <v>0</v>
      </c>
      <c r="T29" s="37">
        <f>SUMPRODUCT(LTA!J29:AN29,LTA!J$101:AN$101,LTA!J$105:AN$105)</f>
        <v>8.99</v>
      </c>
      <c r="U29" s="37">
        <f>SUMPRODUCT(LTA!J29:AN29,LTA!J$102:AN$102,LTA!J$105:AN$105)</f>
        <v>424.73753399999998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-352</v>
      </c>
      <c r="AA29" s="75">
        <f>STOA!J29</f>
        <v>404.17</v>
      </c>
      <c r="AB29" s="75">
        <f>-STOA!P29</f>
        <v>0</v>
      </c>
      <c r="AC29">
        <f t="shared" si="0"/>
        <v>17.457170972863203</v>
      </c>
      <c r="AD29">
        <f t="shared" si="1"/>
        <v>1257.5453495004551</v>
      </c>
      <c r="AE29">
        <f>'IDT-1'!F29</f>
        <v>0</v>
      </c>
      <c r="AF29" s="24"/>
      <c r="AG29">
        <f t="shared" si="2"/>
        <v>1257.5453495004551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50">
        <f>GDAM_IEX!J29</f>
        <v>0</v>
      </c>
      <c r="AP29" s="150">
        <f>GDAM_IEX!P29</f>
        <v>0</v>
      </c>
      <c r="AQ29" s="150">
        <f>GDAM_PXI!J29</f>
        <v>0</v>
      </c>
      <c r="AR29" s="150">
        <f>GDAM_PXI!P29</f>
        <v>0</v>
      </c>
    </row>
    <row r="30" spans="1:44">
      <c r="A30" t="s">
        <v>72</v>
      </c>
      <c r="D30">
        <f>TWEPL!R30</f>
        <v>3.6107999999999998</v>
      </c>
      <c r="E30">
        <f>GT_NG!T30</f>
        <v>12.485259194902984</v>
      </c>
      <c r="F30">
        <f>GT_Spot!T30</f>
        <v>0</v>
      </c>
      <c r="G30">
        <f>PPCL_NG!T30</f>
        <v>30.002000133342221</v>
      </c>
      <c r="H30">
        <f>PPCL_Spot!T30</f>
        <v>0</v>
      </c>
      <c r="I30">
        <f>Bawana_NG!T30</f>
        <v>-0.81727574750830567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629.35278485680817</v>
      </c>
      <c r="P30" s="36">
        <v>75</v>
      </c>
      <c r="Q30" s="36">
        <v>24.05</v>
      </c>
      <c r="R30" s="38">
        <v>12.860000000000001</v>
      </c>
      <c r="S30" s="38">
        <v>0</v>
      </c>
      <c r="T30" s="37">
        <f>SUMPRODUCT(LTA!J30:AN30,LTA!J$101:AN$101,LTA!J$105:AN$105)</f>
        <v>9.98</v>
      </c>
      <c r="U30" s="37">
        <f>SUMPRODUCT(LTA!J30:AN30,LTA!J$102:AN$102,LTA!J$105:AN$105)</f>
        <v>430.28072499999996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-363</v>
      </c>
      <c r="AA30" s="75">
        <f>STOA!J30</f>
        <v>404.17</v>
      </c>
      <c r="AB30" s="75">
        <f>-STOA!P30</f>
        <v>0</v>
      </c>
      <c r="AC30">
        <f t="shared" si="0"/>
        <v>17.589781977692549</v>
      </c>
      <c r="AD30">
        <f t="shared" si="1"/>
        <v>1250.3845114598523</v>
      </c>
      <c r="AE30">
        <f>'IDT-1'!F30</f>
        <v>0</v>
      </c>
      <c r="AF30" s="24"/>
      <c r="AG30">
        <f t="shared" si="2"/>
        <v>1250.3845114598523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50">
        <f>GDAM_IEX!J30</f>
        <v>0</v>
      </c>
      <c r="AP30" s="150">
        <f>GDAM_IEX!P30</f>
        <v>0</v>
      </c>
      <c r="AQ30" s="150">
        <f>GDAM_PXI!J30</f>
        <v>0</v>
      </c>
      <c r="AR30" s="150">
        <f>GDAM_PXI!P30</f>
        <v>0</v>
      </c>
    </row>
    <row r="31" spans="1:44">
      <c r="A31" t="s">
        <v>73</v>
      </c>
      <c r="D31">
        <f>TWEPL!R31</f>
        <v>3.6107999999999998</v>
      </c>
      <c r="E31">
        <f>GT_NG!T31</f>
        <v>12.485259194902984</v>
      </c>
      <c r="F31">
        <f>GT_Spot!T31</f>
        <v>0</v>
      </c>
      <c r="G31">
        <f>PPCL_NG!T31</f>
        <v>30.002000133342221</v>
      </c>
      <c r="H31">
        <f>PPCL_Spot!T31</f>
        <v>0</v>
      </c>
      <c r="I31">
        <f>Bawana_NG!T31</f>
        <v>-0.81727574750830567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609.59895099336029</v>
      </c>
      <c r="P31" s="36">
        <v>28.959999999999997</v>
      </c>
      <c r="Q31" s="36">
        <v>7.7212439574605218</v>
      </c>
      <c r="R31" s="38">
        <v>15.869999999999996</v>
      </c>
      <c r="S31" s="38">
        <v>0</v>
      </c>
      <c r="T31" s="37">
        <f>SUMPRODUCT(LTA!J31:AN31,LTA!J$101:AN$101,LTA!J$105:AN$105)</f>
        <v>13.92</v>
      </c>
      <c r="U31" s="37">
        <f>SUMPRODUCT(LTA!J31:AN31,LTA!J$102:AN$102,LTA!J$105:AN$105)</f>
        <v>408.15155999999996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-249</v>
      </c>
      <c r="AA31" s="75">
        <f>STOA!J31</f>
        <v>404.17</v>
      </c>
      <c r="AB31" s="75">
        <f>-STOA!P31</f>
        <v>0</v>
      </c>
      <c r="AC31">
        <f t="shared" si="0"/>
        <v>15.976267996989593</v>
      </c>
      <c r="AD31">
        <f t="shared" si="1"/>
        <v>1297.656270534568</v>
      </c>
      <c r="AE31">
        <f>'IDT-1'!F31</f>
        <v>0</v>
      </c>
      <c r="AF31" s="24"/>
      <c r="AG31">
        <f t="shared" si="2"/>
        <v>1297.656270534568</v>
      </c>
      <c r="AI31" s="34">
        <f>PXIL!J31</f>
        <v>0</v>
      </c>
      <c r="AJ31" s="34">
        <f>PXIL!P31</f>
        <v>0</v>
      </c>
      <c r="AK31" s="34">
        <f>RTM_IEX!J31</f>
        <v>28.96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50">
        <f>GDAM_IEX!J31</f>
        <v>0</v>
      </c>
      <c r="AP31" s="150">
        <f>GDAM_IEX!P31</f>
        <v>0</v>
      </c>
      <c r="AQ31" s="150">
        <f>GDAM_PXI!J31</f>
        <v>0</v>
      </c>
      <c r="AR31" s="150">
        <f>GDAM_PXI!P31</f>
        <v>0</v>
      </c>
    </row>
    <row r="32" spans="1:44">
      <c r="A32" t="s">
        <v>74</v>
      </c>
      <c r="D32">
        <f>TWEPL!R32</f>
        <v>3.6107999999999998</v>
      </c>
      <c r="E32">
        <f>GT_NG!T32</f>
        <v>13.673200126863305</v>
      </c>
      <c r="F32">
        <f>GT_Spot!T32</f>
        <v>0</v>
      </c>
      <c r="G32">
        <f>PPCL_NG!T32</f>
        <v>30.002000133342221</v>
      </c>
      <c r="H32">
        <f>PPCL_Spot!T32</f>
        <v>0</v>
      </c>
      <c r="I32">
        <f>Bawana_NG!T32</f>
        <v>-0.81727574750830567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609.52897810484762</v>
      </c>
      <c r="P32" s="36">
        <v>28.959999999999997</v>
      </c>
      <c r="Q32" s="36">
        <v>7.7212439574605218</v>
      </c>
      <c r="R32" s="38">
        <v>20.350000000000005</v>
      </c>
      <c r="S32" s="38">
        <v>0</v>
      </c>
      <c r="T32" s="37">
        <f>SUMPRODUCT(LTA!J32:AN32,LTA!J$101:AN$101,LTA!J$105:AN$105)</f>
        <v>20.65</v>
      </c>
      <c r="U32" s="37">
        <f>SUMPRODUCT(LTA!J32:AN32,LTA!J$102:AN$102,LTA!J$105:AN$105)</f>
        <v>414.67972199999997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-264</v>
      </c>
      <c r="AA32" s="75">
        <f>STOA!J32</f>
        <v>404.17</v>
      </c>
      <c r="AB32" s="75">
        <f>-STOA!P32</f>
        <v>0</v>
      </c>
      <c r="AC32">
        <f t="shared" si="0"/>
        <v>16.275373854204862</v>
      </c>
      <c r="AD32">
        <f t="shared" si="1"/>
        <v>1301.2132947208006</v>
      </c>
      <c r="AE32">
        <f>'IDT-1'!F32</f>
        <v>0</v>
      </c>
      <c r="AF32" s="24"/>
      <c r="AG32">
        <f t="shared" si="2"/>
        <v>1301.2132947208006</v>
      </c>
      <c r="AI32" s="34">
        <f>PXIL!J32</f>
        <v>0</v>
      </c>
      <c r="AJ32" s="34">
        <f>PXIL!P32</f>
        <v>0</v>
      </c>
      <c r="AK32" s="34">
        <f>RTM_IEX!J32</f>
        <v>28.96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50">
        <f>GDAM_IEX!J32</f>
        <v>0</v>
      </c>
      <c r="AP32" s="150">
        <f>GDAM_IEX!P32</f>
        <v>0</v>
      </c>
      <c r="AQ32" s="150">
        <f>GDAM_PXI!J32</f>
        <v>0</v>
      </c>
      <c r="AR32" s="150">
        <f>GDAM_PXI!P32</f>
        <v>0</v>
      </c>
    </row>
    <row r="33" spans="1:44">
      <c r="A33" t="s">
        <v>75</v>
      </c>
      <c r="D33">
        <f>TWEPL!R33</f>
        <v>3.6107999999999998</v>
      </c>
      <c r="E33">
        <f>GT_NG!T33</f>
        <v>15.233343117111829</v>
      </c>
      <c r="F33">
        <f>GT_Spot!T33</f>
        <v>0</v>
      </c>
      <c r="G33">
        <f>PPCL_NG!T33</f>
        <v>30.002000133342221</v>
      </c>
      <c r="H33">
        <f>PPCL_Spot!T33</f>
        <v>0</v>
      </c>
      <c r="I33">
        <f>Bawana_NG!T33</f>
        <v>-0.81727574750830567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611.13656474069478</v>
      </c>
      <c r="P33" s="36">
        <v>28.959999999999997</v>
      </c>
      <c r="Q33" s="36">
        <v>7.7200000000000015</v>
      </c>
      <c r="R33" s="38">
        <v>21.7</v>
      </c>
      <c r="S33" s="38">
        <v>0</v>
      </c>
      <c r="T33" s="37">
        <f>SUMPRODUCT(LTA!J33:AN33,LTA!J$101:AN$101,LTA!J$105:AN$105)</f>
        <v>28.14</v>
      </c>
      <c r="U33" s="37">
        <f>SUMPRODUCT(LTA!J33:AN33,LTA!J$102:AN$102,LTA!J$105:AN$105)</f>
        <v>421.42083699999995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-276</v>
      </c>
      <c r="AA33" s="75">
        <f>STOA!J33</f>
        <v>404.17</v>
      </c>
      <c r="AB33" s="75">
        <f>-STOA!P33</f>
        <v>0</v>
      </c>
      <c r="AC33">
        <f t="shared" si="0"/>
        <v>16.546890270355195</v>
      </c>
      <c r="AD33">
        <f t="shared" si="1"/>
        <v>1307.6893789732856</v>
      </c>
      <c r="AE33">
        <f>'IDT-1'!F33</f>
        <v>0</v>
      </c>
      <c r="AF33" s="24"/>
      <c r="AG33">
        <f t="shared" si="2"/>
        <v>1307.6893789732856</v>
      </c>
      <c r="AI33" s="34">
        <f>PXIL!J33</f>
        <v>0</v>
      </c>
      <c r="AJ33" s="34">
        <f>PXIL!P33</f>
        <v>0</v>
      </c>
      <c r="AK33" s="34">
        <f>RTM_IEX!J33</f>
        <v>28.96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50">
        <f>GDAM_IEX!J33</f>
        <v>0</v>
      </c>
      <c r="AP33" s="150">
        <f>GDAM_IEX!P33</f>
        <v>0</v>
      </c>
      <c r="AQ33" s="150">
        <f>GDAM_PXI!J33</f>
        <v>0</v>
      </c>
      <c r="AR33" s="150">
        <f>GDAM_PXI!P33</f>
        <v>0</v>
      </c>
    </row>
    <row r="34" spans="1:44">
      <c r="A34" t="s">
        <v>76</v>
      </c>
      <c r="D34">
        <f>TWEPL!R34</f>
        <v>3.6107999999999998</v>
      </c>
      <c r="E34">
        <f>GT_NG!T34</f>
        <v>15.233343117111829</v>
      </c>
      <c r="F34">
        <f>GT_Spot!T34</f>
        <v>0</v>
      </c>
      <c r="G34">
        <f>PPCL_NG!T34</f>
        <v>30.002000133342221</v>
      </c>
      <c r="H34">
        <f>PPCL_Spot!T34</f>
        <v>0</v>
      </c>
      <c r="I34">
        <f>Bawana_NG!T34</f>
        <v>-0.81727574750830567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611.14820515556744</v>
      </c>
      <c r="P34" s="36">
        <v>28.959999999999997</v>
      </c>
      <c r="Q34" s="36">
        <v>7.7200000000000015</v>
      </c>
      <c r="R34" s="38">
        <v>22.2</v>
      </c>
      <c r="S34" s="38">
        <v>0</v>
      </c>
      <c r="T34" s="37">
        <f>SUMPRODUCT(LTA!J34:AN34,LTA!J$101:AN$101,LTA!J$105:AN$105)</f>
        <v>35.9</v>
      </c>
      <c r="U34" s="37">
        <f>SUMPRODUCT(LTA!J34:AN34,LTA!J$102:AN$102,LTA!J$105:AN$105)</f>
        <v>428.30146599999995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-287</v>
      </c>
      <c r="AA34" s="75">
        <f>STOA!J34</f>
        <v>404.17</v>
      </c>
      <c r="AB34" s="75">
        <f>-STOA!P34</f>
        <v>0</v>
      </c>
      <c r="AC34">
        <f t="shared" si="0"/>
        <v>16.777801643950223</v>
      </c>
      <c r="AD34">
        <f t="shared" si="1"/>
        <v>1311.6007370145633</v>
      </c>
      <c r="AE34">
        <f>'IDT-1'!F34</f>
        <v>0</v>
      </c>
      <c r="AF34" s="24"/>
      <c r="AG34">
        <f t="shared" si="2"/>
        <v>1311.6007370145633</v>
      </c>
      <c r="AI34" s="34">
        <f>PXIL!J34</f>
        <v>0</v>
      </c>
      <c r="AJ34" s="34">
        <f>PXIL!P34</f>
        <v>0</v>
      </c>
      <c r="AK34" s="34">
        <f>RTM_IEX!J34</f>
        <v>28.95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50">
        <f>GDAM_IEX!J34</f>
        <v>0</v>
      </c>
      <c r="AP34" s="150">
        <f>GDAM_IEX!P34</f>
        <v>0</v>
      </c>
      <c r="AQ34" s="150">
        <f>GDAM_PXI!J34</f>
        <v>0</v>
      </c>
      <c r="AR34" s="150">
        <f>GDAM_PXI!P34</f>
        <v>0</v>
      </c>
    </row>
    <row r="35" spans="1:44">
      <c r="A35" t="s">
        <v>77</v>
      </c>
      <c r="D35">
        <f>TWEPL!R35</f>
        <v>3.6107999999999998</v>
      </c>
      <c r="E35">
        <f>GT_NG!T35</f>
        <v>15.233343117111829</v>
      </c>
      <c r="F35">
        <f>GT_Spot!T35</f>
        <v>0</v>
      </c>
      <c r="G35">
        <f>PPCL_NG!T35</f>
        <v>30.002000133342221</v>
      </c>
      <c r="H35">
        <f>PPCL_Spot!T35</f>
        <v>0</v>
      </c>
      <c r="I35">
        <f>Bawana_NG!T35</f>
        <v>-0.81727574750830567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587.60541111733846</v>
      </c>
      <c r="P35" s="36">
        <v>28.961595680202766</v>
      </c>
      <c r="Q35" s="36">
        <v>7.7200000000000015</v>
      </c>
      <c r="R35" s="38">
        <v>23.2</v>
      </c>
      <c r="S35" s="38">
        <v>0</v>
      </c>
      <c r="T35" s="37">
        <f>SUMPRODUCT(LTA!J35:AN35,LTA!J$101:AN$101,LTA!J$105:AN$105)</f>
        <v>46.07</v>
      </c>
      <c r="U35" s="37">
        <f>SUMPRODUCT(LTA!J35:AN35,LTA!J$102:AN$102,LTA!J$105:AN$105)</f>
        <v>395.27667499999995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-172</v>
      </c>
      <c r="AA35" s="75">
        <f>STOA!J35</f>
        <v>404.08000000000004</v>
      </c>
      <c r="AB35" s="75">
        <f>-STOA!P35</f>
        <v>0</v>
      </c>
      <c r="AC35">
        <f t="shared" si="0"/>
        <v>15.368124098212991</v>
      </c>
      <c r="AD35">
        <f t="shared" si="1"/>
        <v>1323.5744252022739</v>
      </c>
      <c r="AE35">
        <f>'IDT-1'!F35</f>
        <v>0</v>
      </c>
      <c r="AF35" s="24"/>
      <c r="AG35">
        <f t="shared" si="2"/>
        <v>1323.5744252022739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-30</v>
      </c>
      <c r="AM35" s="34">
        <f>RTM_PXI!J35</f>
        <v>0</v>
      </c>
      <c r="AN35" s="34">
        <f>RTM_PXI!P35</f>
        <v>0</v>
      </c>
      <c r="AO35" s="150">
        <f>GDAM_IEX!J35</f>
        <v>0</v>
      </c>
      <c r="AP35" s="150">
        <f>GDAM_IEX!P35</f>
        <v>0</v>
      </c>
      <c r="AQ35" s="150">
        <f>GDAM_PXI!J35</f>
        <v>0</v>
      </c>
      <c r="AR35" s="150">
        <f>GDAM_PXI!P35</f>
        <v>0</v>
      </c>
    </row>
    <row r="36" spans="1:44">
      <c r="A36" t="s">
        <v>78</v>
      </c>
      <c r="D36">
        <f>TWEPL!R36</f>
        <v>3.6107999999999998</v>
      </c>
      <c r="E36">
        <f>GT_NG!T36</f>
        <v>15.233343117111829</v>
      </c>
      <c r="F36">
        <f>GT_Spot!T36</f>
        <v>0</v>
      </c>
      <c r="G36">
        <f>PPCL_NG!T36</f>
        <v>30.002000133342221</v>
      </c>
      <c r="H36">
        <f>PPCL_Spot!T36</f>
        <v>0</v>
      </c>
      <c r="I36">
        <f>Bawana_NG!T36</f>
        <v>-0.81727574750830567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587.60549537289523</v>
      </c>
      <c r="P36" s="36">
        <v>28.959999999999997</v>
      </c>
      <c r="Q36" s="36">
        <v>7.7200000000000015</v>
      </c>
      <c r="R36" s="38">
        <v>23.2</v>
      </c>
      <c r="S36" s="38">
        <v>0</v>
      </c>
      <c r="T36" s="37">
        <f>SUMPRODUCT(LTA!J36:AN36,LTA!J$101:AN$101,LTA!J$105:AN$105)</f>
        <v>55.760000000000005</v>
      </c>
      <c r="U36" s="37">
        <f>SUMPRODUCT(LTA!J36:AN36,LTA!J$102:AN$102,LTA!J$105:AN$105)</f>
        <v>362.23719300000005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-179</v>
      </c>
      <c r="AA36" s="75">
        <f>STOA!J36</f>
        <v>404.08000000000004</v>
      </c>
      <c r="AB36" s="75">
        <f>-STOA!P36</f>
        <v>0</v>
      </c>
      <c r="AC36">
        <f t="shared" si="0"/>
        <v>14.958438423065612</v>
      </c>
      <c r="AD36">
        <f t="shared" si="1"/>
        <v>1323.6331174527754</v>
      </c>
      <c r="AE36">
        <f>'IDT-1'!F36</f>
        <v>0</v>
      </c>
      <c r="AF36" s="24"/>
      <c r="AG36">
        <f t="shared" si="2"/>
        <v>1323.6331174527754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50">
        <f>GDAM_IEX!J36</f>
        <v>0</v>
      </c>
      <c r="AP36" s="150">
        <f>GDAM_IEX!P36</f>
        <v>0</v>
      </c>
      <c r="AQ36" s="150">
        <f>GDAM_PXI!J36</f>
        <v>0</v>
      </c>
      <c r="AR36" s="150">
        <f>GDAM_PXI!P36</f>
        <v>0</v>
      </c>
    </row>
    <row r="37" spans="1:44">
      <c r="A37" t="s">
        <v>79</v>
      </c>
      <c r="D37">
        <f>TWEPL!R37</f>
        <v>3.6107999999999998</v>
      </c>
      <c r="E37">
        <f>GT_NG!T37</f>
        <v>15.233343117111829</v>
      </c>
      <c r="F37">
        <f>GT_Spot!T37</f>
        <v>0</v>
      </c>
      <c r="G37">
        <f>PPCL_NG!T37</f>
        <v>30.002000133342221</v>
      </c>
      <c r="H37">
        <f>PPCL_Spot!T37</f>
        <v>0</v>
      </c>
      <c r="I37">
        <f>Bawana_NG!T37</f>
        <v>-0.81727574750830567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588.26584243666127</v>
      </c>
      <c r="P37" s="36">
        <v>28.959999999999997</v>
      </c>
      <c r="Q37" s="36">
        <v>7.7200000000000015</v>
      </c>
      <c r="R37" s="38">
        <v>23.2</v>
      </c>
      <c r="S37" s="38">
        <v>0</v>
      </c>
      <c r="T37" s="37">
        <f>SUMPRODUCT(LTA!J37:AN37,LTA!J$101:AN$101,LTA!J$105:AN$105)</f>
        <v>63.66</v>
      </c>
      <c r="U37" s="37">
        <f>SUMPRODUCT(LTA!J37:AN37,LTA!J$102:AN$102,LTA!J$105:AN$105)</f>
        <v>367.84625299999999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-180</v>
      </c>
      <c r="AA37" s="75">
        <f>STOA!J37</f>
        <v>404.08000000000004</v>
      </c>
      <c r="AB37" s="75">
        <f>-STOA!P37</f>
        <v>0</v>
      </c>
      <c r="AC37">
        <f t="shared" si="0"/>
        <v>15.092007332748953</v>
      </c>
      <c r="AD37">
        <f t="shared" si="1"/>
        <v>1336.6689556068579</v>
      </c>
      <c r="AE37">
        <f>'IDT-1'!F37</f>
        <v>0</v>
      </c>
      <c r="AF37" s="24"/>
      <c r="AG37">
        <f t="shared" si="2"/>
        <v>1336.6689556068579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50">
        <f>GDAM_IEX!J37</f>
        <v>0</v>
      </c>
      <c r="AP37" s="150">
        <f>GDAM_IEX!P37</f>
        <v>0</v>
      </c>
      <c r="AQ37" s="150">
        <f>GDAM_PXI!J37</f>
        <v>0</v>
      </c>
      <c r="AR37" s="150">
        <f>GDAM_PXI!P37</f>
        <v>0</v>
      </c>
    </row>
    <row r="38" spans="1:44">
      <c r="A38" t="s">
        <v>80</v>
      </c>
      <c r="D38">
        <f>TWEPL!R38</f>
        <v>3.6107999999999998</v>
      </c>
      <c r="E38">
        <f>GT_NG!T38</f>
        <v>15.233343117111829</v>
      </c>
      <c r="F38">
        <f>GT_Spot!T38</f>
        <v>0</v>
      </c>
      <c r="G38">
        <f>PPCL_NG!T38</f>
        <v>30.002000133342221</v>
      </c>
      <c r="H38">
        <f>PPCL_Spot!T38</f>
        <v>0</v>
      </c>
      <c r="I38">
        <f>Bawana_NG!T38</f>
        <v>-0.81727574750830567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588.26592225990953</v>
      </c>
      <c r="P38" s="36">
        <v>28.959999999999997</v>
      </c>
      <c r="Q38" s="36">
        <v>7.7200000000000015</v>
      </c>
      <c r="R38" s="38">
        <v>23.2</v>
      </c>
      <c r="S38" s="38">
        <v>0</v>
      </c>
      <c r="T38" s="37">
        <f>SUMPRODUCT(LTA!J38:AN38,LTA!J$101:AN$101,LTA!J$105:AN$105)</f>
        <v>71.08</v>
      </c>
      <c r="U38" s="37">
        <f>SUMPRODUCT(LTA!J38:AN38,LTA!J$102:AN$102,LTA!J$105:AN$105)</f>
        <v>372.97389200000003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-168</v>
      </c>
      <c r="AA38" s="75">
        <f>STOA!J38</f>
        <v>404.08000000000004</v>
      </c>
      <c r="AB38" s="75">
        <f>-STOA!P38</f>
        <v>0</v>
      </c>
      <c r="AC38">
        <f t="shared" si="0"/>
        <v>15.09588972812719</v>
      </c>
      <c r="AD38">
        <f t="shared" si="1"/>
        <v>1361.2127920347284</v>
      </c>
      <c r="AE38">
        <f>'IDT-1'!F38</f>
        <v>0</v>
      </c>
      <c r="AF38" s="24"/>
      <c r="AG38">
        <f t="shared" si="2"/>
        <v>1361.2127920347284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50">
        <f>GDAM_IEX!J38</f>
        <v>0</v>
      </c>
      <c r="AP38" s="150">
        <f>GDAM_IEX!P38</f>
        <v>0</v>
      </c>
      <c r="AQ38" s="150">
        <f>GDAM_PXI!J38</f>
        <v>0</v>
      </c>
      <c r="AR38" s="150">
        <f>GDAM_PXI!P38</f>
        <v>0</v>
      </c>
    </row>
    <row r="39" spans="1:44">
      <c r="A39" t="s">
        <v>81</v>
      </c>
      <c r="D39">
        <f>TWEPL!R39</f>
        <v>3.6107999999999998</v>
      </c>
      <c r="E39">
        <f>GT_NG!T39</f>
        <v>15.101262107425887</v>
      </c>
      <c r="F39">
        <f>GT_Spot!T39</f>
        <v>0</v>
      </c>
      <c r="G39">
        <f>PPCL_NG!T39</f>
        <v>30.002000133342221</v>
      </c>
      <c r="H39">
        <f>PPCL_Spot!T39</f>
        <v>0</v>
      </c>
      <c r="I39">
        <f>Bawana_NG!T39</f>
        <v>-0.81727574750830567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591.10344050542278</v>
      </c>
      <c r="P39" s="36">
        <v>28.959999999999997</v>
      </c>
      <c r="Q39" s="36">
        <v>7.7200000000000015</v>
      </c>
      <c r="R39" s="38">
        <v>23.2</v>
      </c>
      <c r="S39" s="38">
        <v>0</v>
      </c>
      <c r="T39" s="37">
        <f>SUMPRODUCT(LTA!J39:AN39,LTA!J$101:AN$101,LTA!J$105:AN$105)</f>
        <v>76.900000000000006</v>
      </c>
      <c r="U39" s="37">
        <f>SUMPRODUCT(LTA!J39:AN39,LTA!J$102:AN$102,LTA!J$105:AN$105)</f>
        <v>379.643306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-137</v>
      </c>
      <c r="AA39" s="75">
        <f>STOA!J39</f>
        <v>403.90000000000003</v>
      </c>
      <c r="AB39" s="75">
        <f>-STOA!P39</f>
        <v>0</v>
      </c>
      <c r="AC39">
        <f t="shared" si="0"/>
        <v>14.952798465814418</v>
      </c>
      <c r="AD39">
        <f t="shared" si="1"/>
        <v>1407.3707345328685</v>
      </c>
      <c r="AE39">
        <f>'IDT-1'!F39</f>
        <v>0</v>
      </c>
      <c r="AF39" s="24"/>
      <c r="AG39">
        <f t="shared" si="2"/>
        <v>1407.3707345328685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50">
        <f>GDAM_IEX!J39</f>
        <v>0</v>
      </c>
      <c r="AP39" s="150">
        <f>GDAM_IEX!P39</f>
        <v>0</v>
      </c>
      <c r="AQ39" s="150">
        <f>GDAM_PXI!J39</f>
        <v>0</v>
      </c>
      <c r="AR39" s="150">
        <f>GDAM_PXI!P39</f>
        <v>0</v>
      </c>
    </row>
    <row r="40" spans="1:44">
      <c r="A40" t="s">
        <v>82</v>
      </c>
      <c r="D40">
        <f>TWEPL!R40</f>
        <v>3.6107999999999998</v>
      </c>
      <c r="E40">
        <f>GT_NG!T40</f>
        <v>15.101262107425887</v>
      </c>
      <c r="F40">
        <f>GT_Spot!T40</f>
        <v>0</v>
      </c>
      <c r="G40">
        <f>PPCL_NG!T40</f>
        <v>30.002000133342221</v>
      </c>
      <c r="H40">
        <f>PPCL_Spot!T40</f>
        <v>0</v>
      </c>
      <c r="I40">
        <f>Bawana_NG!T40</f>
        <v>-0.81727574750830567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591.1300578971543</v>
      </c>
      <c r="P40" s="36">
        <v>28.959999999999997</v>
      </c>
      <c r="Q40" s="36">
        <v>7.7200000000000015</v>
      </c>
      <c r="R40" s="38">
        <v>23.2</v>
      </c>
      <c r="S40" s="38">
        <v>0</v>
      </c>
      <c r="T40" s="37">
        <f>SUMPRODUCT(LTA!J40:AN40,LTA!J$101:AN$101,LTA!J$105:AN$105)</f>
        <v>81.98</v>
      </c>
      <c r="U40" s="37">
        <f>SUMPRODUCT(LTA!J40:AN40,LTA!J$102:AN$102,LTA!J$105:AN$105)</f>
        <v>386.10952399999996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-79</v>
      </c>
      <c r="AA40" s="75">
        <f>STOA!J40</f>
        <v>403.90000000000003</v>
      </c>
      <c r="AB40" s="75">
        <f>-STOA!P40</f>
        <v>0</v>
      </c>
      <c r="AC40">
        <f t="shared" si="0"/>
        <v>14.539708020974325</v>
      </c>
      <c r="AD40">
        <f t="shared" si="1"/>
        <v>1477.3566603694401</v>
      </c>
      <c r="AE40">
        <f>'IDT-1'!F40</f>
        <v>0</v>
      </c>
      <c r="AF40" s="24"/>
      <c r="AG40">
        <f t="shared" si="2"/>
        <v>1477.3566603694401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50">
        <f>GDAM_IEX!J40</f>
        <v>0</v>
      </c>
      <c r="AP40" s="150">
        <f>GDAM_IEX!P40</f>
        <v>0</v>
      </c>
      <c r="AQ40" s="150">
        <f>GDAM_PXI!J40</f>
        <v>0</v>
      </c>
      <c r="AR40" s="150">
        <f>GDAM_PXI!P40</f>
        <v>0</v>
      </c>
    </row>
    <row r="41" spans="1:44">
      <c r="A41" t="s">
        <v>83</v>
      </c>
      <c r="D41">
        <f>TWEPL!R41</f>
        <v>3.6107999999999998</v>
      </c>
      <c r="E41">
        <f>GT_NG!T41</f>
        <v>15.101262107425887</v>
      </c>
      <c r="F41">
        <f>GT_Spot!T41</f>
        <v>0</v>
      </c>
      <c r="G41">
        <f>PPCL_NG!T41</f>
        <v>30.002000133342221</v>
      </c>
      <c r="H41">
        <f>PPCL_Spot!T41</f>
        <v>0</v>
      </c>
      <c r="I41">
        <f>Bawana_NG!T41</f>
        <v>-0.81727574750830567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590.95578184334704</v>
      </c>
      <c r="P41" s="36">
        <v>28.959999999999997</v>
      </c>
      <c r="Q41" s="36">
        <v>7.7200000000000015</v>
      </c>
      <c r="R41" s="38">
        <v>23.2</v>
      </c>
      <c r="S41" s="38">
        <v>0</v>
      </c>
      <c r="T41" s="37">
        <f>SUMPRODUCT(LTA!J41:AN41,LTA!J$101:AN$101,LTA!J$105:AN$105)</f>
        <v>92.23</v>
      </c>
      <c r="U41" s="37">
        <f>SUMPRODUCT(LTA!J41:AN41,LTA!J$102:AN$102,LTA!J$105:AN$105)</f>
        <v>391.51684599999999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-20</v>
      </c>
      <c r="AA41" s="75">
        <f>STOA!J41</f>
        <v>403.90000000000003</v>
      </c>
      <c r="AB41" s="75">
        <f>-STOA!P41</f>
        <v>0</v>
      </c>
      <c r="AC41">
        <f t="shared" si="0"/>
        <v>14.322077301491298</v>
      </c>
      <c r="AD41">
        <f t="shared" si="1"/>
        <v>1571.3673370351157</v>
      </c>
      <c r="AE41">
        <f>'IDT-1'!F41</f>
        <v>0</v>
      </c>
      <c r="AF41" s="24"/>
      <c r="AG41">
        <f t="shared" si="2"/>
        <v>1571.3673370351157</v>
      </c>
      <c r="AI41" s="34">
        <f>PXIL!J41</f>
        <v>0</v>
      </c>
      <c r="AJ41" s="34">
        <f>PXIL!P41</f>
        <v>0</v>
      </c>
      <c r="AK41" s="34">
        <f>RTM_IEX!J41</f>
        <v>19.309999999999999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50">
        <f>GDAM_IEX!J41</f>
        <v>0</v>
      </c>
      <c r="AP41" s="150">
        <f>GDAM_IEX!P41</f>
        <v>0</v>
      </c>
      <c r="AQ41" s="150">
        <f>GDAM_PXI!J41</f>
        <v>0</v>
      </c>
      <c r="AR41" s="150">
        <f>GDAM_PXI!P41</f>
        <v>0</v>
      </c>
    </row>
    <row r="42" spans="1:44">
      <c r="A42" t="s">
        <v>84</v>
      </c>
      <c r="D42">
        <f>TWEPL!R42</f>
        <v>3.6107999999999998</v>
      </c>
      <c r="E42">
        <f>GT_NG!T42</f>
        <v>15.101262107425887</v>
      </c>
      <c r="F42">
        <f>GT_Spot!T42</f>
        <v>0</v>
      </c>
      <c r="G42">
        <f>PPCL_NG!T42</f>
        <v>30.002000133342221</v>
      </c>
      <c r="H42">
        <f>PPCL_Spot!T42</f>
        <v>0</v>
      </c>
      <c r="I42">
        <f>Bawana_NG!T42</f>
        <v>-0.81727574750830567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590.95590134315444</v>
      </c>
      <c r="P42" s="36">
        <v>28.959999999999997</v>
      </c>
      <c r="Q42" s="36">
        <v>7.7200000000000015</v>
      </c>
      <c r="R42" s="38">
        <v>23.2</v>
      </c>
      <c r="S42" s="38">
        <v>0</v>
      </c>
      <c r="T42" s="37">
        <f>SUMPRODUCT(LTA!J42:AN42,LTA!J$101:AN$101,LTA!J$105:AN$105)</f>
        <v>96.460000000000008</v>
      </c>
      <c r="U42" s="37">
        <f>SUMPRODUCT(LTA!J42:AN42,LTA!J$102:AN$102,LTA!J$105:AN$105)</f>
        <v>396.21972000000005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403.90000000000003</v>
      </c>
      <c r="AB42" s="75">
        <f>-STOA!P42</f>
        <v>0</v>
      </c>
      <c r="AC42">
        <f t="shared" si="0"/>
        <v>14.393053093845699</v>
      </c>
      <c r="AD42">
        <f t="shared" si="1"/>
        <v>1619.5393547425685</v>
      </c>
      <c r="AE42">
        <f>'IDT-1'!F42</f>
        <v>0</v>
      </c>
      <c r="AF42" s="24"/>
      <c r="AG42">
        <f t="shared" si="2"/>
        <v>1619.5393547425685</v>
      </c>
      <c r="AI42" s="34">
        <f>PXIL!J42</f>
        <v>0</v>
      </c>
      <c r="AJ42" s="34">
        <f>PXIL!P42</f>
        <v>0</v>
      </c>
      <c r="AK42" s="34">
        <f>RTM_IEX!J42</f>
        <v>38.619999999999997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50">
        <f>GDAM_IEX!J42</f>
        <v>0</v>
      </c>
      <c r="AP42" s="150">
        <f>GDAM_IEX!P42</f>
        <v>0</v>
      </c>
      <c r="AQ42" s="150">
        <f>GDAM_PXI!J42</f>
        <v>0</v>
      </c>
      <c r="AR42" s="150">
        <f>GDAM_PXI!P42</f>
        <v>0</v>
      </c>
    </row>
    <row r="43" spans="1:44">
      <c r="A43" t="s">
        <v>85</v>
      </c>
      <c r="D43">
        <f>TWEPL!R43</f>
        <v>3.6107999999999998</v>
      </c>
      <c r="E43">
        <f>GT_NG!T43</f>
        <v>14.678157099697883</v>
      </c>
      <c r="F43">
        <f>GT_Spot!T43</f>
        <v>0</v>
      </c>
      <c r="G43">
        <f>PPCL_NG!T43</f>
        <v>30.002000133342221</v>
      </c>
      <c r="H43">
        <f>PPCL_Spot!T43</f>
        <v>0</v>
      </c>
      <c r="I43">
        <f>Bawana_NG!T43</f>
        <v>-0.81727574750830567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612.04148911723144</v>
      </c>
      <c r="P43" s="36">
        <v>28.959999999999997</v>
      </c>
      <c r="Q43" s="36">
        <v>7.72</v>
      </c>
      <c r="R43" s="38">
        <v>23.2</v>
      </c>
      <c r="S43" s="38">
        <v>0</v>
      </c>
      <c r="T43" s="37">
        <f>SUMPRODUCT(LTA!J43:AN43,LTA!J$101:AN$101,LTA!J$105:AN$105)</f>
        <v>106.06</v>
      </c>
      <c r="U43" s="37">
        <f>SUMPRODUCT(LTA!J43:AN43,LTA!J$102:AN$102,LTA!J$105:AN$105)</f>
        <v>438.11126799999994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403.29</v>
      </c>
      <c r="AB43" s="75">
        <f>-STOA!P43</f>
        <v>0</v>
      </c>
      <c r="AC43">
        <f t="shared" si="0"/>
        <v>14.682784564589566</v>
      </c>
      <c r="AD43">
        <f t="shared" si="1"/>
        <v>1652.1736540381735</v>
      </c>
      <c r="AE43">
        <f>'IDT-1'!F43</f>
        <v>0</v>
      </c>
      <c r="AF43" s="24"/>
      <c r="AG43">
        <f t="shared" si="2"/>
        <v>1652.1736540381735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50">
        <f>GDAM_IEX!J43</f>
        <v>0</v>
      </c>
      <c r="AP43" s="150">
        <f>GDAM_IEX!P43</f>
        <v>0</v>
      </c>
      <c r="AQ43" s="150">
        <f>GDAM_PXI!J43</f>
        <v>0</v>
      </c>
      <c r="AR43" s="150">
        <f>GDAM_PXI!P43</f>
        <v>0</v>
      </c>
    </row>
    <row r="44" spans="1:44">
      <c r="A44" t="s">
        <v>86</v>
      </c>
      <c r="D44">
        <f>TWEPL!R44</f>
        <v>3.6107999999999998</v>
      </c>
      <c r="E44">
        <f>GT_NG!T44</f>
        <v>14.678157099697883</v>
      </c>
      <c r="F44">
        <f>GT_Spot!T44</f>
        <v>0</v>
      </c>
      <c r="G44">
        <f>PPCL_NG!T44</f>
        <v>30.002000133342221</v>
      </c>
      <c r="H44">
        <f>PPCL_Spot!T44</f>
        <v>0</v>
      </c>
      <c r="I44">
        <f>Bawana_NG!T44</f>
        <v>-0.81727574750830567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616.51858488002154</v>
      </c>
      <c r="P44" s="36">
        <v>28.959999999999997</v>
      </c>
      <c r="Q44" s="36">
        <v>7.72</v>
      </c>
      <c r="R44" s="38">
        <v>23.2</v>
      </c>
      <c r="S44" s="38">
        <v>0</v>
      </c>
      <c r="T44" s="37">
        <f>SUMPRODUCT(LTA!J44:AN44,LTA!J$101:AN$101,LTA!J$105:AN$105)</f>
        <v>106.9</v>
      </c>
      <c r="U44" s="37">
        <f>SUMPRODUCT(LTA!J44:AN44,LTA!J$102:AN$102,LTA!J$105:AN$105)</f>
        <v>480.19683599999991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403.29</v>
      </c>
      <c r="AB44" s="75">
        <f>-STOA!P44</f>
        <v>0</v>
      </c>
      <c r="AC44">
        <f t="shared" si="0"/>
        <v>15.09992800570212</v>
      </c>
      <c r="AD44">
        <f t="shared" si="1"/>
        <v>1699.159174359851</v>
      </c>
      <c r="AE44">
        <f>'IDT-1'!F44</f>
        <v>0</v>
      </c>
      <c r="AF44" s="24"/>
      <c r="AG44">
        <f t="shared" si="2"/>
        <v>1699.159174359851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50">
        <f>GDAM_IEX!J44</f>
        <v>0</v>
      </c>
      <c r="AP44" s="150">
        <f>GDAM_IEX!P44</f>
        <v>0</v>
      </c>
      <c r="AQ44" s="150">
        <f>GDAM_PXI!J44</f>
        <v>0</v>
      </c>
      <c r="AR44" s="150">
        <f>GDAM_PXI!P44</f>
        <v>0</v>
      </c>
    </row>
    <row r="45" spans="1:44">
      <c r="A45" t="s">
        <v>87</v>
      </c>
      <c r="D45">
        <f>TWEPL!R45</f>
        <v>3.6107999999999998</v>
      </c>
      <c r="E45">
        <f>GT_NG!T45</f>
        <v>14.678157099697883</v>
      </c>
      <c r="F45">
        <f>GT_Spot!T45</f>
        <v>0</v>
      </c>
      <c r="G45">
        <f>PPCL_NG!T45</f>
        <v>30.002000133342221</v>
      </c>
      <c r="H45">
        <f>PPCL_Spot!T45</f>
        <v>0</v>
      </c>
      <c r="I45">
        <f>Bawana_NG!T45</f>
        <v>-0.81727574750830567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622.88457409251623</v>
      </c>
      <c r="P45" s="36">
        <v>75</v>
      </c>
      <c r="Q45" s="36">
        <v>8.5299999999999994</v>
      </c>
      <c r="R45" s="38">
        <v>23.2</v>
      </c>
      <c r="S45" s="38">
        <v>0</v>
      </c>
      <c r="T45" s="37">
        <f>SUMPRODUCT(LTA!J45:AN45,LTA!J$101:AN$101,LTA!J$105:AN$105)</f>
        <v>106.9</v>
      </c>
      <c r="U45" s="37">
        <f>SUMPRODUCT(LTA!J45:AN45,LTA!J$102:AN$102,LTA!J$105:AN$105)</f>
        <v>482.21483399999994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403.29</v>
      </c>
      <c r="AB45" s="75">
        <f>-STOA!P45</f>
        <v>0</v>
      </c>
      <c r="AC45">
        <f t="shared" si="0"/>
        <v>15.807940281226955</v>
      </c>
      <c r="AD45">
        <f t="shared" si="1"/>
        <v>1728.6851492968208</v>
      </c>
      <c r="AE45">
        <f>'IDT-1'!F45</f>
        <v>0</v>
      </c>
      <c r="AF45" s="24"/>
      <c r="AG45">
        <f t="shared" si="2"/>
        <v>1728.6851492968208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-25</v>
      </c>
      <c r="AM45" s="34">
        <f>RTM_PXI!J45</f>
        <v>0</v>
      </c>
      <c r="AN45" s="34">
        <f>RTM_PXI!P45</f>
        <v>0</v>
      </c>
      <c r="AO45" s="150">
        <f>GDAM_IEX!J45</f>
        <v>0</v>
      </c>
      <c r="AP45" s="150">
        <f>GDAM_IEX!P45</f>
        <v>0</v>
      </c>
      <c r="AQ45" s="150">
        <f>GDAM_PXI!J45</f>
        <v>0</v>
      </c>
      <c r="AR45" s="150">
        <f>GDAM_PXI!P45</f>
        <v>0</v>
      </c>
    </row>
    <row r="46" spans="1:44">
      <c r="A46" t="s">
        <v>88</v>
      </c>
      <c r="D46">
        <f>TWEPL!R46</f>
        <v>3.6107999999999998</v>
      </c>
      <c r="E46">
        <f>GT_NG!T46</f>
        <v>14.680199252801989</v>
      </c>
      <c r="F46">
        <f>GT_Spot!T46</f>
        <v>0</v>
      </c>
      <c r="G46">
        <f>PPCL_NG!T46</f>
        <v>30.002000133342221</v>
      </c>
      <c r="H46">
        <f>PPCL_Spot!T46</f>
        <v>0</v>
      </c>
      <c r="I46">
        <f>Bawana_NG!T46</f>
        <v>-0.81727574750830567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624.55373353212531</v>
      </c>
      <c r="P46" s="36">
        <v>75</v>
      </c>
      <c r="Q46" s="36">
        <v>8.5299999999999994</v>
      </c>
      <c r="R46" s="38">
        <v>23.2</v>
      </c>
      <c r="S46" s="38">
        <v>0</v>
      </c>
      <c r="T46" s="37">
        <f>SUMPRODUCT(LTA!J46:AN46,LTA!J$101:AN$101,LTA!J$105:AN$105)</f>
        <v>106.23</v>
      </c>
      <c r="U46" s="37">
        <f>SUMPRODUCT(LTA!J46:AN46,LTA!J$102:AN$102,LTA!J$105:AN$105)</f>
        <v>485.05460699999998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403.29</v>
      </c>
      <c r="AB46" s="75">
        <f>-STOA!P46</f>
        <v>0</v>
      </c>
      <c r="AC46">
        <f t="shared" si="0"/>
        <v>15.75295958242088</v>
      </c>
      <c r="AD46">
        <f t="shared" si="1"/>
        <v>1742.5811045883404</v>
      </c>
      <c r="AE46">
        <f>'IDT-1'!F46</f>
        <v>0</v>
      </c>
      <c r="AF46" s="24"/>
      <c r="AG46">
        <f t="shared" si="2"/>
        <v>1742.5811045883404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-15</v>
      </c>
      <c r="AM46" s="34">
        <f>RTM_PXI!J46</f>
        <v>0</v>
      </c>
      <c r="AN46" s="34">
        <f>RTM_PXI!P46</f>
        <v>0</v>
      </c>
      <c r="AO46" s="150">
        <f>GDAM_IEX!J46</f>
        <v>0</v>
      </c>
      <c r="AP46" s="150">
        <f>GDAM_IEX!P46</f>
        <v>0</v>
      </c>
      <c r="AQ46" s="150">
        <f>GDAM_PXI!J46</f>
        <v>0</v>
      </c>
      <c r="AR46" s="150">
        <f>GDAM_PXI!P46</f>
        <v>0</v>
      </c>
    </row>
    <row r="47" spans="1:44">
      <c r="A47" t="s">
        <v>89</v>
      </c>
      <c r="D47">
        <f>TWEPL!R47</f>
        <v>3.6107999999999998</v>
      </c>
      <c r="E47">
        <f>GT_NG!T47</f>
        <v>7.5870478413068847</v>
      </c>
      <c r="F47">
        <f>GT_Spot!T47</f>
        <v>0</v>
      </c>
      <c r="G47">
        <f>PPCL_NG!T47</f>
        <v>30</v>
      </c>
      <c r="H47">
        <f>PPCL_Spot!T47</f>
        <v>0</v>
      </c>
      <c r="I47">
        <f>Bawana_NG!T47</f>
        <v>-0.81727574750830567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624.21299141257145</v>
      </c>
      <c r="P47" s="36">
        <v>75</v>
      </c>
      <c r="Q47" s="36">
        <v>24.053523809523814</v>
      </c>
      <c r="R47" s="38">
        <v>24.2</v>
      </c>
      <c r="S47" s="38">
        <v>0</v>
      </c>
      <c r="T47" s="37">
        <f>SUMPRODUCT(LTA!J47:AN47,LTA!J$101:AN$101,LTA!J$105:AN$105)</f>
        <v>105.57000000000001</v>
      </c>
      <c r="U47" s="37">
        <f>SUMPRODUCT(LTA!J47:AN47,LTA!J$102:AN$102,LTA!J$105:AN$105)</f>
        <v>488.95351899999997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403.29</v>
      </c>
      <c r="AB47" s="75">
        <f>-STOA!P47</f>
        <v>0</v>
      </c>
      <c r="AC47">
        <f t="shared" si="0"/>
        <v>15.888067535864632</v>
      </c>
      <c r="AD47">
        <f t="shared" si="1"/>
        <v>1751.7725387800292</v>
      </c>
      <c r="AE47">
        <f>'IDT-1'!F47</f>
        <v>0</v>
      </c>
      <c r="AF47" s="24"/>
      <c r="AG47">
        <f t="shared" si="2"/>
        <v>1751.7725387800292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-18</v>
      </c>
      <c r="AM47" s="34">
        <f>RTM_PXI!J47</f>
        <v>0</v>
      </c>
      <c r="AN47" s="34">
        <f>RTM_PXI!P47</f>
        <v>0</v>
      </c>
      <c r="AO47" s="150">
        <f>GDAM_IEX!J47</f>
        <v>0</v>
      </c>
      <c r="AP47" s="150">
        <f>GDAM_IEX!P47</f>
        <v>0</v>
      </c>
      <c r="AQ47" s="150">
        <f>GDAM_PXI!J47</f>
        <v>0</v>
      </c>
      <c r="AR47" s="150">
        <f>GDAM_PXI!P47</f>
        <v>0</v>
      </c>
    </row>
    <row r="48" spans="1:44">
      <c r="A48" t="s">
        <v>90</v>
      </c>
      <c r="D48">
        <f>TWEPL!R48</f>
        <v>3.6107999999999998</v>
      </c>
      <c r="E48">
        <f>GT_NG!T48</f>
        <v>7.5870478413068847</v>
      </c>
      <c r="F48">
        <f>GT_Spot!T48</f>
        <v>0</v>
      </c>
      <c r="G48">
        <f>PPCL_NG!T48</f>
        <v>30</v>
      </c>
      <c r="H48">
        <f>PPCL_Spot!T48</f>
        <v>0</v>
      </c>
      <c r="I48">
        <f>Bawana_NG!T48</f>
        <v>-0.81727574750830567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624.87797263318441</v>
      </c>
      <c r="P48" s="36">
        <v>75</v>
      </c>
      <c r="Q48" s="36">
        <v>24.053523809523814</v>
      </c>
      <c r="R48" s="38">
        <v>24.2</v>
      </c>
      <c r="S48" s="38">
        <v>0</v>
      </c>
      <c r="T48" s="37">
        <f>SUMPRODUCT(LTA!J48:AN48,LTA!J$101:AN$101,LTA!J$105:AN$105)</f>
        <v>104.9</v>
      </c>
      <c r="U48" s="37">
        <f>SUMPRODUCT(LTA!J48:AN48,LTA!J$102:AN$102,LTA!J$105:AN$105)</f>
        <v>542.27093600000001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403.29</v>
      </c>
      <c r="AB48" s="75">
        <f>-STOA!P48</f>
        <v>0</v>
      </c>
      <c r="AC48">
        <f t="shared" si="0"/>
        <v>16.659072975960665</v>
      </c>
      <c r="AD48">
        <f t="shared" si="1"/>
        <v>1770.3139315605461</v>
      </c>
      <c r="AE48">
        <f>'IDT-1'!F48</f>
        <v>0</v>
      </c>
      <c r="AF48" s="24"/>
      <c r="AG48">
        <f t="shared" si="2"/>
        <v>1770.3139315605461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-52</v>
      </c>
      <c r="AM48" s="34">
        <f>RTM_PXI!J48</f>
        <v>0</v>
      </c>
      <c r="AN48" s="34">
        <f>RTM_PXI!P48</f>
        <v>0</v>
      </c>
      <c r="AO48" s="150">
        <f>GDAM_IEX!J48</f>
        <v>0</v>
      </c>
      <c r="AP48" s="150">
        <f>GDAM_IEX!P48</f>
        <v>0</v>
      </c>
      <c r="AQ48" s="150">
        <f>GDAM_PXI!J48</f>
        <v>0</v>
      </c>
      <c r="AR48" s="150">
        <f>GDAM_PXI!P48</f>
        <v>0</v>
      </c>
    </row>
    <row r="49" spans="1:44">
      <c r="A49" t="s">
        <v>91</v>
      </c>
      <c r="D49">
        <f>TWEPL!R49</f>
        <v>3.6107999999999998</v>
      </c>
      <c r="E49">
        <f>GT_NG!T49</f>
        <v>14.702719854941066</v>
      </c>
      <c r="F49">
        <f>GT_Spot!T49</f>
        <v>0</v>
      </c>
      <c r="G49">
        <f>PPCL_NG!T49</f>
        <v>30</v>
      </c>
      <c r="H49">
        <f>PPCL_Spot!T49</f>
        <v>0</v>
      </c>
      <c r="I49">
        <f>Bawana_NG!T49</f>
        <v>-0.81727574750830567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624.87797263318441</v>
      </c>
      <c r="P49" s="36">
        <v>75</v>
      </c>
      <c r="Q49" s="36">
        <v>24.053523809523814</v>
      </c>
      <c r="R49" s="38">
        <v>24.2</v>
      </c>
      <c r="S49" s="38">
        <v>0</v>
      </c>
      <c r="T49" s="37">
        <f>SUMPRODUCT(LTA!J49:AN49,LTA!J$101:AN$101,LTA!J$105:AN$105)</f>
        <v>104.9</v>
      </c>
      <c r="U49" s="37">
        <f>SUMPRODUCT(LTA!J49:AN49,LTA!J$102:AN$102,LTA!J$105:AN$105)</f>
        <v>545.2097369999999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403.29</v>
      </c>
      <c r="AB49" s="75">
        <f>-STOA!P49</f>
        <v>0</v>
      </c>
      <c r="AC49">
        <f t="shared" si="0"/>
        <v>16.641014808214301</v>
      </c>
      <c r="AD49">
        <f t="shared" si="1"/>
        <v>1792.3864627419264</v>
      </c>
      <c r="AE49">
        <f>'IDT-1'!F49</f>
        <v>0</v>
      </c>
      <c r="AF49" s="24"/>
      <c r="AG49">
        <f t="shared" si="2"/>
        <v>1792.3864627419264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-40</v>
      </c>
      <c r="AM49" s="34">
        <f>RTM_PXI!J49</f>
        <v>0</v>
      </c>
      <c r="AN49" s="34">
        <f>RTM_PXI!P49</f>
        <v>0</v>
      </c>
      <c r="AO49" s="150">
        <f>GDAM_IEX!J49</f>
        <v>0</v>
      </c>
      <c r="AP49" s="150">
        <f>GDAM_IEX!P49</f>
        <v>0</v>
      </c>
      <c r="AQ49" s="150">
        <f>GDAM_PXI!J49</f>
        <v>0</v>
      </c>
      <c r="AR49" s="150">
        <f>GDAM_PXI!P49</f>
        <v>0</v>
      </c>
    </row>
    <row r="50" spans="1:44">
      <c r="A50" t="s">
        <v>92</v>
      </c>
      <c r="D50">
        <f>TWEPL!R50</f>
        <v>3.6107999999999998</v>
      </c>
      <c r="E50">
        <f>GT_NG!T50</f>
        <v>14.702719854941066</v>
      </c>
      <c r="F50">
        <f>GT_Spot!T50</f>
        <v>0</v>
      </c>
      <c r="G50">
        <f>PPCL_NG!T50</f>
        <v>30</v>
      </c>
      <c r="H50">
        <f>PPCL_Spot!T50</f>
        <v>0</v>
      </c>
      <c r="I50">
        <f>Bawana_NG!T50</f>
        <v>-0.81727574750830567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624.87826560023086</v>
      </c>
      <c r="P50" s="36">
        <v>75</v>
      </c>
      <c r="Q50" s="36">
        <v>24.053523809523814</v>
      </c>
      <c r="R50" s="38">
        <v>24.2</v>
      </c>
      <c r="S50" s="38">
        <v>0</v>
      </c>
      <c r="T50" s="37">
        <f>SUMPRODUCT(LTA!J50:AN50,LTA!J$101:AN$101,LTA!J$105:AN$105)</f>
        <v>104.9</v>
      </c>
      <c r="U50" s="37">
        <f>SUMPRODUCT(LTA!J50:AN50,LTA!J$102:AN$102,LTA!J$105:AN$105)</f>
        <v>548.31221999999991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403.29</v>
      </c>
      <c r="AB50" s="75">
        <f>-STOA!P50</f>
        <v>0</v>
      </c>
      <c r="AC50">
        <f t="shared" si="0"/>
        <v>16.535147323891383</v>
      </c>
      <c r="AD50">
        <f t="shared" si="1"/>
        <v>1810.5951061932958</v>
      </c>
      <c r="AE50">
        <f>'IDT-1'!F50</f>
        <v>0</v>
      </c>
      <c r="AF50" s="24"/>
      <c r="AG50">
        <f t="shared" si="2"/>
        <v>1810.5951061932958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-25</v>
      </c>
      <c r="AM50" s="34">
        <f>RTM_PXI!J50</f>
        <v>0</v>
      </c>
      <c r="AN50" s="34">
        <f>RTM_PXI!P50</f>
        <v>0</v>
      </c>
      <c r="AO50" s="150">
        <f>GDAM_IEX!J50</f>
        <v>0</v>
      </c>
      <c r="AP50" s="150">
        <f>GDAM_IEX!P50</f>
        <v>0</v>
      </c>
      <c r="AQ50" s="150">
        <f>GDAM_PXI!J50</f>
        <v>0</v>
      </c>
      <c r="AR50" s="150">
        <f>GDAM_PXI!P50</f>
        <v>0</v>
      </c>
    </row>
    <row r="51" spans="1:44">
      <c r="A51" t="s">
        <v>93</v>
      </c>
      <c r="D51">
        <f>TWEPL!R51</f>
        <v>3.6107999999999998</v>
      </c>
      <c r="E51">
        <f>GT_NG!T51</f>
        <v>14.722846781504984</v>
      </c>
      <c r="F51">
        <f>GT_Spot!T51</f>
        <v>0</v>
      </c>
      <c r="G51">
        <f>PPCL_NG!T51</f>
        <v>30</v>
      </c>
      <c r="H51">
        <f>PPCL_Spot!T51</f>
        <v>0</v>
      </c>
      <c r="I51">
        <f>Bawana_NG!T51</f>
        <v>-0.81727574750830567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635.68937932754682</v>
      </c>
      <c r="P51" s="36">
        <v>75</v>
      </c>
      <c r="Q51" s="36">
        <v>24.053523809523814</v>
      </c>
      <c r="R51" s="38">
        <v>24.2</v>
      </c>
      <c r="S51" s="38">
        <v>0</v>
      </c>
      <c r="T51" s="37">
        <f>SUMPRODUCT(LTA!J51:AN51,LTA!J$101:AN$101,LTA!J$105:AN$105)</f>
        <v>104.9</v>
      </c>
      <c r="U51" s="37">
        <f>SUMPRODUCT(LTA!J51:AN51,LTA!J$102:AN$102,LTA!J$105:AN$105)</f>
        <v>552.99991699999998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403.19000000000005</v>
      </c>
      <c r="AB51" s="75">
        <f>-STOA!P51</f>
        <v>0</v>
      </c>
      <c r="AC51">
        <f t="shared" si="0"/>
        <v>16.448880787190642</v>
      </c>
      <c r="AD51">
        <f t="shared" si="1"/>
        <v>1851.1003103838768</v>
      </c>
      <c r="AE51">
        <f>'IDT-1'!F51</f>
        <v>0</v>
      </c>
      <c r="AF51" s="24"/>
      <c r="AG51">
        <f t="shared" si="2"/>
        <v>1851.1003103838768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50">
        <f>GDAM_IEX!J51</f>
        <v>0</v>
      </c>
      <c r="AP51" s="150">
        <f>GDAM_IEX!P51</f>
        <v>0</v>
      </c>
      <c r="AQ51" s="150">
        <f>GDAM_PXI!J51</f>
        <v>0</v>
      </c>
      <c r="AR51" s="150">
        <f>GDAM_PXI!P51</f>
        <v>0</v>
      </c>
    </row>
    <row r="52" spans="1:44">
      <c r="A52" t="s">
        <v>94</v>
      </c>
      <c r="D52">
        <f>TWEPL!R52</f>
        <v>3.3099000000000003</v>
      </c>
      <c r="E52">
        <f>GT_NG!T52</f>
        <v>14.722846781504984</v>
      </c>
      <c r="F52">
        <f>GT_Spot!T52</f>
        <v>0</v>
      </c>
      <c r="G52">
        <f>PPCL_NG!T52</f>
        <v>30</v>
      </c>
      <c r="H52">
        <f>PPCL_Spot!T52</f>
        <v>0</v>
      </c>
      <c r="I52">
        <f>Bawana_NG!T52</f>
        <v>-0.81727574750830567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657.45213748132073</v>
      </c>
      <c r="P52" s="36">
        <v>75</v>
      </c>
      <c r="Q52" s="36">
        <v>24.053523809523814</v>
      </c>
      <c r="R52" s="38">
        <v>24.2</v>
      </c>
      <c r="S52" s="38">
        <v>0</v>
      </c>
      <c r="T52" s="37">
        <f>SUMPRODUCT(LTA!J52:AN52,LTA!J$101:AN$101,LTA!J$105:AN$105)</f>
        <v>104.9</v>
      </c>
      <c r="U52" s="37">
        <f>SUMPRODUCT(LTA!J52:AN52,LTA!J$102:AN$102,LTA!J$105:AN$105)</f>
        <v>554.14978499999995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403.19000000000005</v>
      </c>
      <c r="AB52" s="75">
        <f>-STOA!P52</f>
        <v>0</v>
      </c>
      <c r="AC52">
        <f t="shared" si="0"/>
        <v>16.781035890176781</v>
      </c>
      <c r="AD52">
        <f t="shared" si="1"/>
        <v>1858.3798814346644</v>
      </c>
      <c r="AE52">
        <f>'IDT-1'!F52</f>
        <v>0</v>
      </c>
      <c r="AF52" s="24"/>
      <c r="AG52">
        <f t="shared" si="2"/>
        <v>1858.3798814346644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-15</v>
      </c>
      <c r="AM52" s="34">
        <f>RTM_PXI!J52</f>
        <v>0</v>
      </c>
      <c r="AN52" s="34">
        <f>RTM_PXI!P52</f>
        <v>0</v>
      </c>
      <c r="AO52" s="150">
        <f>GDAM_IEX!J52</f>
        <v>0</v>
      </c>
      <c r="AP52" s="150">
        <f>GDAM_IEX!P52</f>
        <v>0</v>
      </c>
      <c r="AQ52" s="150">
        <f>GDAM_PXI!J52</f>
        <v>0</v>
      </c>
      <c r="AR52" s="150">
        <f>GDAM_PXI!P52</f>
        <v>0</v>
      </c>
    </row>
    <row r="53" spans="1:44">
      <c r="A53" t="s">
        <v>95</v>
      </c>
      <c r="D53">
        <f>TWEPL!R53</f>
        <v>3.3099000000000003</v>
      </c>
      <c r="E53">
        <f>GT_NG!T53</f>
        <v>20.190428764348415</v>
      </c>
      <c r="F53">
        <f>GT_Spot!T53</f>
        <v>0</v>
      </c>
      <c r="G53">
        <f>PPCL_NG!T53</f>
        <v>30</v>
      </c>
      <c r="H53">
        <f>PPCL_Spot!T53</f>
        <v>0</v>
      </c>
      <c r="I53">
        <f>Bawana_NG!T53</f>
        <v>-0.81727574750830567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694.35474691539423</v>
      </c>
      <c r="P53" s="36">
        <v>75.383331565455677</v>
      </c>
      <c r="Q53" s="36">
        <v>24.053523809523814</v>
      </c>
      <c r="R53" s="38">
        <v>24.2</v>
      </c>
      <c r="S53" s="38">
        <v>0</v>
      </c>
      <c r="T53" s="37">
        <f>SUMPRODUCT(LTA!J53:AN53,LTA!J$101:AN$101,LTA!J$105:AN$105)</f>
        <v>104.9</v>
      </c>
      <c r="U53" s="37">
        <f>SUMPRODUCT(LTA!J53:AN53,LTA!J$102:AN$102,LTA!J$105:AN$105)</f>
        <v>548.66489300000001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403.19000000000005</v>
      </c>
      <c r="AB53" s="75">
        <f>-STOA!P53</f>
        <v>0</v>
      </c>
      <c r="AC53">
        <f t="shared" si="0"/>
        <v>17.597296856542407</v>
      </c>
      <c r="AD53">
        <f t="shared" si="1"/>
        <v>1839.8322514506713</v>
      </c>
      <c r="AE53">
        <f>'IDT-1'!F53</f>
        <v>0</v>
      </c>
      <c r="AF53" s="24"/>
      <c r="AG53">
        <f t="shared" si="2"/>
        <v>1839.8322514506713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-70</v>
      </c>
      <c r="AM53" s="34">
        <f>RTM_PXI!J53</f>
        <v>0</v>
      </c>
      <c r="AN53" s="34">
        <f>RTM_PXI!P53</f>
        <v>0</v>
      </c>
      <c r="AO53" s="150">
        <f>GDAM_IEX!J53</f>
        <v>0</v>
      </c>
      <c r="AP53" s="150">
        <f>GDAM_IEX!P53</f>
        <v>0</v>
      </c>
      <c r="AQ53" s="150">
        <f>GDAM_PXI!J53</f>
        <v>0</v>
      </c>
      <c r="AR53" s="150">
        <f>GDAM_PXI!P53</f>
        <v>0</v>
      </c>
    </row>
    <row r="54" spans="1:44">
      <c r="A54" t="s">
        <v>96</v>
      </c>
      <c r="D54">
        <f>TWEPL!R54</f>
        <v>3.3099000000000003</v>
      </c>
      <c r="E54">
        <f>GT_NG!T54</f>
        <v>20.190428764348415</v>
      </c>
      <c r="F54">
        <f>GT_Spot!T54</f>
        <v>0</v>
      </c>
      <c r="G54">
        <f>PPCL_NG!T54</f>
        <v>30</v>
      </c>
      <c r="H54">
        <f>PPCL_Spot!T54</f>
        <v>0</v>
      </c>
      <c r="I54">
        <f>Bawana_NG!T54</f>
        <v>-0.81727574750830567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684.70009471718993</v>
      </c>
      <c r="P54" s="36">
        <v>75.383331565455677</v>
      </c>
      <c r="Q54" s="36">
        <v>24.053523809523814</v>
      </c>
      <c r="R54" s="38">
        <v>24.2</v>
      </c>
      <c r="S54" s="38">
        <v>0</v>
      </c>
      <c r="T54" s="37">
        <f>SUMPRODUCT(LTA!J54:AN54,LTA!J$101:AN$101,LTA!J$105:AN$105)</f>
        <v>104.9</v>
      </c>
      <c r="U54" s="37">
        <f>SUMPRODUCT(LTA!J54:AN54,LTA!J$102:AN$102,LTA!J$105:AN$105)</f>
        <v>549.94548999999984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403.19000000000005</v>
      </c>
      <c r="AB54" s="75">
        <f>-STOA!P54</f>
        <v>0</v>
      </c>
      <c r="AC54">
        <f t="shared" si="0"/>
        <v>17.656777083631138</v>
      </c>
      <c r="AD54">
        <f t="shared" si="1"/>
        <v>1816.3987160253782</v>
      </c>
      <c r="AE54">
        <f>'IDT-1'!F54</f>
        <v>0</v>
      </c>
      <c r="AF54" s="24"/>
      <c r="AG54">
        <f t="shared" si="2"/>
        <v>1816.3987160253782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-85</v>
      </c>
      <c r="AM54" s="34">
        <f>RTM_PXI!J54</f>
        <v>0</v>
      </c>
      <c r="AN54" s="34">
        <f>RTM_PXI!P54</f>
        <v>0</v>
      </c>
      <c r="AO54" s="150">
        <f>GDAM_IEX!J54</f>
        <v>0</v>
      </c>
      <c r="AP54" s="150">
        <f>GDAM_IEX!P54</f>
        <v>0</v>
      </c>
      <c r="AQ54" s="150">
        <f>GDAM_PXI!J54</f>
        <v>0</v>
      </c>
      <c r="AR54" s="150">
        <f>GDAM_PXI!P54</f>
        <v>0</v>
      </c>
    </row>
    <row r="55" spans="1:44">
      <c r="A55" t="s">
        <v>97</v>
      </c>
      <c r="D55">
        <f>TWEPL!R55</f>
        <v>3.3099000000000003</v>
      </c>
      <c r="E55">
        <f>GT_NG!T55</f>
        <v>20.190779532967031</v>
      </c>
      <c r="F55">
        <f>GT_Spot!T55</f>
        <v>0</v>
      </c>
      <c r="G55">
        <f>PPCL_NG!T55</f>
        <v>30</v>
      </c>
      <c r="H55">
        <f>PPCL_Spot!T55</f>
        <v>0</v>
      </c>
      <c r="I55">
        <f>Bawana_NG!T55</f>
        <v>-0.81727574750830567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675.48874709719666</v>
      </c>
      <c r="P55" s="36">
        <v>75</v>
      </c>
      <c r="Q55" s="36">
        <v>24.053523809523814</v>
      </c>
      <c r="R55" s="38">
        <v>24.2</v>
      </c>
      <c r="S55" s="38">
        <v>0</v>
      </c>
      <c r="T55" s="37">
        <f>SUMPRODUCT(LTA!J55:AN55,LTA!J$101:AN$101,LTA!J$105:AN$105)</f>
        <v>104.9</v>
      </c>
      <c r="U55" s="37">
        <f>SUMPRODUCT(LTA!J55:AN55,LTA!J$102:AN$102,LTA!J$105:AN$105)</f>
        <v>549.80156499999998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403.19000000000005</v>
      </c>
      <c r="AB55" s="75">
        <f>-STOA!P55</f>
        <v>0</v>
      </c>
      <c r="AC55">
        <f t="shared" si="0"/>
        <v>17.837424279228891</v>
      </c>
      <c r="AD55">
        <f t="shared" si="1"/>
        <v>1776.4798154129503</v>
      </c>
      <c r="AE55">
        <f>'IDT-1'!F55</f>
        <v>0</v>
      </c>
      <c r="AF55" s="24"/>
      <c r="AG55">
        <f t="shared" si="2"/>
        <v>1776.4798154129503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-115</v>
      </c>
      <c r="AM55" s="34">
        <f>RTM_PXI!J55</f>
        <v>0</v>
      </c>
      <c r="AN55" s="34">
        <f>RTM_PXI!P55</f>
        <v>0</v>
      </c>
      <c r="AO55" s="150">
        <f>GDAM_IEX!J55</f>
        <v>0</v>
      </c>
      <c r="AP55" s="150">
        <f>GDAM_IEX!P55</f>
        <v>0</v>
      </c>
      <c r="AQ55" s="150">
        <f>GDAM_PXI!J55</f>
        <v>0</v>
      </c>
      <c r="AR55" s="150">
        <f>GDAM_PXI!P55</f>
        <v>0</v>
      </c>
    </row>
    <row r="56" spans="1:44">
      <c r="A56" t="s">
        <v>98</v>
      </c>
      <c r="D56">
        <f>TWEPL!R56</f>
        <v>3.3099000000000003</v>
      </c>
      <c r="E56">
        <f>GT_NG!T56</f>
        <v>20.190779532967031</v>
      </c>
      <c r="F56">
        <f>GT_Spot!T56</f>
        <v>0</v>
      </c>
      <c r="G56">
        <f>PPCL_NG!T56</f>
        <v>30</v>
      </c>
      <c r="H56">
        <f>PPCL_Spot!T56</f>
        <v>0</v>
      </c>
      <c r="I56">
        <f>Bawana_NG!T56</f>
        <v>-0.81727574750830567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629.67949579292235</v>
      </c>
      <c r="P56" s="36">
        <v>75</v>
      </c>
      <c r="Q56" s="36">
        <v>24.053523809523814</v>
      </c>
      <c r="R56" s="38">
        <v>24.2</v>
      </c>
      <c r="S56" s="38">
        <v>0</v>
      </c>
      <c r="T56" s="37">
        <f>SUMPRODUCT(LTA!J56:AN56,LTA!J$101:AN$101,LTA!J$105:AN$105)</f>
        <v>104.9</v>
      </c>
      <c r="U56" s="37">
        <f>SUMPRODUCT(LTA!J56:AN56,LTA!J$102:AN$102,LTA!J$105:AN$105)</f>
        <v>549.64448099999993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403.19000000000005</v>
      </c>
      <c r="AB56" s="75">
        <f>-STOA!P56</f>
        <v>0</v>
      </c>
      <c r="AC56">
        <f t="shared" si="0"/>
        <v>17.299748615718347</v>
      </c>
      <c r="AD56">
        <f t="shared" si="1"/>
        <v>1746.0511557721866</v>
      </c>
      <c r="AE56">
        <f>'IDT-1'!F56</f>
        <v>0</v>
      </c>
      <c r="AF56" s="24"/>
      <c r="AG56">
        <f t="shared" si="2"/>
        <v>1746.0511557721866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-100</v>
      </c>
      <c r="AM56" s="34">
        <f>RTM_PXI!J56</f>
        <v>0</v>
      </c>
      <c r="AN56" s="34">
        <f>RTM_PXI!P56</f>
        <v>0</v>
      </c>
      <c r="AO56" s="150">
        <f>GDAM_IEX!J56</f>
        <v>0</v>
      </c>
      <c r="AP56" s="150">
        <f>GDAM_IEX!P56</f>
        <v>0</v>
      </c>
      <c r="AQ56" s="150">
        <f>GDAM_PXI!J56</f>
        <v>0</v>
      </c>
      <c r="AR56" s="150">
        <f>GDAM_PXI!P56</f>
        <v>0</v>
      </c>
    </row>
    <row r="57" spans="1:44">
      <c r="A57" t="s">
        <v>99</v>
      </c>
      <c r="D57">
        <f>TWEPL!R57</f>
        <v>3.3099000000000003</v>
      </c>
      <c r="E57">
        <f>GT_NG!T57</f>
        <v>19.296619766643786</v>
      </c>
      <c r="F57">
        <f>GT_Spot!T57</f>
        <v>0</v>
      </c>
      <c r="G57">
        <f>PPCL_NG!T57</f>
        <v>30</v>
      </c>
      <c r="H57">
        <f>PPCL_Spot!T57</f>
        <v>0</v>
      </c>
      <c r="I57">
        <f>Bawana_NG!T57</f>
        <v>-0.81727574750830567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666.96970767705989</v>
      </c>
      <c r="P57" s="36">
        <v>75</v>
      </c>
      <c r="Q57" s="36">
        <v>24.053523809523814</v>
      </c>
      <c r="R57" s="38">
        <v>24.2</v>
      </c>
      <c r="S57" s="38">
        <v>0</v>
      </c>
      <c r="T57" s="37">
        <f>SUMPRODUCT(LTA!J57:AN57,LTA!J$101:AN$101,LTA!J$105:AN$105)</f>
        <v>105.57000000000001</v>
      </c>
      <c r="U57" s="37">
        <f>SUMPRODUCT(LTA!J57:AN57,LTA!J$102:AN$102,LTA!J$105:AN$105)</f>
        <v>534.86602799999991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403.19000000000005</v>
      </c>
      <c r="AB57" s="75">
        <f>-STOA!P57</f>
        <v>0</v>
      </c>
      <c r="AC57">
        <f t="shared" si="0"/>
        <v>17.389341957688767</v>
      </c>
      <c r="AD57">
        <f t="shared" si="1"/>
        <v>1780.2491615480305</v>
      </c>
      <c r="AE57">
        <f>'IDT-1'!F57</f>
        <v>0</v>
      </c>
      <c r="AF57" s="24"/>
      <c r="AG57">
        <f t="shared" si="2"/>
        <v>1780.2491615480305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-88</v>
      </c>
      <c r="AM57" s="34">
        <f>RTM_PXI!J57</f>
        <v>0</v>
      </c>
      <c r="AN57" s="34">
        <f>RTM_PXI!P57</f>
        <v>0</v>
      </c>
      <c r="AO57" s="150">
        <f>GDAM_IEX!J57</f>
        <v>0</v>
      </c>
      <c r="AP57" s="150">
        <f>GDAM_IEX!P57</f>
        <v>0</v>
      </c>
      <c r="AQ57" s="150">
        <f>GDAM_PXI!J57</f>
        <v>0</v>
      </c>
      <c r="AR57" s="150">
        <f>GDAM_PXI!P57</f>
        <v>0</v>
      </c>
    </row>
    <row r="58" spans="1:44">
      <c r="A58" t="s">
        <v>100</v>
      </c>
      <c r="D58">
        <f>TWEPL!R58</f>
        <v>3.3099000000000003</v>
      </c>
      <c r="E58">
        <f>GT_NG!T58</f>
        <v>19.296619766643786</v>
      </c>
      <c r="F58">
        <f>GT_Spot!T58</f>
        <v>0</v>
      </c>
      <c r="G58">
        <f>PPCL_NG!T58</f>
        <v>30</v>
      </c>
      <c r="H58">
        <f>PPCL_Spot!T58</f>
        <v>0</v>
      </c>
      <c r="I58">
        <f>Bawana_NG!T58</f>
        <v>-0.81727574750830567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729.72096832424495</v>
      </c>
      <c r="P58" s="36">
        <v>75</v>
      </c>
      <c r="Q58" s="36">
        <v>24.053523809523814</v>
      </c>
      <c r="R58" s="38">
        <v>24.2</v>
      </c>
      <c r="S58" s="38">
        <v>0</v>
      </c>
      <c r="T58" s="37">
        <f>SUMPRODUCT(LTA!J58:AN58,LTA!J$101:AN$101,LTA!J$105:AN$105)</f>
        <v>104.9</v>
      </c>
      <c r="U58" s="37">
        <f>SUMPRODUCT(LTA!J58:AN58,LTA!J$102:AN$102,LTA!J$105:AN$105)</f>
        <v>530.65760199999988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403.19000000000005</v>
      </c>
      <c r="AB58" s="75">
        <f>-STOA!P58</f>
        <v>0</v>
      </c>
      <c r="AC58">
        <f t="shared" si="0"/>
        <v>17.650035331962528</v>
      </c>
      <c r="AD58">
        <f t="shared" si="1"/>
        <v>1865.8613028209415</v>
      </c>
      <c r="AE58">
        <f>'IDT-1'!F58</f>
        <v>0</v>
      </c>
      <c r="AF58" s="24"/>
      <c r="AG58">
        <f t="shared" si="2"/>
        <v>1865.8613028209415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-60</v>
      </c>
      <c r="AM58" s="34">
        <f>RTM_PXI!J58</f>
        <v>0</v>
      </c>
      <c r="AN58" s="34">
        <f>RTM_PXI!P58</f>
        <v>0</v>
      </c>
      <c r="AO58" s="150">
        <f>GDAM_IEX!J58</f>
        <v>0</v>
      </c>
      <c r="AP58" s="150">
        <f>GDAM_IEX!P58</f>
        <v>0</v>
      </c>
      <c r="AQ58" s="150">
        <f>GDAM_PXI!J58</f>
        <v>0</v>
      </c>
      <c r="AR58" s="150">
        <f>GDAM_PXI!P58</f>
        <v>0</v>
      </c>
    </row>
    <row r="59" spans="1:44">
      <c r="A59" t="s">
        <v>101</v>
      </c>
      <c r="D59">
        <f>TWEPL!R59</f>
        <v>3.3099000000000003</v>
      </c>
      <c r="E59">
        <f>GT_NG!T59</f>
        <v>19.296619766643786</v>
      </c>
      <c r="F59">
        <f>GT_Spot!T59</f>
        <v>0</v>
      </c>
      <c r="G59">
        <f>PPCL_NG!T59</f>
        <v>30</v>
      </c>
      <c r="H59">
        <f>PPCL_Spot!T59</f>
        <v>0</v>
      </c>
      <c r="I59">
        <f>Bawana_NG!T59</f>
        <v>-0.81727574750830567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769.47261149350527</v>
      </c>
      <c r="P59" s="36">
        <v>75</v>
      </c>
      <c r="Q59" s="36">
        <v>24.053523809523814</v>
      </c>
      <c r="R59" s="38">
        <v>24.2</v>
      </c>
      <c r="S59" s="38">
        <v>0</v>
      </c>
      <c r="T59" s="37">
        <f>SUMPRODUCT(LTA!J59:AN59,LTA!J$101:AN$101,LTA!J$105:AN$105)</f>
        <v>104.9</v>
      </c>
      <c r="U59" s="37">
        <f>SUMPRODUCT(LTA!J59:AN59,LTA!J$102:AN$102,LTA!J$105:AN$105)</f>
        <v>525.40392499999996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403.19000000000005</v>
      </c>
      <c r="AB59" s="75">
        <f>-STOA!P59</f>
        <v>0</v>
      </c>
      <c r="AC59">
        <f t="shared" si="0"/>
        <v>18.131179984695926</v>
      </c>
      <c r="AD59">
        <f t="shared" si="1"/>
        <v>1879.8781243374685</v>
      </c>
      <c r="AE59">
        <f>'IDT-1'!F59</f>
        <v>0</v>
      </c>
      <c r="AF59" s="24"/>
      <c r="AG59">
        <f t="shared" si="2"/>
        <v>1879.8781243374685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-80</v>
      </c>
      <c r="AM59" s="34">
        <f>RTM_PXI!J59</f>
        <v>0</v>
      </c>
      <c r="AN59" s="34">
        <f>RTM_PXI!P59</f>
        <v>0</v>
      </c>
      <c r="AO59" s="150">
        <f>GDAM_IEX!J59</f>
        <v>0</v>
      </c>
      <c r="AP59" s="150">
        <f>GDAM_IEX!P59</f>
        <v>0</v>
      </c>
      <c r="AQ59" s="150">
        <f>GDAM_PXI!J59</f>
        <v>0</v>
      </c>
      <c r="AR59" s="150">
        <f>GDAM_PXI!P59</f>
        <v>0</v>
      </c>
    </row>
    <row r="60" spans="1:44">
      <c r="A60" t="s">
        <v>102</v>
      </c>
      <c r="D60">
        <f>TWEPL!R60</f>
        <v>3.3099000000000003</v>
      </c>
      <c r="E60">
        <f>GT_NG!T60</f>
        <v>19.296619766643786</v>
      </c>
      <c r="F60">
        <f>GT_Spot!T60</f>
        <v>0</v>
      </c>
      <c r="G60">
        <f>PPCL_NG!T60</f>
        <v>30</v>
      </c>
      <c r="H60">
        <f>PPCL_Spot!T60</f>
        <v>0</v>
      </c>
      <c r="I60">
        <f>Bawana_NG!T60</f>
        <v>-0.81727574750830567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828.36225711107966</v>
      </c>
      <c r="P60" s="36">
        <v>75</v>
      </c>
      <c r="Q60" s="36">
        <v>24.053523809523814</v>
      </c>
      <c r="R60" s="38">
        <v>24.2</v>
      </c>
      <c r="S60" s="38">
        <v>0</v>
      </c>
      <c r="T60" s="37">
        <f>SUMPRODUCT(LTA!J60:AN60,LTA!J$101:AN$101,LTA!J$105:AN$105)</f>
        <v>104.9</v>
      </c>
      <c r="U60" s="37">
        <f>SUMPRODUCT(LTA!J60:AN60,LTA!J$102:AN$102,LTA!J$105:AN$105)</f>
        <v>519.44336999999996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403.19000000000005</v>
      </c>
      <c r="AB60" s="75">
        <f>-STOA!P60</f>
        <v>0</v>
      </c>
      <c r="AC60">
        <f t="shared" si="0"/>
        <v>18.490418451864237</v>
      </c>
      <c r="AD60">
        <f t="shared" si="1"/>
        <v>1944.4479764878747</v>
      </c>
      <c r="AE60">
        <f>'IDT-1'!F60</f>
        <v>0</v>
      </c>
      <c r="AF60" s="24"/>
      <c r="AG60">
        <f t="shared" si="2"/>
        <v>1944.4479764878747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-68</v>
      </c>
      <c r="AM60" s="34">
        <f>RTM_PXI!J60</f>
        <v>0</v>
      </c>
      <c r="AN60" s="34">
        <f>RTM_PXI!P60</f>
        <v>0</v>
      </c>
      <c r="AO60" s="150">
        <f>GDAM_IEX!J60</f>
        <v>0</v>
      </c>
      <c r="AP60" s="150">
        <f>GDAM_IEX!P60</f>
        <v>0</v>
      </c>
      <c r="AQ60" s="150">
        <f>GDAM_PXI!J60</f>
        <v>0</v>
      </c>
      <c r="AR60" s="150">
        <f>GDAM_PXI!P60</f>
        <v>0</v>
      </c>
    </row>
    <row r="61" spans="1:44">
      <c r="A61" t="s">
        <v>103</v>
      </c>
      <c r="D61">
        <f>TWEPL!R61</f>
        <v>3.3099000000000003</v>
      </c>
      <c r="E61">
        <f>GT_NG!T61</f>
        <v>19.296619766643786</v>
      </c>
      <c r="F61">
        <f>GT_Spot!T61</f>
        <v>0</v>
      </c>
      <c r="G61">
        <f>PPCL_NG!T61</f>
        <v>30</v>
      </c>
      <c r="H61">
        <f>PPCL_Spot!T61</f>
        <v>0</v>
      </c>
      <c r="I61">
        <f>Bawana_NG!T61</f>
        <v>-0.81727574750830567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905.16299982312501</v>
      </c>
      <c r="P61" s="36">
        <v>75</v>
      </c>
      <c r="Q61" s="36">
        <v>24.17</v>
      </c>
      <c r="R61" s="38">
        <v>24.2</v>
      </c>
      <c r="S61" s="38">
        <v>0</v>
      </c>
      <c r="T61" s="37">
        <f>SUMPRODUCT(LTA!J61:AN61,LTA!J$101:AN$101,LTA!J$105:AN$105)</f>
        <v>102.23</v>
      </c>
      <c r="U61" s="37">
        <f>SUMPRODUCT(LTA!J61:AN61,LTA!J$102:AN$102,LTA!J$105:AN$105)</f>
        <v>514.39754299999993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403.19000000000005</v>
      </c>
      <c r="AB61" s="75">
        <f>-STOA!P61</f>
        <v>0</v>
      </c>
      <c r="AC61">
        <f t="shared" si="0"/>
        <v>19.081634445562038</v>
      </c>
      <c r="AD61">
        <f t="shared" si="1"/>
        <v>2015.0581523966985</v>
      </c>
      <c r="AE61">
        <f>'IDT-1'!F61</f>
        <v>0</v>
      </c>
      <c r="AF61" s="24"/>
      <c r="AG61">
        <f t="shared" si="2"/>
        <v>2015.0581523966985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-66</v>
      </c>
      <c r="AM61" s="34">
        <f>RTM_PXI!J61</f>
        <v>0</v>
      </c>
      <c r="AN61" s="34">
        <f>RTM_PXI!P61</f>
        <v>0</v>
      </c>
      <c r="AO61" s="150">
        <f>GDAM_IEX!J61</f>
        <v>0</v>
      </c>
      <c r="AP61" s="150">
        <f>GDAM_IEX!P61</f>
        <v>0</v>
      </c>
      <c r="AQ61" s="150">
        <f>GDAM_PXI!J61</f>
        <v>0</v>
      </c>
      <c r="AR61" s="150">
        <f>GDAM_PXI!P61</f>
        <v>0</v>
      </c>
    </row>
    <row r="62" spans="1:44">
      <c r="A62" t="s">
        <v>104</v>
      </c>
      <c r="D62">
        <f>TWEPL!R62</f>
        <v>3.3099000000000003</v>
      </c>
      <c r="E62">
        <f>GT_NG!T62</f>
        <v>19.296619766643786</v>
      </c>
      <c r="F62">
        <f>GT_Spot!T62</f>
        <v>0</v>
      </c>
      <c r="G62">
        <f>PPCL_NG!T62</f>
        <v>30</v>
      </c>
      <c r="H62">
        <f>PPCL_Spot!T62</f>
        <v>0</v>
      </c>
      <c r="I62">
        <f>Bawana_NG!T62</f>
        <v>-0.81727574750830567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951.50114967323225</v>
      </c>
      <c r="P62" s="36">
        <v>75</v>
      </c>
      <c r="Q62" s="36">
        <v>24.17</v>
      </c>
      <c r="R62" s="38">
        <v>24.2</v>
      </c>
      <c r="S62" s="38">
        <v>0</v>
      </c>
      <c r="T62" s="37">
        <f>SUMPRODUCT(LTA!J62:AN62,LTA!J$101:AN$101,LTA!J$105:AN$105)</f>
        <v>97.570000000000007</v>
      </c>
      <c r="U62" s="37">
        <f>SUMPRODUCT(LTA!J62:AN62,LTA!J$102:AN$102,LTA!J$105:AN$105)</f>
        <v>509.85321099999993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403.80000000000007</v>
      </c>
      <c r="AB62" s="75">
        <f>-STOA!P62</f>
        <v>0</v>
      </c>
      <c r="AC62">
        <f t="shared" si="0"/>
        <v>19.431536297687369</v>
      </c>
      <c r="AD62">
        <f t="shared" si="1"/>
        <v>2050.4520683946803</v>
      </c>
      <c r="AE62">
        <f>'IDT-1'!F62</f>
        <v>0</v>
      </c>
      <c r="AF62" s="24"/>
      <c r="AG62">
        <f t="shared" si="2"/>
        <v>2050.4520683946803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-68</v>
      </c>
      <c r="AM62" s="34">
        <f>RTM_PXI!J62</f>
        <v>0</v>
      </c>
      <c r="AN62" s="34">
        <f>RTM_PXI!P62</f>
        <v>0</v>
      </c>
      <c r="AO62" s="150">
        <f>GDAM_IEX!J62</f>
        <v>0</v>
      </c>
      <c r="AP62" s="150">
        <f>GDAM_IEX!P62</f>
        <v>0</v>
      </c>
      <c r="AQ62" s="150">
        <f>GDAM_PXI!J62</f>
        <v>0</v>
      </c>
      <c r="AR62" s="150">
        <f>GDAM_PXI!P62</f>
        <v>0</v>
      </c>
    </row>
    <row r="63" spans="1:44">
      <c r="A63" t="s">
        <v>105</v>
      </c>
      <c r="D63">
        <f>TWEPL!R63</f>
        <v>3.3099000000000003</v>
      </c>
      <c r="E63">
        <f>GT_NG!T63</f>
        <v>19.296619766643786</v>
      </c>
      <c r="F63">
        <f>GT_Spot!T63</f>
        <v>0</v>
      </c>
      <c r="G63">
        <f>PPCL_NG!T63</f>
        <v>30</v>
      </c>
      <c r="H63">
        <f>PPCL_Spot!T63</f>
        <v>0</v>
      </c>
      <c r="I63">
        <f>Bawana_NG!T63</f>
        <v>-0.81727574750830567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983.01881599536944</v>
      </c>
      <c r="P63" s="36">
        <v>75</v>
      </c>
      <c r="Q63" s="36">
        <v>24.05</v>
      </c>
      <c r="R63" s="38">
        <v>24.2</v>
      </c>
      <c r="S63" s="38">
        <v>0</v>
      </c>
      <c r="T63" s="37">
        <f>SUMPRODUCT(LTA!J63:AN63,LTA!J$101:AN$101,LTA!J$105:AN$105)</f>
        <v>78.23</v>
      </c>
      <c r="U63" s="37">
        <f>SUMPRODUCT(LTA!J63:AN63,LTA!J$102:AN$102,LTA!J$105:AN$105)</f>
        <v>507.35323199999993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403.80000000000007</v>
      </c>
      <c r="AB63" s="75">
        <f>-STOA!P63</f>
        <v>0</v>
      </c>
      <c r="AC63">
        <f t="shared" si="0"/>
        <v>19.533400201166565</v>
      </c>
      <c r="AD63">
        <f t="shared" si="1"/>
        <v>2057.9078918133387</v>
      </c>
      <c r="AE63">
        <f>'IDT-1'!F63</f>
        <v>0</v>
      </c>
      <c r="AF63" s="24"/>
      <c r="AG63">
        <f t="shared" si="2"/>
        <v>2057.9078918133387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50">
        <f>GDAM_IEX!J63</f>
        <v>0</v>
      </c>
      <c r="AP63" s="150">
        <f>GDAM_IEX!P63</f>
        <v>0</v>
      </c>
      <c r="AQ63" s="150">
        <f>GDAM_PXI!J63</f>
        <v>0</v>
      </c>
      <c r="AR63" s="150">
        <f>GDAM_PXI!P63</f>
        <v>0</v>
      </c>
    </row>
    <row r="64" spans="1:44">
      <c r="A64" t="s">
        <v>106</v>
      </c>
      <c r="D64">
        <f>TWEPL!R64</f>
        <v>3.3099000000000003</v>
      </c>
      <c r="E64">
        <f>GT_NG!T64</f>
        <v>19.296619766643786</v>
      </c>
      <c r="F64">
        <f>GT_Spot!T64</f>
        <v>0</v>
      </c>
      <c r="G64">
        <f>PPCL_NG!T64</f>
        <v>30</v>
      </c>
      <c r="H64">
        <f>PPCL_Spot!T64</f>
        <v>0</v>
      </c>
      <c r="I64">
        <f>Bawana_NG!T64</f>
        <v>-0.81727574750830567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983.01881599536944</v>
      </c>
      <c r="P64" s="36">
        <v>75</v>
      </c>
      <c r="Q64" s="36">
        <v>24.05</v>
      </c>
      <c r="R64" s="38">
        <v>24.2</v>
      </c>
      <c r="S64" s="38">
        <v>0</v>
      </c>
      <c r="T64" s="37">
        <f>SUMPRODUCT(LTA!J64:AN64,LTA!J$101:AN$101,LTA!J$105:AN$105)</f>
        <v>75.570000000000007</v>
      </c>
      <c r="U64" s="37">
        <f>SUMPRODUCT(LTA!J64:AN64,LTA!J$102:AN$102,LTA!J$105:AN$105)</f>
        <v>502.91691899999995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403.80000000000007</v>
      </c>
      <c r="AB64" s="75">
        <f>-STOA!P64</f>
        <v>0</v>
      </c>
      <c r="AC64">
        <f t="shared" si="0"/>
        <v>19.382171371544615</v>
      </c>
      <c r="AD64">
        <f t="shared" si="1"/>
        <v>2060.9628076429603</v>
      </c>
      <c r="AE64">
        <f>'IDT-1'!F64</f>
        <v>0</v>
      </c>
      <c r="AF64" s="24"/>
      <c r="AG64">
        <f t="shared" si="2"/>
        <v>2060.9628076429603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-60</v>
      </c>
      <c r="AM64" s="34">
        <f>RTM_PXI!J64</f>
        <v>0</v>
      </c>
      <c r="AN64" s="34">
        <f>RTM_PXI!P64</f>
        <v>0</v>
      </c>
      <c r="AO64" s="150">
        <f>GDAM_IEX!J64</f>
        <v>0</v>
      </c>
      <c r="AP64" s="150">
        <f>GDAM_IEX!P64</f>
        <v>0</v>
      </c>
      <c r="AQ64" s="150">
        <f>GDAM_PXI!J64</f>
        <v>0</v>
      </c>
      <c r="AR64" s="150">
        <f>GDAM_PXI!P64</f>
        <v>0</v>
      </c>
    </row>
    <row r="65" spans="1:44">
      <c r="A65" t="s">
        <v>107</v>
      </c>
      <c r="D65">
        <f>TWEPL!R65</f>
        <v>3.3099000000000003</v>
      </c>
      <c r="E65">
        <f>GT_NG!T65</f>
        <v>17.488001371271853</v>
      </c>
      <c r="F65">
        <f>GT_Spot!T65</f>
        <v>0</v>
      </c>
      <c r="G65">
        <f>PPCL_NG!T65</f>
        <v>30</v>
      </c>
      <c r="H65">
        <f>PPCL_Spot!T65</f>
        <v>0</v>
      </c>
      <c r="I65">
        <f>Bawana_NG!T65</f>
        <v>-0.81727574750830567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982.14793616542624</v>
      </c>
      <c r="P65" s="36">
        <v>75</v>
      </c>
      <c r="Q65" s="36">
        <v>24.05</v>
      </c>
      <c r="R65" s="38">
        <v>24.2</v>
      </c>
      <c r="S65" s="38">
        <v>0</v>
      </c>
      <c r="T65" s="37">
        <f>SUMPRODUCT(LTA!J65:AN65,LTA!J$101:AN$101,LTA!J$105:AN$105)</f>
        <v>71.930000000000007</v>
      </c>
      <c r="U65" s="37">
        <f>SUMPRODUCT(LTA!J65:AN65,LTA!J$102:AN$102,LTA!J$105:AN$105)</f>
        <v>497.57785899999993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403.80000000000007</v>
      </c>
      <c r="AB65" s="75">
        <f>-STOA!P65</f>
        <v>0</v>
      </c>
      <c r="AC65">
        <f t="shared" si="0"/>
        <v>19.457138609605746</v>
      </c>
      <c r="AD65">
        <f t="shared" si="1"/>
        <v>2029.2292821795843</v>
      </c>
      <c r="AE65">
        <f>'IDT-1'!F65</f>
        <v>0</v>
      </c>
      <c r="AF65" s="24"/>
      <c r="AG65">
        <f t="shared" si="2"/>
        <v>2029.2292821795843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-80</v>
      </c>
      <c r="AM65" s="34">
        <f>RTM_PXI!J65</f>
        <v>0</v>
      </c>
      <c r="AN65" s="34">
        <f>RTM_PXI!P65</f>
        <v>0</v>
      </c>
      <c r="AO65" s="150">
        <f>GDAM_IEX!J65</f>
        <v>0</v>
      </c>
      <c r="AP65" s="150">
        <f>GDAM_IEX!P65</f>
        <v>0</v>
      </c>
      <c r="AQ65" s="150">
        <f>GDAM_PXI!J65</f>
        <v>0</v>
      </c>
      <c r="AR65" s="150">
        <f>GDAM_PXI!P65</f>
        <v>0</v>
      </c>
    </row>
    <row r="66" spans="1:44">
      <c r="A66" t="s">
        <v>108</v>
      </c>
      <c r="D66">
        <f>TWEPL!R66</f>
        <v>3.3099000000000003</v>
      </c>
      <c r="E66">
        <f>GT_NG!T66</f>
        <v>17.488001371271853</v>
      </c>
      <c r="F66">
        <f>GT_Spot!T66</f>
        <v>0</v>
      </c>
      <c r="G66">
        <f>PPCL_NG!T66</f>
        <v>30</v>
      </c>
      <c r="H66">
        <f>PPCL_Spot!T66</f>
        <v>0</v>
      </c>
      <c r="I66">
        <f>Bawana_NG!T66</f>
        <v>-0.81727574750830567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982.40796717415424</v>
      </c>
      <c r="P66" s="36">
        <v>75</v>
      </c>
      <c r="Q66" s="36">
        <v>24.05</v>
      </c>
      <c r="R66" s="38">
        <v>24.2</v>
      </c>
      <c r="S66" s="38">
        <v>0</v>
      </c>
      <c r="T66" s="37">
        <f>SUMPRODUCT(LTA!J66:AN66,LTA!J$101:AN$101,LTA!J$105:AN$105)</f>
        <v>67.81</v>
      </c>
      <c r="U66" s="37">
        <f>SUMPRODUCT(LTA!J66:AN66,LTA!J$102:AN$102,LTA!J$105:AN$105)</f>
        <v>491.54337899999996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403.80000000000007</v>
      </c>
      <c r="AB66" s="75">
        <f>-STOA!P66</f>
        <v>0</v>
      </c>
      <c r="AC66">
        <f t="shared" si="0"/>
        <v>19.592020646537435</v>
      </c>
      <c r="AD66">
        <f t="shared" si="1"/>
        <v>1994.19995115138</v>
      </c>
      <c r="AE66">
        <f>'IDT-1'!F66</f>
        <v>0</v>
      </c>
      <c r="AF66" s="24"/>
      <c r="AG66">
        <f t="shared" si="2"/>
        <v>1994.19995115138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-105</v>
      </c>
      <c r="AM66" s="34">
        <f>RTM_PXI!J66</f>
        <v>0</v>
      </c>
      <c r="AN66" s="34">
        <f>RTM_PXI!P66</f>
        <v>0</v>
      </c>
      <c r="AO66" s="150">
        <f>GDAM_IEX!J66</f>
        <v>0</v>
      </c>
      <c r="AP66" s="150">
        <f>GDAM_IEX!P66</f>
        <v>0</v>
      </c>
      <c r="AQ66" s="150">
        <f>GDAM_PXI!J66</f>
        <v>0</v>
      </c>
      <c r="AR66" s="150">
        <f>GDAM_PXI!P66</f>
        <v>0</v>
      </c>
    </row>
    <row r="67" spans="1:44">
      <c r="A67" t="s">
        <v>109</v>
      </c>
      <c r="D67">
        <f>TWEPL!R67</f>
        <v>3.3099000000000003</v>
      </c>
      <c r="E67">
        <f>GT_NG!T67</f>
        <v>17.335132819194516</v>
      </c>
      <c r="F67">
        <f>GT_Spot!T67</f>
        <v>0</v>
      </c>
      <c r="G67">
        <f>PPCL_NG!T67</f>
        <v>30</v>
      </c>
      <c r="H67">
        <f>PPCL_Spot!T67</f>
        <v>0</v>
      </c>
      <c r="I67">
        <f>Bawana_NG!T67</f>
        <v>-0.81727574750830567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935.32038170596411</v>
      </c>
      <c r="P67" s="36">
        <v>75</v>
      </c>
      <c r="Q67" s="36">
        <v>24.05</v>
      </c>
      <c r="R67" s="38">
        <v>24.2</v>
      </c>
      <c r="S67" s="38">
        <v>0</v>
      </c>
      <c r="T67" s="37">
        <f>SUMPRODUCT(LTA!J67:AN67,LTA!J$101:AN$101,LTA!J$105:AN$105)</f>
        <v>60.5</v>
      </c>
      <c r="U67" s="37">
        <f>SUMPRODUCT(LTA!J67:AN67,LTA!J$102:AN$102,LTA!J$105:AN$105)</f>
        <v>485.27351599999997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403.90000000000003</v>
      </c>
      <c r="AB67" s="75">
        <f>-STOA!P67</f>
        <v>0</v>
      </c>
      <c r="AC67">
        <f t="shared" si="0"/>
        <v>18.578262970560534</v>
      </c>
      <c r="AD67">
        <f t="shared" si="1"/>
        <v>1988.4933918070897</v>
      </c>
      <c r="AE67">
        <f>'IDT-1'!F67</f>
        <v>0</v>
      </c>
      <c r="AF67" s="24"/>
      <c r="AG67">
        <f t="shared" si="2"/>
        <v>1988.4933918070897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-51</v>
      </c>
      <c r="AM67" s="34">
        <f>RTM_PXI!J67</f>
        <v>0</v>
      </c>
      <c r="AN67" s="34">
        <f>RTM_PXI!P67</f>
        <v>0</v>
      </c>
      <c r="AO67" s="150">
        <f>GDAM_IEX!J67</f>
        <v>0</v>
      </c>
      <c r="AP67" s="150">
        <f>GDAM_IEX!P67</f>
        <v>0</v>
      </c>
      <c r="AQ67" s="150">
        <f>GDAM_PXI!J67</f>
        <v>0</v>
      </c>
      <c r="AR67" s="150">
        <f>GDAM_PXI!P67</f>
        <v>0</v>
      </c>
    </row>
    <row r="68" spans="1:44">
      <c r="A68" t="s">
        <v>110</v>
      </c>
      <c r="D68">
        <f>TWEPL!R68</f>
        <v>3.3099000000000003</v>
      </c>
      <c r="E68">
        <f>GT_NG!T68</f>
        <v>17.335132819194516</v>
      </c>
      <c r="F68">
        <f>GT_Spot!T68</f>
        <v>0</v>
      </c>
      <c r="G68">
        <f>PPCL_NG!T68</f>
        <v>30</v>
      </c>
      <c r="H68">
        <f>PPCL_Spot!T68</f>
        <v>0</v>
      </c>
      <c r="I68">
        <f>Bawana_NG!T68</f>
        <v>-0.81727574750830567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917.94276940986913</v>
      </c>
      <c r="P68" s="36">
        <v>75</v>
      </c>
      <c r="Q68" s="36">
        <v>24.05</v>
      </c>
      <c r="R68" s="38">
        <v>23.67</v>
      </c>
      <c r="S68" s="38">
        <v>0</v>
      </c>
      <c r="T68" s="37">
        <f>SUMPRODUCT(LTA!J68:AN68,LTA!J$101:AN$101,LTA!J$105:AN$105)</f>
        <v>55.300000000000004</v>
      </c>
      <c r="U68" s="37">
        <f>SUMPRODUCT(LTA!J68:AN68,LTA!J$102:AN$102,LTA!J$105:AN$105)</f>
        <v>478.65191499999992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403.90000000000003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18.316645893554899</v>
      </c>
      <c r="AD68">
        <f t="shared" ref="AD68:AD98" si="4">SUM(B68:AB68,AI68:AR68)-AC68</f>
        <v>1959.0257955880004</v>
      </c>
      <c r="AE68">
        <f>'IDT-1'!F68</f>
        <v>0</v>
      </c>
      <c r="AF68" s="24"/>
      <c r="AG68">
        <f t="shared" ref="AG68:AG98" si="5">SUM(AD68:AF68)</f>
        <v>1959.0257955880004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-51</v>
      </c>
      <c r="AM68" s="34">
        <f>RTM_PXI!J68</f>
        <v>0</v>
      </c>
      <c r="AN68" s="34">
        <f>RTM_PXI!P68</f>
        <v>0</v>
      </c>
      <c r="AO68" s="150">
        <f>GDAM_IEX!J68</f>
        <v>0</v>
      </c>
      <c r="AP68" s="150">
        <f>GDAM_IEX!P68</f>
        <v>0</v>
      </c>
      <c r="AQ68" s="150">
        <f>GDAM_PXI!J68</f>
        <v>0</v>
      </c>
      <c r="AR68" s="150">
        <f>GDAM_PXI!P68</f>
        <v>0</v>
      </c>
    </row>
    <row r="69" spans="1:44">
      <c r="A69" t="s">
        <v>111</v>
      </c>
      <c r="D69">
        <f>TWEPL!R69</f>
        <v>3.3099000000000003</v>
      </c>
      <c r="E69">
        <f>GT_NG!T69</f>
        <v>17.335132819194516</v>
      </c>
      <c r="F69">
        <f>GT_Spot!T69</f>
        <v>0</v>
      </c>
      <c r="G69">
        <f>PPCL_NG!T69</f>
        <v>30</v>
      </c>
      <c r="H69">
        <f>PPCL_Spot!T69</f>
        <v>0</v>
      </c>
      <c r="I69">
        <f>Bawana_NG!T69</f>
        <v>-0.81727574750830567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891.56142068813995</v>
      </c>
      <c r="P69" s="36">
        <v>75</v>
      </c>
      <c r="Q69" s="36">
        <v>24.05</v>
      </c>
      <c r="R69" s="38">
        <v>20.95</v>
      </c>
      <c r="S69" s="38">
        <v>0</v>
      </c>
      <c r="T69" s="37">
        <f>SUMPRODUCT(LTA!J69:AN69,LTA!J$101:AN$101,LTA!J$105:AN$105)</f>
        <v>53.46</v>
      </c>
      <c r="U69" s="37">
        <f>SUMPRODUCT(LTA!J69:AN69,LTA!J$102:AN$102,LTA!J$105:AN$105)</f>
        <v>472.0334729999999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403.90000000000003</v>
      </c>
      <c r="AB69" s="75">
        <f>-STOA!P69</f>
        <v>0</v>
      </c>
      <c r="AC69">
        <f t="shared" si="3"/>
        <v>17.710897782015628</v>
      </c>
      <c r="AD69">
        <f t="shared" si="4"/>
        <v>1953.0717529778108</v>
      </c>
      <c r="AE69">
        <f>'IDT-1'!F69</f>
        <v>0</v>
      </c>
      <c r="AF69" s="24"/>
      <c r="AG69">
        <f t="shared" si="5"/>
        <v>1953.0717529778108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50">
        <f>GDAM_IEX!J69</f>
        <v>0</v>
      </c>
      <c r="AP69" s="150">
        <f>GDAM_IEX!P69</f>
        <v>0</v>
      </c>
      <c r="AQ69" s="150">
        <f>GDAM_PXI!J69</f>
        <v>0</v>
      </c>
      <c r="AR69" s="150">
        <f>GDAM_PXI!P69</f>
        <v>0</v>
      </c>
    </row>
    <row r="70" spans="1:44">
      <c r="A70" t="s">
        <v>112</v>
      </c>
      <c r="D70">
        <f>TWEPL!R70</f>
        <v>3.0691799999999994</v>
      </c>
      <c r="E70">
        <f>GT_NG!T70</f>
        <v>17.335132819194516</v>
      </c>
      <c r="F70">
        <f>GT_Spot!T70</f>
        <v>0</v>
      </c>
      <c r="G70">
        <f>PPCL_NG!T70</f>
        <v>30</v>
      </c>
      <c r="H70">
        <f>PPCL_Spot!T70</f>
        <v>0</v>
      </c>
      <c r="I70">
        <f>Bawana_NG!T70</f>
        <v>-0.81727574750830567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879.55703630173821</v>
      </c>
      <c r="P70" s="36">
        <v>75</v>
      </c>
      <c r="Q70" s="36">
        <v>24.05</v>
      </c>
      <c r="R70" s="38">
        <v>16.737487618190006</v>
      </c>
      <c r="S70" s="38">
        <v>0</v>
      </c>
      <c r="T70" s="37">
        <f>SUMPRODUCT(LTA!J70:AN70,LTA!J$101:AN$101,LTA!J$105:AN$105)</f>
        <v>45.38</v>
      </c>
      <c r="U70" s="37">
        <f>SUMPRODUCT(LTA!J70:AN70,LTA!J$102:AN$102,LTA!J$105:AN$105)</f>
        <v>478.41697499999992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403.90000000000003</v>
      </c>
      <c r="AB70" s="75">
        <f>-STOA!P70</f>
        <v>0</v>
      </c>
      <c r="AC70">
        <f t="shared" si="3"/>
        <v>17.551141572055364</v>
      </c>
      <c r="AD70">
        <f t="shared" si="4"/>
        <v>1935.0773944195591</v>
      </c>
      <c r="AE70">
        <f>'IDT-1'!F70</f>
        <v>0</v>
      </c>
      <c r="AF70" s="24"/>
      <c r="AG70">
        <f t="shared" si="5"/>
        <v>1935.0773944195591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-20</v>
      </c>
      <c r="AM70" s="34">
        <f>RTM_PXI!J70</f>
        <v>0</v>
      </c>
      <c r="AN70" s="34">
        <f>RTM_PXI!P70</f>
        <v>0</v>
      </c>
      <c r="AO70" s="150">
        <f>GDAM_IEX!J70</f>
        <v>0</v>
      </c>
      <c r="AP70" s="150">
        <f>GDAM_IEX!P70</f>
        <v>0</v>
      </c>
      <c r="AQ70" s="150">
        <f>GDAM_PXI!J70</f>
        <v>0</v>
      </c>
      <c r="AR70" s="150">
        <f>GDAM_PXI!P70</f>
        <v>0</v>
      </c>
    </row>
    <row r="71" spans="1:44">
      <c r="A71" t="s">
        <v>113</v>
      </c>
      <c r="D71">
        <f>TWEPL!R71</f>
        <v>3.0691799999999994</v>
      </c>
      <c r="E71">
        <f>GT_NG!T71</f>
        <v>17.335132819194516</v>
      </c>
      <c r="F71">
        <f>GT_Spot!T71</f>
        <v>0</v>
      </c>
      <c r="G71">
        <f>PPCL_NG!T71</f>
        <v>30</v>
      </c>
      <c r="H71">
        <f>PPCL_Spot!T71</f>
        <v>0</v>
      </c>
      <c r="I71">
        <f>Bawana_NG!T71</f>
        <v>-0.81727574750830567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861.99675350366169</v>
      </c>
      <c r="P71" s="36">
        <v>75</v>
      </c>
      <c r="Q71" s="36">
        <v>24.05</v>
      </c>
      <c r="R71" s="38">
        <v>13.690000000000001</v>
      </c>
      <c r="S71" s="38">
        <v>0</v>
      </c>
      <c r="T71" s="37">
        <f>SUMPRODUCT(LTA!J71:AN71,LTA!J$101:AN$101,LTA!J$105:AN$105)</f>
        <v>40.56</v>
      </c>
      <c r="U71" s="37">
        <f>SUMPRODUCT(LTA!J71:AN71,LTA!J$102:AN$102,LTA!J$105:AN$105)</f>
        <v>471.77759799999995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404.08000000000004</v>
      </c>
      <c r="AB71" s="75">
        <f>-STOA!P71</f>
        <v>0</v>
      </c>
      <c r="AC71">
        <f t="shared" si="3"/>
        <v>17.092972124348314</v>
      </c>
      <c r="AD71">
        <f t="shared" si="4"/>
        <v>1923.6484164509993</v>
      </c>
      <c r="AE71">
        <f>'IDT-1'!F71</f>
        <v>0</v>
      </c>
      <c r="AF71" s="24"/>
      <c r="AG71">
        <f t="shared" si="5"/>
        <v>1923.6484164509993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50">
        <f>GDAM_IEX!J71</f>
        <v>0</v>
      </c>
      <c r="AP71" s="150">
        <f>GDAM_IEX!P71</f>
        <v>0</v>
      </c>
      <c r="AQ71" s="150">
        <f>GDAM_PXI!J71</f>
        <v>0</v>
      </c>
      <c r="AR71" s="150">
        <f>GDAM_PXI!P71</f>
        <v>0</v>
      </c>
    </row>
    <row r="72" spans="1:44">
      <c r="A72" t="s">
        <v>114</v>
      </c>
      <c r="D72">
        <f>TWEPL!R72</f>
        <v>3.0691799999999994</v>
      </c>
      <c r="E72">
        <f>GT_NG!T72</f>
        <v>17.335132819194516</v>
      </c>
      <c r="F72">
        <f>GT_Spot!T72</f>
        <v>0</v>
      </c>
      <c r="G72">
        <f>PPCL_NG!T72</f>
        <v>30</v>
      </c>
      <c r="H72">
        <f>PPCL_Spot!T72</f>
        <v>0</v>
      </c>
      <c r="I72">
        <f>Bawana_NG!T72</f>
        <v>-0.81727574750830567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851.55616690384841</v>
      </c>
      <c r="P72" s="36">
        <v>75</v>
      </c>
      <c r="Q72" s="36">
        <v>24.05</v>
      </c>
      <c r="R72" s="38">
        <v>10.997454292987735</v>
      </c>
      <c r="S72" s="38">
        <v>0</v>
      </c>
      <c r="T72" s="37">
        <f>SUMPRODUCT(LTA!J72:AN72,LTA!J$101:AN$101,LTA!J$105:AN$105)</f>
        <v>31.830000000000002</v>
      </c>
      <c r="U72" s="37">
        <f>SUMPRODUCT(LTA!J72:AN72,LTA!J$102:AN$102,LTA!J$105:AN$105)</f>
        <v>466.24537899999996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404.08000000000004</v>
      </c>
      <c r="AB72" s="75">
        <f>-STOA!P72</f>
        <v>0</v>
      </c>
      <c r="AC72">
        <f t="shared" si="3"/>
        <v>16.851893032848249</v>
      </c>
      <c r="AD72">
        <f t="shared" si="4"/>
        <v>1896.494144235674</v>
      </c>
      <c r="AE72">
        <f>'IDT-1'!F72</f>
        <v>0</v>
      </c>
      <c r="AF72" s="24"/>
      <c r="AG72">
        <f t="shared" si="5"/>
        <v>1896.494144235674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50">
        <f>GDAM_IEX!J72</f>
        <v>0</v>
      </c>
      <c r="AP72" s="150">
        <f>GDAM_IEX!P72</f>
        <v>0</v>
      </c>
      <c r="AQ72" s="150">
        <f>GDAM_PXI!J72</f>
        <v>0</v>
      </c>
      <c r="AR72" s="150">
        <f>GDAM_PXI!P72</f>
        <v>0</v>
      </c>
    </row>
    <row r="73" spans="1:44">
      <c r="A73" t="s">
        <v>115</v>
      </c>
      <c r="D73">
        <f>TWEPL!R73</f>
        <v>3.0691799999999994</v>
      </c>
      <c r="E73">
        <f>GT_NG!T73</f>
        <v>17.335132819194516</v>
      </c>
      <c r="F73">
        <f>GT_Spot!T73</f>
        <v>0</v>
      </c>
      <c r="G73">
        <f>PPCL_NG!T73</f>
        <v>30</v>
      </c>
      <c r="H73">
        <f>PPCL_Spot!T73</f>
        <v>0</v>
      </c>
      <c r="I73">
        <f>Bawana_NG!T73</f>
        <v>-0.81727574750830567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895.03861458108929</v>
      </c>
      <c r="P73" s="36">
        <v>75</v>
      </c>
      <c r="Q73" s="36">
        <v>24.05</v>
      </c>
      <c r="R73" s="38">
        <v>6.6899999999999995</v>
      </c>
      <c r="S73" s="38">
        <v>0</v>
      </c>
      <c r="T73" s="37">
        <f>SUMPRODUCT(LTA!J73:AN73,LTA!J$101:AN$101,LTA!J$105:AN$105)</f>
        <v>23.29</v>
      </c>
      <c r="U73" s="37">
        <f>SUMPRODUCT(LTA!J73:AN73,LTA!J$102:AN$102,LTA!J$105:AN$105)</f>
        <v>461.20663599999995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404.08000000000004</v>
      </c>
      <c r="AB73" s="75">
        <f>-STOA!P73</f>
        <v>0</v>
      </c>
      <c r="AC73">
        <f t="shared" si="3"/>
        <v>17.432265137117486</v>
      </c>
      <c r="AD73">
        <f t="shared" si="4"/>
        <v>1881.5100225156582</v>
      </c>
      <c r="AE73">
        <f>'IDT-1'!F73</f>
        <v>0</v>
      </c>
      <c r="AF73" s="24"/>
      <c r="AG73">
        <f t="shared" si="5"/>
        <v>1881.5100225156582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-40</v>
      </c>
      <c r="AM73" s="34">
        <f>RTM_PXI!J73</f>
        <v>0</v>
      </c>
      <c r="AN73" s="34">
        <f>RTM_PXI!P73</f>
        <v>0</v>
      </c>
      <c r="AO73" s="150">
        <f>GDAM_IEX!J73</f>
        <v>0</v>
      </c>
      <c r="AP73" s="150">
        <f>GDAM_IEX!P73</f>
        <v>0</v>
      </c>
      <c r="AQ73" s="150">
        <f>GDAM_PXI!J73</f>
        <v>0</v>
      </c>
      <c r="AR73" s="150">
        <f>GDAM_PXI!P73</f>
        <v>0</v>
      </c>
    </row>
    <row r="74" spans="1:44">
      <c r="A74" t="s">
        <v>116</v>
      </c>
      <c r="D74">
        <f>TWEPL!R74</f>
        <v>3.0691799999999994</v>
      </c>
      <c r="E74">
        <f>GT_NG!T74</f>
        <v>17.335132819194516</v>
      </c>
      <c r="F74">
        <f>GT_Spot!T74</f>
        <v>0</v>
      </c>
      <c r="G74">
        <f>PPCL_NG!T74</f>
        <v>30</v>
      </c>
      <c r="H74">
        <f>PPCL_Spot!T74</f>
        <v>0</v>
      </c>
      <c r="I74">
        <f>Bawana_NG!T74</f>
        <v>-0.81727574750830567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825.04392697489686</v>
      </c>
      <c r="P74" s="36">
        <v>75</v>
      </c>
      <c r="Q74" s="36">
        <v>24.05</v>
      </c>
      <c r="R74" s="38">
        <v>3.4299999999999997</v>
      </c>
      <c r="S74" s="38">
        <v>0</v>
      </c>
      <c r="T74" s="37">
        <f>SUMPRODUCT(LTA!J74:AN74,LTA!J$101:AN$101,LTA!J$105:AN$105)</f>
        <v>18.46</v>
      </c>
      <c r="U74" s="37">
        <f>SUMPRODUCT(LTA!J74:AN74,LTA!J$102:AN$102,LTA!J$105:AN$105)</f>
        <v>456.7074439999999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404.08000000000004</v>
      </c>
      <c r="AB74" s="75">
        <f>-STOA!P74</f>
        <v>0</v>
      </c>
      <c r="AC74">
        <f t="shared" si="3"/>
        <v>16.527964446139084</v>
      </c>
      <c r="AD74">
        <f t="shared" si="4"/>
        <v>1819.8304436004439</v>
      </c>
      <c r="AE74">
        <f>'IDT-1'!F74</f>
        <v>0</v>
      </c>
      <c r="AF74" s="24"/>
      <c r="AG74">
        <f t="shared" si="5"/>
        <v>1819.8304436004439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-20</v>
      </c>
      <c r="AM74" s="34">
        <f>RTM_PXI!J74</f>
        <v>0</v>
      </c>
      <c r="AN74" s="34">
        <f>RTM_PXI!P74</f>
        <v>0</v>
      </c>
      <c r="AO74" s="150">
        <f>GDAM_IEX!J74</f>
        <v>0</v>
      </c>
      <c r="AP74" s="150">
        <f>GDAM_IEX!P74</f>
        <v>0</v>
      </c>
      <c r="AQ74" s="150">
        <f>GDAM_PXI!J74</f>
        <v>0</v>
      </c>
      <c r="AR74" s="150">
        <f>GDAM_PXI!P74</f>
        <v>0</v>
      </c>
    </row>
    <row r="75" spans="1:44">
      <c r="A75" t="s">
        <v>117</v>
      </c>
      <c r="D75">
        <f>TWEPL!R75</f>
        <v>3.0691799999999994</v>
      </c>
      <c r="E75">
        <f>GT_NG!T75</f>
        <v>9.6281862745098046</v>
      </c>
      <c r="F75">
        <f>GT_Spot!T75</f>
        <v>0</v>
      </c>
      <c r="G75">
        <f>PPCL_NG!T75</f>
        <v>30</v>
      </c>
      <c r="H75">
        <f>PPCL_Spot!T75</f>
        <v>0</v>
      </c>
      <c r="I75">
        <f>Bawana_NG!T75</f>
        <v>-0.81727574750830567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830.90008956882241</v>
      </c>
      <c r="P75" s="36">
        <v>75</v>
      </c>
      <c r="Q75" s="36">
        <v>24.05</v>
      </c>
      <c r="R75" s="38">
        <v>0</v>
      </c>
      <c r="S75" s="38">
        <v>0</v>
      </c>
      <c r="T75" s="37">
        <f>SUMPRODUCT(LTA!J75:AN75,LTA!J$101:AN$101,LTA!J$105:AN$105)</f>
        <v>14.41</v>
      </c>
      <c r="U75" s="37">
        <f>SUMPRODUCT(LTA!J75:AN75,LTA!J$102:AN$102,LTA!J$105:AN$105)</f>
        <v>452.85294299999993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404.26000000000005</v>
      </c>
      <c r="AB75" s="75">
        <f>-STOA!P75</f>
        <v>0</v>
      </c>
      <c r="AC75">
        <f t="shared" si="3"/>
        <v>16.768643039460223</v>
      </c>
      <c r="AD75">
        <f t="shared" si="4"/>
        <v>1766.5844800563636</v>
      </c>
      <c r="AE75">
        <f>'IDT-1'!F75</f>
        <v>0</v>
      </c>
      <c r="AF75" s="24"/>
      <c r="AG75">
        <f t="shared" si="5"/>
        <v>1766.5844800563636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-60</v>
      </c>
      <c r="AM75" s="34">
        <f>RTM_PXI!J75</f>
        <v>0</v>
      </c>
      <c r="AN75" s="34">
        <f>RTM_PXI!P75</f>
        <v>0</v>
      </c>
      <c r="AO75" s="150">
        <f>GDAM_IEX!J75</f>
        <v>0</v>
      </c>
      <c r="AP75" s="150">
        <f>GDAM_IEX!P75</f>
        <v>0</v>
      </c>
      <c r="AQ75" s="150">
        <f>GDAM_PXI!J75</f>
        <v>0</v>
      </c>
      <c r="AR75" s="150">
        <f>GDAM_PXI!P75</f>
        <v>0</v>
      </c>
    </row>
    <row r="76" spans="1:44">
      <c r="A76" t="s">
        <v>118</v>
      </c>
      <c r="D76">
        <f>TWEPL!R76</f>
        <v>3.0691799999999994</v>
      </c>
      <c r="E76">
        <f>GT_NG!T76</f>
        <v>9.6281862745098046</v>
      </c>
      <c r="F76">
        <f>GT_Spot!T76</f>
        <v>0</v>
      </c>
      <c r="G76">
        <f>PPCL_NG!T76</f>
        <v>30</v>
      </c>
      <c r="H76">
        <f>PPCL_Spot!T76</f>
        <v>0</v>
      </c>
      <c r="I76">
        <f>Bawana_NG!T76</f>
        <v>-0.81727574750830567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834.71396709106443</v>
      </c>
      <c r="P76" s="36">
        <v>75</v>
      </c>
      <c r="Q76" s="36">
        <v>24.05</v>
      </c>
      <c r="R76" s="38">
        <v>0</v>
      </c>
      <c r="S76" s="38">
        <v>0</v>
      </c>
      <c r="T76" s="37">
        <f>SUMPRODUCT(LTA!J76:AN76,LTA!J$101:AN$101,LTA!J$105:AN$105)</f>
        <v>9.1</v>
      </c>
      <c r="U76" s="37">
        <f>SUMPRODUCT(LTA!J76:AN76,LTA!J$102:AN$102,LTA!J$105:AN$105)</f>
        <v>448.12285299999991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404.26000000000005</v>
      </c>
      <c r="AB76" s="75">
        <f>-STOA!P76</f>
        <v>0</v>
      </c>
      <c r="AC76">
        <f t="shared" si="3"/>
        <v>16.891414920099855</v>
      </c>
      <c r="AD76">
        <f t="shared" si="4"/>
        <v>1740.2354956979659</v>
      </c>
      <c r="AE76">
        <f>'IDT-1'!F76</f>
        <v>0</v>
      </c>
      <c r="AF76" s="24"/>
      <c r="AG76">
        <f t="shared" si="5"/>
        <v>1740.2354956979659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-80</v>
      </c>
      <c r="AM76" s="34">
        <f>RTM_PXI!J76</f>
        <v>0</v>
      </c>
      <c r="AN76" s="34">
        <f>RTM_PXI!P76</f>
        <v>0</v>
      </c>
      <c r="AO76" s="150">
        <f>GDAM_IEX!J76</f>
        <v>0</v>
      </c>
      <c r="AP76" s="150">
        <f>GDAM_IEX!P76</f>
        <v>0</v>
      </c>
      <c r="AQ76" s="150">
        <f>GDAM_PXI!J76</f>
        <v>0</v>
      </c>
      <c r="AR76" s="150">
        <f>GDAM_PXI!P76</f>
        <v>0</v>
      </c>
    </row>
    <row r="77" spans="1:44">
      <c r="A77" t="s">
        <v>119</v>
      </c>
      <c r="D77">
        <f>TWEPL!R77</f>
        <v>3.0691799999999994</v>
      </c>
      <c r="E77">
        <f>GT_NG!T77</f>
        <v>9.6281862745098046</v>
      </c>
      <c r="F77">
        <f>GT_Spot!T77</f>
        <v>0</v>
      </c>
      <c r="G77">
        <f>PPCL_NG!T77</f>
        <v>30</v>
      </c>
      <c r="H77">
        <f>PPCL_Spot!T77</f>
        <v>0</v>
      </c>
      <c r="I77">
        <f>Bawana_NG!T77</f>
        <v>-0.81727574750830567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841.52302933322812</v>
      </c>
      <c r="P77" s="36">
        <v>75</v>
      </c>
      <c r="Q77" s="36">
        <v>24.05</v>
      </c>
      <c r="R77" s="38">
        <v>0</v>
      </c>
      <c r="S77" s="38">
        <v>0</v>
      </c>
      <c r="T77" s="37">
        <f>SUMPRODUCT(LTA!J77:AN77,LTA!J$101:AN$101,LTA!J$105:AN$105)</f>
        <v>7.45</v>
      </c>
      <c r="U77" s="37">
        <f>SUMPRODUCT(LTA!J77:AN77,LTA!J$102:AN$102,LTA!J$105:AN$105)</f>
        <v>444.62765999999993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404.26000000000005</v>
      </c>
      <c r="AB77" s="75">
        <f>-STOA!P77</f>
        <v>0</v>
      </c>
      <c r="AC77">
        <f t="shared" si="3"/>
        <v>16.994838244652851</v>
      </c>
      <c r="AD77">
        <f t="shared" si="4"/>
        <v>1731.7959416155768</v>
      </c>
      <c r="AE77">
        <f>'IDT-1'!F77</f>
        <v>0</v>
      </c>
      <c r="AF77" s="24"/>
      <c r="AG77">
        <f t="shared" si="5"/>
        <v>1731.7959416155768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-90</v>
      </c>
      <c r="AM77" s="34">
        <f>RTM_PXI!J77</f>
        <v>0</v>
      </c>
      <c r="AN77" s="34">
        <f>RTM_PXI!P77</f>
        <v>0</v>
      </c>
      <c r="AO77" s="150">
        <f>GDAM_IEX!J77</f>
        <v>0</v>
      </c>
      <c r="AP77" s="150">
        <f>GDAM_IEX!P77</f>
        <v>0</v>
      </c>
      <c r="AQ77" s="150">
        <f>GDAM_PXI!J77</f>
        <v>0</v>
      </c>
      <c r="AR77" s="150">
        <f>GDAM_PXI!P77</f>
        <v>0</v>
      </c>
    </row>
    <row r="78" spans="1:44">
      <c r="A78" t="s">
        <v>120</v>
      </c>
      <c r="D78">
        <f>TWEPL!R78</f>
        <v>3.0691799999999994</v>
      </c>
      <c r="E78">
        <f>GT_NG!T78</f>
        <v>9.6281862745098046</v>
      </c>
      <c r="F78">
        <f>GT_Spot!T78</f>
        <v>0</v>
      </c>
      <c r="G78">
        <f>PPCL_NG!T78</f>
        <v>30</v>
      </c>
      <c r="H78">
        <f>PPCL_Spot!T78</f>
        <v>0</v>
      </c>
      <c r="I78">
        <f>Bawana_NG!T78</f>
        <v>-0.81727574750830567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926.2706823127287</v>
      </c>
      <c r="P78" s="36">
        <v>75</v>
      </c>
      <c r="Q78" s="36">
        <v>24.05</v>
      </c>
      <c r="R78" s="38">
        <v>0</v>
      </c>
      <c r="S78" s="38">
        <v>0</v>
      </c>
      <c r="T78" s="37">
        <f>SUMPRODUCT(LTA!J78:AN78,LTA!J$101:AN$101,LTA!J$105:AN$105)</f>
        <v>5.2</v>
      </c>
      <c r="U78" s="37">
        <f>SUMPRODUCT(LTA!J78:AN78,LTA!J$102:AN$102,LTA!J$105:AN$105)</f>
        <v>442.41111999999998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404.26000000000005</v>
      </c>
      <c r="AB78" s="75">
        <f>-STOA!P78</f>
        <v>0</v>
      </c>
      <c r="AC78">
        <f t="shared" si="3"/>
        <v>18.411562240648081</v>
      </c>
      <c r="AD78">
        <f t="shared" si="4"/>
        <v>1730.660330599082</v>
      </c>
      <c r="AE78">
        <f>'IDT-1'!F78</f>
        <v>0</v>
      </c>
      <c r="AF78" s="24"/>
      <c r="AG78">
        <f t="shared" si="5"/>
        <v>1730.660330599082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-170</v>
      </c>
      <c r="AM78" s="34">
        <f>RTM_PXI!J78</f>
        <v>0</v>
      </c>
      <c r="AN78" s="34">
        <f>RTM_PXI!P78</f>
        <v>0</v>
      </c>
      <c r="AO78" s="150">
        <f>GDAM_IEX!J78</f>
        <v>0</v>
      </c>
      <c r="AP78" s="150">
        <f>GDAM_IEX!P78</f>
        <v>0</v>
      </c>
      <c r="AQ78" s="150">
        <f>GDAM_PXI!J78</f>
        <v>0</v>
      </c>
      <c r="AR78" s="150">
        <f>GDAM_PXI!P78</f>
        <v>0</v>
      </c>
    </row>
    <row r="79" spans="1:44">
      <c r="A79" t="s">
        <v>121</v>
      </c>
      <c r="D79">
        <f>TWEPL!R79</f>
        <v>3.0691799999999994</v>
      </c>
      <c r="E79">
        <f>GT_NG!T79</f>
        <v>7.7239376337511469</v>
      </c>
      <c r="F79">
        <f>GT_Spot!T79</f>
        <v>0</v>
      </c>
      <c r="G79">
        <f>PPCL_NG!T79</f>
        <v>24.94</v>
      </c>
      <c r="H79">
        <f>PPCL_Spot!T79</f>
        <v>0</v>
      </c>
      <c r="I79">
        <f>Bawana_NG!T79</f>
        <v>-0.81727574750830567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1019.2569826887466</v>
      </c>
      <c r="P79" s="36">
        <v>75</v>
      </c>
      <c r="Q79" s="36">
        <v>24.05</v>
      </c>
      <c r="R79" s="38">
        <v>0</v>
      </c>
      <c r="S79" s="38">
        <v>0</v>
      </c>
      <c r="T79" s="37">
        <f>SUMPRODUCT(LTA!J79:AN79,LTA!J$101:AN$101,LTA!J$105:AN$105)</f>
        <v>2.31</v>
      </c>
      <c r="U79" s="37">
        <f>SUMPRODUCT(LTA!J79:AN79,LTA!J$102:AN$102,LTA!J$105:AN$105)</f>
        <v>441.22809299999994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-189</v>
      </c>
      <c r="AA79" s="75">
        <f>STOA!J79</f>
        <v>404.35</v>
      </c>
      <c r="AB79" s="75">
        <f>-STOA!P79</f>
        <v>0</v>
      </c>
      <c r="AC79">
        <f t="shared" si="3"/>
        <v>19.923659007793741</v>
      </c>
      <c r="AD79">
        <f t="shared" si="4"/>
        <v>1722.1872585671956</v>
      </c>
      <c r="AE79">
        <f>'IDT-1'!F79</f>
        <v>0</v>
      </c>
      <c r="AF79" s="24"/>
      <c r="AG79">
        <f t="shared" si="5"/>
        <v>1722.1872585671956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-70</v>
      </c>
      <c r="AM79" s="34">
        <f>RTM_PXI!J79</f>
        <v>0</v>
      </c>
      <c r="AN79" s="34">
        <f>RTM_PXI!P79</f>
        <v>0</v>
      </c>
      <c r="AO79" s="150">
        <f>GDAM_IEX!J79</f>
        <v>0</v>
      </c>
      <c r="AP79" s="150">
        <f>GDAM_IEX!P79</f>
        <v>0</v>
      </c>
      <c r="AQ79" s="150">
        <f>GDAM_PXI!J79</f>
        <v>0</v>
      </c>
      <c r="AR79" s="150">
        <f>GDAM_PXI!P79</f>
        <v>0</v>
      </c>
    </row>
    <row r="80" spans="1:44">
      <c r="A80" t="s">
        <v>122</v>
      </c>
      <c r="D80">
        <f>TWEPL!R80</f>
        <v>3.0691799999999994</v>
      </c>
      <c r="E80">
        <f>GT_NG!T80</f>
        <v>7.7239376337511469</v>
      </c>
      <c r="F80">
        <f>GT_Spot!T80</f>
        <v>0</v>
      </c>
      <c r="G80">
        <f>PPCL_NG!T80</f>
        <v>24.94</v>
      </c>
      <c r="H80">
        <f>PPCL_Spot!T80</f>
        <v>0</v>
      </c>
      <c r="I80">
        <f>Bawana_NG!T80</f>
        <v>-0.81727574750830567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1019.2579400172111</v>
      </c>
      <c r="P80" s="36">
        <v>75</v>
      </c>
      <c r="Q80" s="36">
        <v>24.05</v>
      </c>
      <c r="R80" s="38">
        <v>0</v>
      </c>
      <c r="S80" s="38">
        <v>0</v>
      </c>
      <c r="T80" s="37">
        <f>SUMPRODUCT(LTA!J80:AN80,LTA!J$101:AN$101,LTA!J$105:AN$105)</f>
        <v>0.04</v>
      </c>
      <c r="U80" s="37">
        <f>SUMPRODUCT(LTA!J80:AN80,LTA!J$102:AN$102,LTA!J$105:AN$105)</f>
        <v>440.58999999999992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-188</v>
      </c>
      <c r="AA80" s="75">
        <f>STOA!J80</f>
        <v>404.35</v>
      </c>
      <c r="AB80" s="75">
        <f>-STOA!P80</f>
        <v>0</v>
      </c>
      <c r="AC80">
        <f t="shared" si="3"/>
        <v>19.889198086362036</v>
      </c>
      <c r="AD80">
        <f t="shared" si="4"/>
        <v>1720.3145838170919</v>
      </c>
      <c r="AE80">
        <f>'IDT-1'!F80</f>
        <v>0</v>
      </c>
      <c r="AF80" s="24"/>
      <c r="AG80">
        <f t="shared" si="5"/>
        <v>1720.3145838170919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-70</v>
      </c>
      <c r="AM80" s="34">
        <f>RTM_PXI!J80</f>
        <v>0</v>
      </c>
      <c r="AN80" s="34">
        <f>RTM_PXI!P80</f>
        <v>0</v>
      </c>
      <c r="AO80" s="150">
        <f>GDAM_IEX!J80</f>
        <v>0</v>
      </c>
      <c r="AP80" s="150">
        <f>GDAM_IEX!P80</f>
        <v>0</v>
      </c>
      <c r="AQ80" s="150">
        <f>GDAM_PXI!J80</f>
        <v>0</v>
      </c>
      <c r="AR80" s="150">
        <f>GDAM_PXI!P80</f>
        <v>0</v>
      </c>
    </row>
    <row r="81" spans="1:44">
      <c r="A81" t="s">
        <v>123</v>
      </c>
      <c r="D81">
        <f>TWEPL!R81</f>
        <v>3.0691799999999994</v>
      </c>
      <c r="E81">
        <f>GT_NG!T81</f>
        <v>7.7239376337511469</v>
      </c>
      <c r="F81">
        <f>GT_Spot!T81</f>
        <v>0</v>
      </c>
      <c r="G81">
        <f>PPCL_NG!T81</f>
        <v>24.94</v>
      </c>
      <c r="H81">
        <f>PPCL_Spot!T81</f>
        <v>0</v>
      </c>
      <c r="I81">
        <f>Bawana_NG!T81</f>
        <v>-0.81727574750830567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1017.0960523319856</v>
      </c>
      <c r="P81" s="36">
        <v>75</v>
      </c>
      <c r="Q81" s="36">
        <v>24.05</v>
      </c>
      <c r="R81" s="38">
        <v>0</v>
      </c>
      <c r="S81" s="38">
        <v>0</v>
      </c>
      <c r="T81" s="37">
        <f>SUMPRODUCT(LTA!J81:AN81,LTA!J$101:AN$101,LTA!J$105:AN$105)</f>
        <v>0.1</v>
      </c>
      <c r="U81" s="37">
        <f>SUMPRODUCT(LTA!J81:AN81,LTA!J$102:AN$102,LTA!J$105:AN$105)</f>
        <v>434.93999999999994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-176</v>
      </c>
      <c r="AA81" s="75">
        <f>STOA!J81</f>
        <v>404.35</v>
      </c>
      <c r="AB81" s="75">
        <f>-STOA!P81</f>
        <v>0</v>
      </c>
      <c r="AC81">
        <f t="shared" si="3"/>
        <v>19.359318843577896</v>
      </c>
      <c r="AD81">
        <f t="shared" si="4"/>
        <v>1765.0925753746501</v>
      </c>
      <c r="AE81">
        <f>'IDT-1'!F81</f>
        <v>0</v>
      </c>
      <c r="AF81" s="24"/>
      <c r="AG81">
        <f t="shared" si="5"/>
        <v>1765.0925753746501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-30</v>
      </c>
      <c r="AM81" s="34">
        <f>RTM_PXI!J81</f>
        <v>0</v>
      </c>
      <c r="AN81" s="34">
        <f>RTM_PXI!P81</f>
        <v>0</v>
      </c>
      <c r="AO81" s="150">
        <f>GDAM_IEX!J81</f>
        <v>0</v>
      </c>
      <c r="AP81" s="150">
        <f>GDAM_IEX!P81</f>
        <v>0</v>
      </c>
      <c r="AQ81" s="150">
        <f>GDAM_PXI!J81</f>
        <v>0</v>
      </c>
      <c r="AR81" s="150">
        <f>GDAM_PXI!P81</f>
        <v>0</v>
      </c>
    </row>
    <row r="82" spans="1:44">
      <c r="A82" t="s">
        <v>124</v>
      </c>
      <c r="D82">
        <f>TWEPL!R82</f>
        <v>3.0691799999999994</v>
      </c>
      <c r="E82">
        <f>GT_NG!T82</f>
        <v>7.7239376337511469</v>
      </c>
      <c r="F82">
        <f>GT_Spot!T82</f>
        <v>0</v>
      </c>
      <c r="G82">
        <f>PPCL_NG!T82</f>
        <v>24.94</v>
      </c>
      <c r="H82">
        <f>PPCL_Spot!T82</f>
        <v>0</v>
      </c>
      <c r="I82">
        <f>Bawana_NG!T82</f>
        <v>-0.81727574750830567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1017.4064288722304</v>
      </c>
      <c r="P82" s="36">
        <v>75</v>
      </c>
      <c r="Q82" s="36">
        <v>24.05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434.84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-175</v>
      </c>
      <c r="AA82" s="75">
        <f>STOA!J82</f>
        <v>404.35</v>
      </c>
      <c r="AB82" s="75">
        <f>-STOA!P82</f>
        <v>0</v>
      </c>
      <c r="AC82">
        <f t="shared" si="3"/>
        <v>19.351412029609858</v>
      </c>
      <c r="AD82">
        <f t="shared" si="4"/>
        <v>1766.2108587288631</v>
      </c>
      <c r="AE82">
        <f>'IDT-1'!F82</f>
        <v>0</v>
      </c>
      <c r="AF82" s="24"/>
      <c r="AG82">
        <f t="shared" si="5"/>
        <v>1766.2108587288631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-30</v>
      </c>
      <c r="AM82" s="34">
        <f>RTM_PXI!J82</f>
        <v>0</v>
      </c>
      <c r="AN82" s="34">
        <f>RTM_PXI!P82</f>
        <v>0</v>
      </c>
      <c r="AO82" s="150">
        <f>GDAM_IEX!J82</f>
        <v>0</v>
      </c>
      <c r="AP82" s="150">
        <f>GDAM_IEX!P82</f>
        <v>0</v>
      </c>
      <c r="AQ82" s="150">
        <f>GDAM_PXI!J82</f>
        <v>0</v>
      </c>
      <c r="AR82" s="150">
        <f>GDAM_PXI!P82</f>
        <v>0</v>
      </c>
    </row>
    <row r="83" spans="1:44">
      <c r="A83" t="s">
        <v>125</v>
      </c>
      <c r="D83">
        <f>TWEPL!R83</f>
        <v>3.0691799999999994</v>
      </c>
      <c r="E83">
        <f>GT_NG!T83</f>
        <v>7.7239376337511469</v>
      </c>
      <c r="F83">
        <f>GT_Spot!T83</f>
        <v>0</v>
      </c>
      <c r="G83">
        <f>PPCL_NG!T83</f>
        <v>24.94</v>
      </c>
      <c r="H83">
        <f>PPCL_Spot!T83</f>
        <v>0</v>
      </c>
      <c r="I83">
        <f>Bawana_NG!T83</f>
        <v>-0.81727574750830567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1019.6106479278698</v>
      </c>
      <c r="P83" s="36">
        <v>75</v>
      </c>
      <c r="Q83" s="36">
        <v>22.713863605671843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434.43999999999994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-175</v>
      </c>
      <c r="AA83" s="75">
        <f>STOA!J83</f>
        <v>404.53000000000003</v>
      </c>
      <c r="AB83" s="75">
        <f>-STOA!P83</f>
        <v>0</v>
      </c>
      <c r="AC83">
        <f t="shared" si="3"/>
        <v>19.26833388180744</v>
      </c>
      <c r="AD83">
        <f t="shared" si="4"/>
        <v>1776.9420195379769</v>
      </c>
      <c r="AE83">
        <f>'IDT-1'!F83</f>
        <v>0</v>
      </c>
      <c r="AF83" s="24"/>
      <c r="AG83">
        <f t="shared" si="5"/>
        <v>1776.9420195379769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-20</v>
      </c>
      <c r="AM83" s="34">
        <f>RTM_PXI!J83</f>
        <v>0</v>
      </c>
      <c r="AN83" s="34">
        <f>RTM_PXI!P83</f>
        <v>0</v>
      </c>
      <c r="AO83" s="150">
        <f>GDAM_IEX!J83</f>
        <v>0</v>
      </c>
      <c r="AP83" s="150">
        <f>GDAM_IEX!P83</f>
        <v>0</v>
      </c>
      <c r="AQ83" s="150">
        <f>GDAM_PXI!J83</f>
        <v>0</v>
      </c>
      <c r="AR83" s="150">
        <f>GDAM_PXI!P83</f>
        <v>0</v>
      </c>
    </row>
    <row r="84" spans="1:44">
      <c r="A84" t="s">
        <v>126</v>
      </c>
      <c r="D84">
        <f>TWEPL!R84</f>
        <v>3.0691799999999994</v>
      </c>
      <c r="E84">
        <f>GT_NG!T84</f>
        <v>7.7239376337511469</v>
      </c>
      <c r="F84">
        <f>GT_Spot!T84</f>
        <v>0</v>
      </c>
      <c r="G84">
        <f>PPCL_NG!T84</f>
        <v>24.94</v>
      </c>
      <c r="H84">
        <f>PPCL_Spot!T84</f>
        <v>0</v>
      </c>
      <c r="I84">
        <f>Bawana_NG!T84</f>
        <v>-0.81727574750830567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1020.2402397931876</v>
      </c>
      <c r="P84" s="36">
        <v>75</v>
      </c>
      <c r="Q84" s="36">
        <v>22.713863605671843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434.30999999999995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-165</v>
      </c>
      <c r="AA84" s="75">
        <f>STOA!J84</f>
        <v>404.53000000000003</v>
      </c>
      <c r="AB84" s="75">
        <f>-STOA!P84</f>
        <v>0</v>
      </c>
      <c r="AC84">
        <f t="shared" si="3"/>
        <v>19.183949015000284</v>
      </c>
      <c r="AD84">
        <f t="shared" si="4"/>
        <v>1787.5259962701018</v>
      </c>
      <c r="AE84">
        <f>'IDT-1'!F84</f>
        <v>0</v>
      </c>
      <c r="AF84" s="24"/>
      <c r="AG84">
        <f t="shared" si="5"/>
        <v>1787.5259962701018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-20</v>
      </c>
      <c r="AM84" s="34">
        <f>RTM_PXI!J84</f>
        <v>0</v>
      </c>
      <c r="AN84" s="34">
        <f>RTM_PXI!P84</f>
        <v>0</v>
      </c>
      <c r="AO84" s="150">
        <f>GDAM_IEX!J84</f>
        <v>0</v>
      </c>
      <c r="AP84" s="150">
        <f>GDAM_IEX!P84</f>
        <v>0</v>
      </c>
      <c r="AQ84" s="150">
        <f>GDAM_PXI!J84</f>
        <v>0</v>
      </c>
      <c r="AR84" s="150">
        <f>GDAM_PXI!P84</f>
        <v>0</v>
      </c>
    </row>
    <row r="85" spans="1:44">
      <c r="A85" t="s">
        <v>127</v>
      </c>
      <c r="D85">
        <f>TWEPL!R85</f>
        <v>3.0691799999999994</v>
      </c>
      <c r="E85">
        <f>GT_NG!T85</f>
        <v>7.7239376337511469</v>
      </c>
      <c r="F85">
        <f>GT_Spot!T85</f>
        <v>0</v>
      </c>
      <c r="G85">
        <f>PPCL_NG!T85</f>
        <v>24.94</v>
      </c>
      <c r="H85">
        <f>PPCL_Spot!T85</f>
        <v>0</v>
      </c>
      <c r="I85">
        <f>Bawana_NG!T85</f>
        <v>-0.81727574750830567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1016.9713129607317</v>
      </c>
      <c r="P85" s="36">
        <v>75</v>
      </c>
      <c r="Q85" s="36">
        <v>22.713863605671843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433.90999999999997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-154</v>
      </c>
      <c r="AA85" s="75">
        <f>STOA!J85</f>
        <v>404.53000000000003</v>
      </c>
      <c r="AB85" s="75">
        <f>-STOA!P85</f>
        <v>0</v>
      </c>
      <c r="AC85">
        <f t="shared" si="3"/>
        <v>18.87644050568662</v>
      </c>
      <c r="AD85">
        <f t="shared" si="4"/>
        <v>1815.1645779469595</v>
      </c>
      <c r="AE85">
        <f>'IDT-1'!F85</f>
        <v>0</v>
      </c>
      <c r="AF85" s="24"/>
      <c r="AG85">
        <f t="shared" si="5"/>
        <v>1815.1645779469595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50">
        <f>GDAM_IEX!J85</f>
        <v>0</v>
      </c>
      <c r="AP85" s="150">
        <f>GDAM_IEX!P85</f>
        <v>0</v>
      </c>
      <c r="AQ85" s="150">
        <f>GDAM_PXI!J85</f>
        <v>0</v>
      </c>
      <c r="AR85" s="150">
        <f>GDAM_PXI!P85</f>
        <v>0</v>
      </c>
    </row>
    <row r="86" spans="1:44">
      <c r="A86" t="s">
        <v>128</v>
      </c>
      <c r="D86">
        <f>TWEPL!R86</f>
        <v>3.0691799999999994</v>
      </c>
      <c r="E86">
        <f>GT_NG!T86</f>
        <v>7.7239376337511469</v>
      </c>
      <c r="F86">
        <f>GT_Spot!T86</f>
        <v>0</v>
      </c>
      <c r="G86">
        <f>PPCL_NG!T86</f>
        <v>24.94</v>
      </c>
      <c r="H86">
        <f>PPCL_Spot!T86</f>
        <v>0</v>
      </c>
      <c r="I86">
        <f>Bawana_NG!T86</f>
        <v>-0.81727574750830567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1015.5763564377521</v>
      </c>
      <c r="P86" s="36">
        <v>75</v>
      </c>
      <c r="Q86" s="36">
        <v>22.713863605671843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433.53999999999996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-150</v>
      </c>
      <c r="AA86" s="75">
        <f>STOA!J86</f>
        <v>404.53000000000003</v>
      </c>
      <c r="AB86" s="75">
        <f>-STOA!P86</f>
        <v>0</v>
      </c>
      <c r="AC86">
        <f t="shared" si="3"/>
        <v>18.825396378195617</v>
      </c>
      <c r="AD86">
        <f t="shared" si="4"/>
        <v>1817.450665551471</v>
      </c>
      <c r="AE86">
        <f>'IDT-1'!F86</f>
        <v>0</v>
      </c>
      <c r="AF86" s="24"/>
      <c r="AG86">
        <f t="shared" si="5"/>
        <v>1817.450665551471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50">
        <f>GDAM_IEX!J86</f>
        <v>0</v>
      </c>
      <c r="AP86" s="150">
        <f>GDAM_IEX!P86</f>
        <v>0</v>
      </c>
      <c r="AQ86" s="150">
        <f>GDAM_PXI!J86</f>
        <v>0</v>
      </c>
      <c r="AR86" s="150">
        <f>GDAM_PXI!P86</f>
        <v>0</v>
      </c>
    </row>
    <row r="87" spans="1:44">
      <c r="A87" t="s">
        <v>129</v>
      </c>
      <c r="D87">
        <f>TWEPL!R87</f>
        <v>3.0691799999999994</v>
      </c>
      <c r="E87">
        <f>GT_NG!T87</f>
        <v>7.7239376337511469</v>
      </c>
      <c r="F87">
        <f>GT_Spot!T87</f>
        <v>0</v>
      </c>
      <c r="G87">
        <f>PPCL_NG!T87</f>
        <v>25.28</v>
      </c>
      <c r="H87">
        <f>PPCL_Spot!T87</f>
        <v>0</v>
      </c>
      <c r="I87">
        <f>Bawana_NG!T87</f>
        <v>-0.81727574750830567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1014.4942366126631</v>
      </c>
      <c r="P87" s="36">
        <v>75</v>
      </c>
      <c r="Q87" s="36">
        <v>22.713863605671843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430.45999999999992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-150</v>
      </c>
      <c r="AA87" s="75">
        <f>STOA!J87</f>
        <v>404.72</v>
      </c>
      <c r="AB87" s="75">
        <f>-STOA!P87</f>
        <v>0</v>
      </c>
      <c r="AC87">
        <f t="shared" si="3"/>
        <v>18.926605636567757</v>
      </c>
      <c r="AD87">
        <f t="shared" si="4"/>
        <v>1798.71733646801</v>
      </c>
      <c r="AE87">
        <f>'IDT-1'!F87</f>
        <v>0</v>
      </c>
      <c r="AF87" s="24"/>
      <c r="AG87">
        <f t="shared" si="5"/>
        <v>1798.71733646801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</v>
      </c>
      <c r="AM87" s="34">
        <f>RTM_PXI!J87</f>
        <v>0</v>
      </c>
      <c r="AN87" s="34">
        <f>RTM_PXI!P87</f>
        <v>0</v>
      </c>
      <c r="AO87" s="150">
        <f>GDAM_IEX!J87</f>
        <v>0</v>
      </c>
      <c r="AP87" s="150">
        <f>GDAM_IEX!P87</f>
        <v>0</v>
      </c>
      <c r="AQ87" s="150">
        <f>GDAM_PXI!J87</f>
        <v>0</v>
      </c>
      <c r="AR87" s="150">
        <f>GDAM_PXI!P87</f>
        <v>0</v>
      </c>
    </row>
    <row r="88" spans="1:44">
      <c r="A88" t="s">
        <v>130</v>
      </c>
      <c r="D88">
        <f>TWEPL!R88</f>
        <v>3.0691799999999994</v>
      </c>
      <c r="E88">
        <f>GT_NG!T88</f>
        <v>8.2802850356294524</v>
      </c>
      <c r="F88">
        <f>GT_Spot!T88</f>
        <v>0</v>
      </c>
      <c r="G88">
        <f>PPCL_NG!T88</f>
        <v>25.28</v>
      </c>
      <c r="H88">
        <f>PPCL_Spot!T88</f>
        <v>0</v>
      </c>
      <c r="I88">
        <f>Bawana_NG!T88</f>
        <v>-0.81727574750830567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1013.794336754421</v>
      </c>
      <c r="P88" s="36">
        <v>75</v>
      </c>
      <c r="Q88" s="36">
        <v>22.713863605671843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430.57999999999993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404.72</v>
      </c>
      <c r="AB88" s="75">
        <f>-STOA!P88</f>
        <v>0</v>
      </c>
      <c r="AC88">
        <f t="shared" si="3"/>
        <v>17.594679246622462</v>
      </c>
      <c r="AD88">
        <f t="shared" si="4"/>
        <v>1950.0257104015914</v>
      </c>
      <c r="AE88">
        <f>'IDT-1'!F88</f>
        <v>-112.86499999999999</v>
      </c>
      <c r="AF88" s="24"/>
      <c r="AG88">
        <f t="shared" si="5"/>
        <v>1837.1607104015914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-15</v>
      </c>
      <c r="AM88" s="34">
        <f>RTM_PXI!J88</f>
        <v>0</v>
      </c>
      <c r="AN88" s="34">
        <f>RTM_PXI!P88</f>
        <v>0</v>
      </c>
      <c r="AO88" s="150">
        <f>GDAM_IEX!J88</f>
        <v>0</v>
      </c>
      <c r="AP88" s="150">
        <f>GDAM_IEX!P88</f>
        <v>0</v>
      </c>
      <c r="AQ88" s="150">
        <f>GDAM_PXI!J88</f>
        <v>0</v>
      </c>
      <c r="AR88" s="150">
        <f>GDAM_PXI!P88</f>
        <v>0</v>
      </c>
    </row>
    <row r="89" spans="1:44">
      <c r="A89" t="s">
        <v>131</v>
      </c>
      <c r="D89">
        <f>TWEPL!R89</f>
        <v>3.0691799999999994</v>
      </c>
      <c r="E89">
        <f>GT_NG!T89</f>
        <v>8.2802850356294524</v>
      </c>
      <c r="F89">
        <f>GT_Spot!T89</f>
        <v>0</v>
      </c>
      <c r="G89">
        <f>PPCL_NG!T89</f>
        <v>25.28</v>
      </c>
      <c r="H89">
        <f>PPCL_Spot!T89</f>
        <v>0</v>
      </c>
      <c r="I89">
        <f>Bawana_NG!T89</f>
        <v>-0.81727574750830567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1013.4443760153914</v>
      </c>
      <c r="P89" s="36">
        <v>75</v>
      </c>
      <c r="Q89" s="36">
        <v>22.713863605671843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430.51999999999992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404.72</v>
      </c>
      <c r="AB89" s="75">
        <f>-STOA!P89</f>
        <v>0</v>
      </c>
      <c r="AC89">
        <f t="shared" si="3"/>
        <v>17.457899679286076</v>
      </c>
      <c r="AD89">
        <f t="shared" si="4"/>
        <v>1964.7525292298983</v>
      </c>
      <c r="AE89">
        <f>'IDT-1'!F89</f>
        <v>-65.245000000000005</v>
      </c>
      <c r="AF89" s="24"/>
      <c r="AG89">
        <f t="shared" si="5"/>
        <v>1899.5075292298984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50">
        <f>GDAM_IEX!J89</f>
        <v>0</v>
      </c>
      <c r="AP89" s="150">
        <f>GDAM_IEX!P89</f>
        <v>0</v>
      </c>
      <c r="AQ89" s="150">
        <f>GDAM_PXI!J89</f>
        <v>0</v>
      </c>
      <c r="AR89" s="150">
        <f>GDAM_PXI!P89</f>
        <v>0</v>
      </c>
    </row>
    <row r="90" spans="1:44">
      <c r="A90" t="s">
        <v>132</v>
      </c>
      <c r="D90">
        <f>TWEPL!R90</f>
        <v>3.0691799999999994</v>
      </c>
      <c r="E90">
        <f>GT_NG!T90</f>
        <v>8.2802850356294524</v>
      </c>
      <c r="F90">
        <f>GT_Spot!T90</f>
        <v>0</v>
      </c>
      <c r="G90">
        <f>PPCL_NG!T90</f>
        <v>25.28</v>
      </c>
      <c r="H90">
        <f>PPCL_Spot!T90</f>
        <v>0</v>
      </c>
      <c r="I90">
        <f>Bawana_NG!T90</f>
        <v>-0.81727574750830567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1016.2196593660128</v>
      </c>
      <c r="P90" s="36">
        <v>75</v>
      </c>
      <c r="Q90" s="36">
        <v>22.713863605671843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430.51999999999992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404.72</v>
      </c>
      <c r="AB90" s="75">
        <f>-STOA!P90</f>
        <v>0</v>
      </c>
      <c r="AC90">
        <f t="shared" si="3"/>
        <v>17.482322172771543</v>
      </c>
      <c r="AD90">
        <f t="shared" si="4"/>
        <v>1967.5033900870342</v>
      </c>
      <c r="AE90">
        <f>'IDT-1'!F90</f>
        <v>-19.846</v>
      </c>
      <c r="AF90" s="24"/>
      <c r="AG90">
        <f t="shared" si="5"/>
        <v>1947.6573900870342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50">
        <f>GDAM_IEX!J90</f>
        <v>0</v>
      </c>
      <c r="AP90" s="150">
        <f>GDAM_IEX!P90</f>
        <v>0</v>
      </c>
      <c r="AQ90" s="150">
        <f>GDAM_PXI!J90</f>
        <v>0</v>
      </c>
      <c r="AR90" s="150">
        <f>GDAM_PXI!P90</f>
        <v>0</v>
      </c>
    </row>
    <row r="91" spans="1:44">
      <c r="A91" t="s">
        <v>133</v>
      </c>
      <c r="D91">
        <f>TWEPL!R91</f>
        <v>3.0691799999999994</v>
      </c>
      <c r="E91">
        <f>GT_NG!T91</f>
        <v>8.2802850356294524</v>
      </c>
      <c r="F91">
        <f>GT_Spot!T91</f>
        <v>0</v>
      </c>
      <c r="G91">
        <f>PPCL_NG!T91</f>
        <v>25.28</v>
      </c>
      <c r="H91">
        <f>PPCL_Spot!T91</f>
        <v>0</v>
      </c>
      <c r="I91">
        <f>Bawana_NG!T91</f>
        <v>-0.81727574750830567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1016.6099237347138</v>
      </c>
      <c r="P91" s="36">
        <v>75</v>
      </c>
      <c r="Q91" s="36">
        <v>22.713863605671843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430.53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404.72</v>
      </c>
      <c r="AB91" s="75">
        <f>-STOA!P91</f>
        <v>0</v>
      </c>
      <c r="AC91">
        <f t="shared" si="3"/>
        <v>17.48584449921611</v>
      </c>
      <c r="AD91">
        <f t="shared" si="4"/>
        <v>1967.9001321292908</v>
      </c>
      <c r="AE91">
        <f>'IDT-1'!F91</f>
        <v>19.544</v>
      </c>
      <c r="AF91" s="24"/>
      <c r="AG91">
        <f t="shared" si="5"/>
        <v>1987.4441321292909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0</v>
      </c>
      <c r="AM91" s="34">
        <f>RTM_PXI!J91</f>
        <v>0</v>
      </c>
      <c r="AN91" s="34">
        <f>RTM_PXI!P91</f>
        <v>0</v>
      </c>
      <c r="AO91" s="150">
        <f>GDAM_IEX!J91</f>
        <v>0</v>
      </c>
      <c r="AP91" s="150">
        <f>GDAM_IEX!P91</f>
        <v>0</v>
      </c>
      <c r="AQ91" s="150">
        <f>GDAM_PXI!J91</f>
        <v>0</v>
      </c>
      <c r="AR91" s="150">
        <f>GDAM_PXI!P91</f>
        <v>0</v>
      </c>
    </row>
    <row r="92" spans="1:44">
      <c r="A92" t="s">
        <v>134</v>
      </c>
      <c r="D92">
        <f>TWEPL!R92</f>
        <v>3.0691799999999994</v>
      </c>
      <c r="E92">
        <f>GT_NG!T92</f>
        <v>8.2802850356294524</v>
      </c>
      <c r="F92">
        <f>GT_Spot!T92</f>
        <v>0</v>
      </c>
      <c r="G92">
        <f>PPCL_NG!T92</f>
        <v>25.28</v>
      </c>
      <c r="H92">
        <f>PPCL_Spot!T92</f>
        <v>0</v>
      </c>
      <c r="I92">
        <f>Bawana_NG!T92</f>
        <v>-0.81727574750830567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1016.9014790741652</v>
      </c>
      <c r="P92" s="36">
        <v>75</v>
      </c>
      <c r="Q92" s="36">
        <v>22.713863605671843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430.28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404.72</v>
      </c>
      <c r="AB92" s="75">
        <f>-STOA!P92</f>
        <v>0</v>
      </c>
      <c r="AC92">
        <f t="shared" si="3"/>
        <v>17.486210186203284</v>
      </c>
      <c r="AD92">
        <f t="shared" si="4"/>
        <v>1967.9413217817548</v>
      </c>
      <c r="AE92">
        <f>'IDT-1'!F92</f>
        <v>54.893999999999998</v>
      </c>
      <c r="AF92" s="24"/>
      <c r="AG92">
        <f t="shared" si="5"/>
        <v>2022.8353217817548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0</v>
      </c>
      <c r="AM92" s="34">
        <f>RTM_PXI!J92</f>
        <v>0</v>
      </c>
      <c r="AN92" s="34">
        <f>RTM_PXI!P92</f>
        <v>0</v>
      </c>
      <c r="AO92" s="150">
        <f>GDAM_IEX!J92</f>
        <v>0</v>
      </c>
      <c r="AP92" s="150">
        <f>GDAM_IEX!P92</f>
        <v>0</v>
      </c>
      <c r="AQ92" s="150">
        <f>GDAM_PXI!J92</f>
        <v>0</v>
      </c>
      <c r="AR92" s="150">
        <f>GDAM_PXI!P92</f>
        <v>0</v>
      </c>
    </row>
    <row r="93" spans="1:44">
      <c r="A93" t="s">
        <v>135</v>
      </c>
      <c r="D93">
        <f>TWEPL!R93</f>
        <v>3.0691799999999994</v>
      </c>
      <c r="E93">
        <f>GT_NG!T93</f>
        <v>8.2802850356294524</v>
      </c>
      <c r="F93">
        <f>GT_Spot!T93</f>
        <v>0</v>
      </c>
      <c r="G93">
        <f>PPCL_NG!T93</f>
        <v>25.28</v>
      </c>
      <c r="H93">
        <f>PPCL_Spot!T93</f>
        <v>0</v>
      </c>
      <c r="I93">
        <f>Bawana_NG!T93</f>
        <v>-0.81727574750830567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1017.3845921726072</v>
      </c>
      <c r="P93" s="36">
        <v>75</v>
      </c>
      <c r="Q93" s="36">
        <v>22.713863605671843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431.42999999999995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404.72</v>
      </c>
      <c r="AB93" s="75">
        <f>-STOA!P93</f>
        <v>0</v>
      </c>
      <c r="AC93">
        <f t="shared" si="3"/>
        <v>17.500581581469572</v>
      </c>
      <c r="AD93">
        <f t="shared" si="4"/>
        <v>1969.5600634849307</v>
      </c>
      <c r="AE93">
        <f>'IDT-1'!F93</f>
        <v>90.986000000000004</v>
      </c>
      <c r="AF93" s="24"/>
      <c r="AG93">
        <f t="shared" si="5"/>
        <v>2060.5460634849305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50">
        <f>GDAM_IEX!J93</f>
        <v>0</v>
      </c>
      <c r="AP93" s="150">
        <f>GDAM_IEX!P93</f>
        <v>0</v>
      </c>
      <c r="AQ93" s="150">
        <f>GDAM_PXI!J93</f>
        <v>0</v>
      </c>
      <c r="AR93" s="150">
        <f>GDAM_PXI!P93</f>
        <v>0</v>
      </c>
    </row>
    <row r="94" spans="1:44">
      <c r="A94" t="s">
        <v>136</v>
      </c>
      <c r="D94">
        <f>TWEPL!R94</f>
        <v>3.0691799999999994</v>
      </c>
      <c r="E94">
        <f>GT_NG!T94</f>
        <v>8.2802850356294524</v>
      </c>
      <c r="F94">
        <f>GT_Spot!T94</f>
        <v>0</v>
      </c>
      <c r="G94">
        <f>PPCL_NG!T94</f>
        <v>25.28</v>
      </c>
      <c r="H94">
        <f>PPCL_Spot!T94</f>
        <v>0</v>
      </c>
      <c r="I94">
        <f>Bawana_NG!T94</f>
        <v>-0.81727574750830567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1017.9814660380517</v>
      </c>
      <c r="P94" s="36">
        <v>75</v>
      </c>
      <c r="Q94" s="36">
        <v>22.713863605671843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431.51999999999992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11.33</v>
      </c>
      <c r="Z94" s="34">
        <f>IEX!P94</f>
        <v>0</v>
      </c>
      <c r="AA94" s="75">
        <f>STOA!J94</f>
        <v>404.72</v>
      </c>
      <c r="AB94" s="75">
        <f>-STOA!P94</f>
        <v>0</v>
      </c>
      <c r="AC94">
        <f t="shared" si="3"/>
        <v>17.606330071485484</v>
      </c>
      <c r="AD94">
        <f t="shared" si="4"/>
        <v>1981.4711888603592</v>
      </c>
      <c r="AE94">
        <f>'IDT-1'!F94</f>
        <v>96.111000000000004</v>
      </c>
      <c r="AF94" s="24"/>
      <c r="AG94">
        <f t="shared" si="5"/>
        <v>2077.5821888603591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50">
        <f>GDAM_IEX!J94</f>
        <v>0</v>
      </c>
      <c r="AP94" s="150">
        <f>GDAM_IEX!P94</f>
        <v>0</v>
      </c>
      <c r="AQ94" s="150">
        <f>GDAM_PXI!J94</f>
        <v>0</v>
      </c>
      <c r="AR94" s="150">
        <f>GDAM_PXI!P94</f>
        <v>0</v>
      </c>
    </row>
    <row r="95" spans="1:44">
      <c r="A95" t="s">
        <v>137</v>
      </c>
      <c r="D95">
        <f>TWEPL!R95</f>
        <v>3.0691799999999994</v>
      </c>
      <c r="E95">
        <f>GT_NG!T95</f>
        <v>8.2802850356294524</v>
      </c>
      <c r="F95">
        <f>GT_Spot!T95</f>
        <v>0</v>
      </c>
      <c r="G95">
        <f>PPCL_NG!T95</f>
        <v>25.28</v>
      </c>
      <c r="H95">
        <f>PPCL_Spot!T95</f>
        <v>0</v>
      </c>
      <c r="I95">
        <f>Bawana_NG!T95</f>
        <v>-0.81727574750830567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1015.7319917457409</v>
      </c>
      <c r="P95" s="36">
        <v>75</v>
      </c>
      <c r="Q95" s="36">
        <v>22.713863605671843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431.59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23.64</v>
      </c>
      <c r="Z95" s="34">
        <f>IEX!P95</f>
        <v>0</v>
      </c>
      <c r="AA95" s="75">
        <f>STOA!J95</f>
        <v>404.72</v>
      </c>
      <c r="AB95" s="75">
        <f>-STOA!P95</f>
        <v>0</v>
      </c>
      <c r="AC95">
        <f t="shared" si="3"/>
        <v>18.05060379860096</v>
      </c>
      <c r="AD95">
        <f t="shared" si="4"/>
        <v>1951.1574408409328</v>
      </c>
      <c r="AE95">
        <f>'IDT-1'!F95</f>
        <v>86.957999999999998</v>
      </c>
      <c r="AF95" s="24"/>
      <c r="AG95">
        <f t="shared" si="5"/>
        <v>2038.1154408409329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-40</v>
      </c>
      <c r="AM95" s="34">
        <f>RTM_PXI!J95</f>
        <v>0</v>
      </c>
      <c r="AN95" s="34">
        <f>RTM_PXI!P95</f>
        <v>0</v>
      </c>
      <c r="AO95" s="150">
        <f>GDAM_IEX!J95</f>
        <v>0</v>
      </c>
      <c r="AP95" s="150">
        <f>GDAM_IEX!P95</f>
        <v>0</v>
      </c>
      <c r="AQ95" s="150">
        <f>GDAM_PXI!J95</f>
        <v>0</v>
      </c>
      <c r="AR95" s="150">
        <f>GDAM_PXI!P95</f>
        <v>0</v>
      </c>
    </row>
    <row r="96" spans="1:44">
      <c r="A96" t="s">
        <v>138</v>
      </c>
      <c r="D96">
        <f>TWEPL!R96</f>
        <v>3.0691799999999994</v>
      </c>
      <c r="E96">
        <f>GT_NG!T96</f>
        <v>8.2802850356294524</v>
      </c>
      <c r="F96">
        <f>GT_Spot!T96</f>
        <v>0</v>
      </c>
      <c r="G96">
        <f>PPCL_NG!T96</f>
        <v>25.28</v>
      </c>
      <c r="H96">
        <f>PPCL_Spot!T96</f>
        <v>0</v>
      </c>
      <c r="I96">
        <f>Bawana_NG!T96</f>
        <v>-0.81727574750830567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1016.0329668839736</v>
      </c>
      <c r="P96" s="36">
        <v>75</v>
      </c>
      <c r="Q96" s="36">
        <v>22.713863605671843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431.73999999999995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30.52</v>
      </c>
      <c r="Z96" s="34">
        <f>IEX!P96</f>
        <v>0</v>
      </c>
      <c r="AA96" s="75">
        <f>STOA!J96</f>
        <v>404.72</v>
      </c>
      <c r="AB96" s="75">
        <f>-STOA!P96</f>
        <v>0</v>
      </c>
      <c r="AC96">
        <f t="shared" si="3"/>
        <v>18.026335104595457</v>
      </c>
      <c r="AD96">
        <f t="shared" si="4"/>
        <v>1968.512684673171</v>
      </c>
      <c r="AE96">
        <f>'IDT-1'!F96</f>
        <v>82.381</v>
      </c>
      <c r="AF96" s="24"/>
      <c r="AG96">
        <f t="shared" si="5"/>
        <v>2050.8936846731708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-30</v>
      </c>
      <c r="AM96" s="34">
        <f>RTM_PXI!J96</f>
        <v>0</v>
      </c>
      <c r="AN96" s="34">
        <f>RTM_PXI!P96</f>
        <v>0</v>
      </c>
      <c r="AO96" s="150">
        <f>GDAM_IEX!J96</f>
        <v>0</v>
      </c>
      <c r="AP96" s="150">
        <f>GDAM_IEX!P96</f>
        <v>0</v>
      </c>
      <c r="AQ96" s="150">
        <f>GDAM_PXI!J96</f>
        <v>0</v>
      </c>
      <c r="AR96" s="150">
        <f>GDAM_PXI!P96</f>
        <v>0</v>
      </c>
    </row>
    <row r="97" spans="1:44">
      <c r="A97" t="s">
        <v>139</v>
      </c>
      <c r="D97">
        <f>TWEPL!R97</f>
        <v>3.0691799999999994</v>
      </c>
      <c r="E97">
        <f>GT_NG!T97</f>
        <v>8.2802850356294524</v>
      </c>
      <c r="F97">
        <f>GT_Spot!T97</f>
        <v>0</v>
      </c>
      <c r="G97">
        <f>PPCL_NG!T97</f>
        <v>25.28</v>
      </c>
      <c r="H97">
        <f>PPCL_Spot!T97</f>
        <v>0</v>
      </c>
      <c r="I97">
        <f>Bawana_NG!T97</f>
        <v>-0.81727574750830567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1016.0329987832257</v>
      </c>
      <c r="P97" s="36">
        <v>75</v>
      </c>
      <c r="Q97" s="36">
        <v>22.713863605671843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431.81999999999994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39.93</v>
      </c>
      <c r="Z97" s="34">
        <f>IEX!P97</f>
        <v>0</v>
      </c>
      <c r="AA97" s="75">
        <f>STOA!J97</f>
        <v>404.72</v>
      </c>
      <c r="AB97" s="75">
        <f>-STOA!P97</f>
        <v>0</v>
      </c>
      <c r="AC97">
        <f t="shared" si="3"/>
        <v>18.464972486196686</v>
      </c>
      <c r="AD97">
        <f t="shared" si="4"/>
        <v>1937.564079190822</v>
      </c>
      <c r="AE97">
        <f>'IDT-1'!F97</f>
        <v>77.804000000000002</v>
      </c>
      <c r="AF97" s="24"/>
      <c r="AG97">
        <f t="shared" si="5"/>
        <v>2015.3680791908221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50">
        <f>GDAM_IEX!J97</f>
        <v>0</v>
      </c>
      <c r="AP97" s="150">
        <f>GDAM_IEX!P97</f>
        <v>0</v>
      </c>
      <c r="AQ97" s="150">
        <f>GDAM_PXI!J97</f>
        <v>0</v>
      </c>
      <c r="AR97" s="150">
        <f>GDAM_PXI!P97</f>
        <v>0</v>
      </c>
    </row>
    <row r="98" spans="1:44">
      <c r="A98" t="s">
        <v>140</v>
      </c>
      <c r="D98">
        <f>TWEPL!R98</f>
        <v>3.0691799999999994</v>
      </c>
      <c r="E98">
        <f>GT_NG!T98</f>
        <v>8.2802850356294524</v>
      </c>
      <c r="F98">
        <f>GT_Spot!T98</f>
        <v>0</v>
      </c>
      <c r="G98">
        <f>PPCL_NG!T98</f>
        <v>25.28</v>
      </c>
      <c r="H98">
        <f>PPCL_Spot!T98</f>
        <v>0</v>
      </c>
      <c r="I98">
        <f>Bawana_NG!T98</f>
        <v>-0.81727574750830567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1016.0329939925559</v>
      </c>
      <c r="P98" s="36">
        <v>75</v>
      </c>
      <c r="Q98" s="36">
        <v>22.713863605671843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432.03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46.17</v>
      </c>
      <c r="Z98" s="34">
        <f>IEX!P98</f>
        <v>0</v>
      </c>
      <c r="AA98" s="75">
        <f>STOA!J98</f>
        <v>404.72</v>
      </c>
      <c r="AB98" s="75">
        <f>-STOA!P98</f>
        <v>0</v>
      </c>
      <c r="AC98">
        <f t="shared" si="3"/>
        <v>18.699294994482702</v>
      </c>
      <c r="AD98">
        <f t="shared" si="4"/>
        <v>1923.7797518918662</v>
      </c>
      <c r="AE98">
        <f>'IDT-1'!F98</f>
        <v>75.516000000000005</v>
      </c>
      <c r="AF98" s="24"/>
      <c r="AG98">
        <f t="shared" si="5"/>
        <v>1999.2957518918663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-90</v>
      </c>
      <c r="AM98" s="34">
        <f>RTM_PXI!J98</f>
        <v>0</v>
      </c>
      <c r="AN98" s="34">
        <f>RTM_PXI!P98</f>
        <v>0</v>
      </c>
      <c r="AO98" s="150">
        <f>GDAM_IEX!J98</f>
        <v>0</v>
      </c>
      <c r="AP98" s="150">
        <f>GDAM_IEX!P98</f>
        <v>0</v>
      </c>
      <c r="AQ98" s="150">
        <f>GDAM_PXI!J98</f>
        <v>0</v>
      </c>
      <c r="AR98" s="150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8.1378405000000098E-2</v>
      </c>
      <c r="E99">
        <f t="shared" si="6"/>
        <v>0.29578683501556946</v>
      </c>
      <c r="F99">
        <f t="shared" si="6"/>
        <v>0</v>
      </c>
      <c r="G99">
        <f t="shared" si="6"/>
        <v>0.69553302930678673</v>
      </c>
      <c r="H99">
        <f t="shared" si="6"/>
        <v>0</v>
      </c>
      <c r="I99">
        <f t="shared" si="6"/>
        <v>-1.9614617940199315E-2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18.850144148309735</v>
      </c>
      <c r="P99" s="36">
        <f t="shared" si="6"/>
        <v>1.5628420647027788</v>
      </c>
      <c r="Q99" s="36">
        <f t="shared" si="6"/>
        <v>0.46210933061776693</v>
      </c>
      <c r="R99" s="38">
        <f>SUM(R3:R98)/4000</f>
        <v>0.24744873547779461</v>
      </c>
      <c r="S99" s="38">
        <f t="shared" si="6"/>
        <v>0</v>
      </c>
      <c r="T99" s="37">
        <f t="shared" si="6"/>
        <v>0.86777500000000019</v>
      </c>
      <c r="U99" s="37">
        <f t="shared" si="6"/>
        <v>10.652104642249993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3.7897499999999994E-2</v>
      </c>
      <c r="Z99" s="34">
        <f t="shared" si="6"/>
        <v>-1.6713499999999999</v>
      </c>
      <c r="AA99" s="75">
        <f t="shared" si="6"/>
        <v>9.6987325000000002</v>
      </c>
      <c r="AB99" s="75">
        <f t="shared" si="6"/>
        <v>0</v>
      </c>
      <c r="AC99">
        <f t="shared" si="6"/>
        <v>0.40387844252685146</v>
      </c>
      <c r="AD99">
        <f t="shared" si="6"/>
        <v>40.712349130213376</v>
      </c>
      <c r="AE99">
        <f t="shared" si="6"/>
        <v>4.6680249999999986E-2</v>
      </c>
      <c r="AG99">
        <f t="shared" si="6"/>
        <v>40.759029380213377</v>
      </c>
      <c r="AI99">
        <f t="shared" si="6"/>
        <v>0</v>
      </c>
      <c r="AJ99">
        <f t="shared" si="6"/>
        <v>0</v>
      </c>
      <c r="AK99">
        <f t="shared" si="6"/>
        <v>4.3439999999999999E-2</v>
      </c>
      <c r="AL99">
        <f t="shared" si="6"/>
        <v>-0.68799999999999994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 activeCell="O3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0">
        <f>Allocation_SG!A1</f>
        <v>45110</v>
      </c>
      <c r="B1" s="215"/>
      <c r="C1" s="215"/>
      <c r="D1" s="228" t="s">
        <v>464</v>
      </c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285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368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  <c r="AT1" s="154" t="s">
        <v>149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4" t="s">
        <v>152</v>
      </c>
    </row>
    <row r="3" spans="1:46">
      <c r="A3" t="s">
        <v>45</v>
      </c>
      <c r="D3">
        <f>TWEPL!S3</f>
        <v>0.58320000000000005</v>
      </c>
      <c r="E3">
        <f>GT_NG!S3</f>
        <v>1.673702726473175</v>
      </c>
      <c r="F3">
        <f>GT_Spot!S3</f>
        <v>0</v>
      </c>
      <c r="G3">
        <f>PPCL_NG!S3</f>
        <v>45.54</v>
      </c>
      <c r="H3">
        <f>PPCL_Spot!S3</f>
        <v>0</v>
      </c>
      <c r="I3">
        <f>Bawana_NG!S3</f>
        <v>-0.26910299003322263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48.27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69.52</v>
      </c>
      <c r="AB3" s="75">
        <f>-STOA!Q3</f>
        <v>0</v>
      </c>
      <c r="AC3">
        <f>SUMIF(B3:AB3,"&gt;0")*$AC$2-SUMIF(B3:AB3,"&lt;0")*($AC$2/(1-$AC$2))+SUMIF(AI3:AR3,"&gt;0")*$AC$2-SUMIF(AI3:AR3,"&lt;0")*($AC$2/(1-$AC$2))</f>
        <v>1.4595538746550831</v>
      </c>
      <c r="AD3">
        <f>SUM(B3:AB3,AI3:AR3)-AC3</f>
        <v>163.85824586178487</v>
      </c>
      <c r="AE3">
        <f>'IDT-1'!E3</f>
        <v>0</v>
      </c>
      <c r="AF3" s="24"/>
      <c r="AG3">
        <f>SUM(AD3:AF3)+AT3</f>
        <v>163.85824586178487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50">
        <f>GDAM_IEX!K3</f>
        <v>0</v>
      </c>
      <c r="AP3" s="150">
        <f>GDAM_IEX!Q3</f>
        <v>0</v>
      </c>
      <c r="AQ3" s="150">
        <f>GDAM_PXI!K3</f>
        <v>0</v>
      </c>
      <c r="AR3" s="150">
        <f>GDAM_PXI!Q3</f>
        <v>0</v>
      </c>
    </row>
    <row r="4" spans="1:46">
      <c r="A4" t="s">
        <v>46</v>
      </c>
      <c r="D4">
        <f>TWEPL!S4</f>
        <v>0.58320000000000005</v>
      </c>
      <c r="E4">
        <f>GT_NG!S4</f>
        <v>1.673702726473175</v>
      </c>
      <c r="F4">
        <f>GT_Spot!S4</f>
        <v>0</v>
      </c>
      <c r="G4">
        <f>PPCL_NG!S4</f>
        <v>45.54</v>
      </c>
      <c r="H4">
        <f>PPCL_Spot!S4</f>
        <v>0</v>
      </c>
      <c r="I4">
        <f>Bawana_NG!S4</f>
        <v>-0.26910299003322263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48.27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69.52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1.4595538746550831</v>
      </c>
      <c r="AD4">
        <f t="shared" ref="AD4:AD67" si="1">SUM(B4:AB4,AI4:AR4)-AC4</f>
        <v>163.85824586178487</v>
      </c>
      <c r="AE4">
        <f>'IDT-1'!E4</f>
        <v>0</v>
      </c>
      <c r="AF4" s="24"/>
      <c r="AG4">
        <f t="shared" ref="AG4:AG67" si="2">SUM(AD4:AF4)+AT4</f>
        <v>163.85824586178487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50">
        <f>GDAM_IEX!K4</f>
        <v>0</v>
      </c>
      <c r="AP4" s="150">
        <f>GDAM_IEX!Q4</f>
        <v>0</v>
      </c>
      <c r="AQ4" s="150">
        <f>GDAM_PXI!K4</f>
        <v>0</v>
      </c>
      <c r="AR4" s="150">
        <f>GDAM_PXI!Q4</f>
        <v>0</v>
      </c>
    </row>
    <row r="5" spans="1:46">
      <c r="A5" t="s">
        <v>47</v>
      </c>
      <c r="D5">
        <f>TWEPL!S5</f>
        <v>0.58320000000000005</v>
      </c>
      <c r="E5">
        <f>GT_NG!S5</f>
        <v>1.673702726473175</v>
      </c>
      <c r="F5">
        <f>GT_Spot!S5</f>
        <v>0</v>
      </c>
      <c r="G5">
        <f>PPCL_NG!S5</f>
        <v>45.54</v>
      </c>
      <c r="H5">
        <f>PPCL_Spot!S5</f>
        <v>0</v>
      </c>
      <c r="I5">
        <f>Bawana_NG!S5</f>
        <v>-0.26910299003322263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48.27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69.52</v>
      </c>
      <c r="AB5" s="75">
        <f>-STOA!Q5</f>
        <v>0</v>
      </c>
      <c r="AC5">
        <f t="shared" si="0"/>
        <v>1.4595538746550831</v>
      </c>
      <c r="AD5">
        <f t="shared" si="1"/>
        <v>163.85824586178487</v>
      </c>
      <c r="AE5">
        <f>'IDT-1'!E5</f>
        <v>0</v>
      </c>
      <c r="AF5" s="24"/>
      <c r="AG5">
        <f t="shared" si="2"/>
        <v>163.85824586178487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50">
        <f>GDAM_IEX!K5</f>
        <v>0</v>
      </c>
      <c r="AP5" s="150">
        <f>GDAM_IEX!Q5</f>
        <v>0</v>
      </c>
      <c r="AQ5" s="150">
        <f>GDAM_PXI!K5</f>
        <v>0</v>
      </c>
      <c r="AR5" s="150">
        <f>GDAM_PXI!Q5</f>
        <v>0</v>
      </c>
    </row>
    <row r="6" spans="1:46">
      <c r="A6" t="s">
        <v>48</v>
      </c>
      <c r="D6">
        <f>TWEPL!S6</f>
        <v>0.58320000000000005</v>
      </c>
      <c r="E6">
        <f>GT_NG!S6</f>
        <v>1.673702726473175</v>
      </c>
      <c r="F6">
        <f>GT_Spot!S6</f>
        <v>0</v>
      </c>
      <c r="G6">
        <f>PPCL_NG!S6</f>
        <v>45.54</v>
      </c>
      <c r="H6">
        <f>PPCL_Spot!S6</f>
        <v>0</v>
      </c>
      <c r="I6">
        <f>Bawana_NG!S6</f>
        <v>-0.26910299003322263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48.27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69.52</v>
      </c>
      <c r="AB6" s="75">
        <f>-STOA!Q6</f>
        <v>0</v>
      </c>
      <c r="AC6">
        <f t="shared" si="0"/>
        <v>1.4595538746550831</v>
      </c>
      <c r="AD6">
        <f t="shared" si="1"/>
        <v>163.85824586178487</v>
      </c>
      <c r="AE6">
        <f>'IDT-1'!E6</f>
        <v>0</v>
      </c>
      <c r="AF6" s="24"/>
      <c r="AG6">
        <f t="shared" si="2"/>
        <v>163.85824586178487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50">
        <f>GDAM_IEX!K6</f>
        <v>0</v>
      </c>
      <c r="AP6" s="150">
        <f>GDAM_IEX!Q6</f>
        <v>0</v>
      </c>
      <c r="AQ6" s="150">
        <f>GDAM_PXI!K6</f>
        <v>0</v>
      </c>
      <c r="AR6" s="150">
        <f>GDAM_PXI!Q6</f>
        <v>0</v>
      </c>
    </row>
    <row r="7" spans="1:46">
      <c r="A7" t="s">
        <v>49</v>
      </c>
      <c r="D7">
        <f>TWEPL!S7</f>
        <v>0.58320000000000005</v>
      </c>
      <c r="E7">
        <f>GT_NG!S7</f>
        <v>1.673702726473175</v>
      </c>
      <c r="F7">
        <f>GT_Spot!S7</f>
        <v>0</v>
      </c>
      <c r="G7">
        <f>PPCL_NG!S7</f>
        <v>45.54</v>
      </c>
      <c r="H7">
        <f>PPCL_Spot!S7</f>
        <v>0</v>
      </c>
      <c r="I7">
        <f>Bawana_NG!S7</f>
        <v>-0.26910299003322263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38.619999999999997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69.52</v>
      </c>
      <c r="AB7" s="75">
        <f>-STOA!Q7</f>
        <v>0</v>
      </c>
      <c r="AC7">
        <f t="shared" si="0"/>
        <v>1.3746338746550832</v>
      </c>
      <c r="AD7">
        <f t="shared" si="1"/>
        <v>154.29316586178487</v>
      </c>
      <c r="AE7">
        <f>'IDT-1'!E7</f>
        <v>0</v>
      </c>
      <c r="AF7" s="24"/>
      <c r="AG7">
        <f t="shared" si="2"/>
        <v>154.29316586178487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50">
        <f>GDAM_IEX!K7</f>
        <v>0</v>
      </c>
      <c r="AP7" s="150">
        <f>GDAM_IEX!Q7</f>
        <v>0</v>
      </c>
      <c r="AQ7" s="150">
        <f>GDAM_PXI!K7</f>
        <v>0</v>
      </c>
      <c r="AR7" s="150">
        <f>GDAM_PXI!Q7</f>
        <v>0</v>
      </c>
    </row>
    <row r="8" spans="1:46">
      <c r="A8" t="s">
        <v>50</v>
      </c>
      <c r="D8">
        <f>TWEPL!S8</f>
        <v>0.58320000000000005</v>
      </c>
      <c r="E8">
        <f>GT_NG!S8</f>
        <v>1.673702726473175</v>
      </c>
      <c r="F8">
        <f>GT_Spot!S8</f>
        <v>0</v>
      </c>
      <c r="G8">
        <f>PPCL_NG!S8</f>
        <v>45.54</v>
      </c>
      <c r="H8">
        <f>PPCL_Spot!S8</f>
        <v>0</v>
      </c>
      <c r="I8">
        <f>Bawana_NG!S8</f>
        <v>-0.26910299003322263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38.619999999999997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69.52</v>
      </c>
      <c r="AB8" s="75">
        <f>-STOA!Q8</f>
        <v>0</v>
      </c>
      <c r="AC8">
        <f t="shared" si="0"/>
        <v>1.3746338746550832</v>
      </c>
      <c r="AD8">
        <f t="shared" si="1"/>
        <v>154.29316586178487</v>
      </c>
      <c r="AE8">
        <f>'IDT-1'!E8</f>
        <v>0</v>
      </c>
      <c r="AF8" s="24"/>
      <c r="AG8">
        <f t="shared" si="2"/>
        <v>154.29316586178487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50">
        <f>GDAM_IEX!K8</f>
        <v>0</v>
      </c>
      <c r="AP8" s="150">
        <f>GDAM_IEX!Q8</f>
        <v>0</v>
      </c>
      <c r="AQ8" s="150">
        <f>GDAM_PXI!K8</f>
        <v>0</v>
      </c>
      <c r="AR8" s="150">
        <f>GDAM_PXI!Q8</f>
        <v>0</v>
      </c>
    </row>
    <row r="9" spans="1:46">
      <c r="A9" t="s">
        <v>51</v>
      </c>
      <c r="D9">
        <f>TWEPL!S9</f>
        <v>0.58320000000000005</v>
      </c>
      <c r="E9">
        <f>GT_NG!S9</f>
        <v>1.24913413560317</v>
      </c>
      <c r="F9">
        <f>GT_Spot!S9</f>
        <v>0</v>
      </c>
      <c r="G9">
        <f>PPCL_NG!S9</f>
        <v>46.29</v>
      </c>
      <c r="H9">
        <f>PPCL_Spot!S9</f>
        <v>0</v>
      </c>
      <c r="I9">
        <f>Bawana_NG!S9</f>
        <v>-0.26910299003322263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38.619999999999997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69.52</v>
      </c>
      <c r="AB9" s="75">
        <f>-STOA!Q9</f>
        <v>0</v>
      </c>
      <c r="AC9">
        <f t="shared" si="0"/>
        <v>1.377497671055427</v>
      </c>
      <c r="AD9">
        <f t="shared" si="1"/>
        <v>154.61573347451451</v>
      </c>
      <c r="AE9">
        <f>'IDT-1'!E9</f>
        <v>0</v>
      </c>
      <c r="AF9" s="24"/>
      <c r="AG9">
        <f t="shared" si="2"/>
        <v>154.61573347451451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50">
        <f>GDAM_IEX!K9</f>
        <v>0</v>
      </c>
      <c r="AP9" s="150">
        <f>GDAM_IEX!Q9</f>
        <v>0</v>
      </c>
      <c r="AQ9" s="150">
        <f>GDAM_PXI!K9</f>
        <v>0</v>
      </c>
      <c r="AR9" s="150">
        <f>GDAM_PXI!Q9</f>
        <v>0</v>
      </c>
    </row>
    <row r="10" spans="1:46">
      <c r="A10" t="s">
        <v>52</v>
      </c>
      <c r="D10">
        <f>TWEPL!S10</f>
        <v>0.58320000000000005</v>
      </c>
      <c r="E10">
        <f>GT_NG!S10</f>
        <v>1.24913413560317</v>
      </c>
      <c r="F10">
        <f>GT_Spot!S10</f>
        <v>0</v>
      </c>
      <c r="G10">
        <f>PPCL_NG!S10</f>
        <v>46.29</v>
      </c>
      <c r="H10">
        <f>PPCL_Spot!S10</f>
        <v>0</v>
      </c>
      <c r="I10">
        <f>Bawana_NG!S10</f>
        <v>-0.26910299003322263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38.619999999999997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69.52</v>
      </c>
      <c r="AB10" s="75">
        <f>-STOA!Q10</f>
        <v>0</v>
      </c>
      <c r="AC10">
        <f t="shared" si="0"/>
        <v>1.377497671055427</v>
      </c>
      <c r="AD10">
        <f t="shared" si="1"/>
        <v>154.61573347451451</v>
      </c>
      <c r="AE10">
        <f>'IDT-1'!E10</f>
        <v>0</v>
      </c>
      <c r="AF10" s="24"/>
      <c r="AG10">
        <f t="shared" si="2"/>
        <v>154.61573347451451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50">
        <f>GDAM_IEX!K10</f>
        <v>0</v>
      </c>
      <c r="AP10" s="150">
        <f>GDAM_IEX!Q10</f>
        <v>0</v>
      </c>
      <c r="AQ10" s="150">
        <f>GDAM_PXI!K10</f>
        <v>0</v>
      </c>
      <c r="AR10" s="150">
        <f>GDAM_PXI!Q10</f>
        <v>0</v>
      </c>
    </row>
    <row r="11" spans="1:46">
      <c r="A11" t="s">
        <v>53</v>
      </c>
      <c r="D11">
        <f>TWEPL!S11</f>
        <v>0.58320000000000005</v>
      </c>
      <c r="E11">
        <f>GT_NG!S11</f>
        <v>1.2334816012939751</v>
      </c>
      <c r="F11">
        <f>GT_Spot!S11</f>
        <v>0</v>
      </c>
      <c r="G11">
        <f>PPCL_NG!S11</f>
        <v>46.29</v>
      </c>
      <c r="H11">
        <f>PPCL_Spot!S11</f>
        <v>0</v>
      </c>
      <c r="I11">
        <f>Bawana_NG!S11</f>
        <v>-0.26910299003322263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33.79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69.52</v>
      </c>
      <c r="AB11" s="75">
        <f>-STOA!Q11</f>
        <v>0</v>
      </c>
      <c r="AC11">
        <f t="shared" si="0"/>
        <v>1.3348559287535062</v>
      </c>
      <c r="AD11">
        <f t="shared" si="1"/>
        <v>149.81272268250723</v>
      </c>
      <c r="AE11">
        <f>'IDT-1'!E11</f>
        <v>0</v>
      </c>
      <c r="AF11" s="24"/>
      <c r="AG11">
        <f t="shared" si="2"/>
        <v>149.81272268250723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50">
        <f>GDAM_IEX!K11</f>
        <v>0</v>
      </c>
      <c r="AP11" s="150">
        <f>GDAM_IEX!Q11</f>
        <v>0</v>
      </c>
      <c r="AQ11" s="150">
        <f>GDAM_PXI!K11</f>
        <v>0</v>
      </c>
      <c r="AR11" s="150">
        <f>GDAM_PXI!Q11</f>
        <v>0</v>
      </c>
    </row>
    <row r="12" spans="1:46">
      <c r="A12" t="s">
        <v>54</v>
      </c>
      <c r="D12">
        <f>TWEPL!S12</f>
        <v>0.58320000000000005</v>
      </c>
      <c r="E12">
        <f>GT_NG!S12</f>
        <v>1.2334816012939751</v>
      </c>
      <c r="F12">
        <f>GT_Spot!S12</f>
        <v>0</v>
      </c>
      <c r="G12">
        <f>PPCL_NG!S12</f>
        <v>46.29</v>
      </c>
      <c r="H12">
        <f>PPCL_Spot!S12</f>
        <v>0</v>
      </c>
      <c r="I12">
        <f>Bawana_NG!S12</f>
        <v>-0.26910299003322263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33.79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69.52</v>
      </c>
      <c r="AB12" s="75">
        <f>-STOA!Q12</f>
        <v>0</v>
      </c>
      <c r="AC12">
        <f t="shared" si="0"/>
        <v>1.3348559287535062</v>
      </c>
      <c r="AD12">
        <f t="shared" si="1"/>
        <v>149.81272268250723</v>
      </c>
      <c r="AE12">
        <f>'IDT-1'!E12</f>
        <v>0</v>
      </c>
      <c r="AF12" s="24"/>
      <c r="AG12">
        <f t="shared" si="2"/>
        <v>149.81272268250723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50">
        <f>GDAM_IEX!K12</f>
        <v>0</v>
      </c>
      <c r="AP12" s="150">
        <f>GDAM_IEX!Q12</f>
        <v>0</v>
      </c>
      <c r="AQ12" s="150">
        <f>GDAM_PXI!K12</f>
        <v>0</v>
      </c>
      <c r="AR12" s="150">
        <f>GDAM_PXI!Q12</f>
        <v>0</v>
      </c>
    </row>
    <row r="13" spans="1:46">
      <c r="A13" t="s">
        <v>55</v>
      </c>
      <c r="D13">
        <f>TWEPL!S13</f>
        <v>0.58320000000000005</v>
      </c>
      <c r="E13">
        <f>GT_NG!S13</f>
        <v>1.2334816012939751</v>
      </c>
      <c r="F13">
        <f>GT_Spot!S13</f>
        <v>0</v>
      </c>
      <c r="G13">
        <f>PPCL_NG!S13</f>
        <v>46.29</v>
      </c>
      <c r="H13">
        <f>PPCL_Spot!S13</f>
        <v>0</v>
      </c>
      <c r="I13">
        <f>Bawana_NG!S13</f>
        <v>-0.26910299003322263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33.79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69.52</v>
      </c>
      <c r="AB13" s="75">
        <f>-STOA!Q13</f>
        <v>0</v>
      </c>
      <c r="AC13">
        <f t="shared" si="0"/>
        <v>1.3348559287535062</v>
      </c>
      <c r="AD13">
        <f t="shared" si="1"/>
        <v>149.81272268250723</v>
      </c>
      <c r="AE13">
        <f>'IDT-1'!E13</f>
        <v>0</v>
      </c>
      <c r="AF13" s="24"/>
      <c r="AG13">
        <f t="shared" si="2"/>
        <v>149.81272268250723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50">
        <f>GDAM_IEX!K13</f>
        <v>0</v>
      </c>
      <c r="AP13" s="150">
        <f>GDAM_IEX!Q13</f>
        <v>0</v>
      </c>
      <c r="AQ13" s="150">
        <f>GDAM_PXI!K13</f>
        <v>0</v>
      </c>
      <c r="AR13" s="150">
        <f>GDAM_PXI!Q13</f>
        <v>0</v>
      </c>
    </row>
    <row r="14" spans="1:46">
      <c r="A14" t="s">
        <v>56</v>
      </c>
      <c r="D14">
        <f>TWEPL!S14</f>
        <v>0.58320000000000005</v>
      </c>
      <c r="E14">
        <f>GT_NG!S14</f>
        <v>1.2334816012939751</v>
      </c>
      <c r="F14">
        <f>GT_Spot!S14</f>
        <v>0</v>
      </c>
      <c r="G14">
        <f>PPCL_NG!S14</f>
        <v>46.29</v>
      </c>
      <c r="H14">
        <f>PPCL_Spot!S14</f>
        <v>0</v>
      </c>
      <c r="I14">
        <f>Bawana_NG!S14</f>
        <v>-0.26910299003322263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33.79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69.52</v>
      </c>
      <c r="AB14" s="75">
        <f>-STOA!Q14</f>
        <v>0</v>
      </c>
      <c r="AC14">
        <f t="shared" si="0"/>
        <v>1.3348559287535062</v>
      </c>
      <c r="AD14">
        <f t="shared" si="1"/>
        <v>149.81272268250723</v>
      </c>
      <c r="AE14">
        <f>'IDT-1'!E14</f>
        <v>0</v>
      </c>
      <c r="AF14" s="24"/>
      <c r="AG14">
        <f t="shared" si="2"/>
        <v>149.81272268250723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50">
        <f>GDAM_IEX!K14</f>
        <v>0</v>
      </c>
      <c r="AP14" s="150">
        <f>GDAM_IEX!Q14</f>
        <v>0</v>
      </c>
      <c r="AQ14" s="150">
        <f>GDAM_PXI!K14</f>
        <v>0</v>
      </c>
      <c r="AR14" s="150">
        <f>GDAM_PXI!Q14</f>
        <v>0</v>
      </c>
    </row>
    <row r="15" spans="1:46">
      <c r="A15" t="s">
        <v>57</v>
      </c>
      <c r="D15">
        <f>TWEPL!S15</f>
        <v>0.58320000000000005</v>
      </c>
      <c r="E15">
        <f>GT_NG!S15</f>
        <v>1.2334816012939751</v>
      </c>
      <c r="F15">
        <f>GT_Spot!S15</f>
        <v>0</v>
      </c>
      <c r="G15">
        <f>PPCL_NG!S15</f>
        <v>46.29</v>
      </c>
      <c r="H15">
        <f>PPCL_Spot!S15</f>
        <v>0</v>
      </c>
      <c r="I15">
        <f>Bawana_NG!S15</f>
        <v>-0.26910299003322263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33.79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69.510000000000005</v>
      </c>
      <c r="AB15" s="75">
        <f>-STOA!Q15</f>
        <v>0</v>
      </c>
      <c r="AC15">
        <f t="shared" si="0"/>
        <v>1.3347679287535064</v>
      </c>
      <c r="AD15">
        <f t="shared" si="1"/>
        <v>149.80281068250724</v>
      </c>
      <c r="AE15">
        <f>'IDT-1'!E15</f>
        <v>0</v>
      </c>
      <c r="AF15" s="24"/>
      <c r="AG15">
        <f t="shared" si="2"/>
        <v>149.80281068250724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50">
        <f>GDAM_IEX!K15</f>
        <v>0</v>
      </c>
      <c r="AP15" s="150">
        <f>GDAM_IEX!Q15</f>
        <v>0</v>
      </c>
      <c r="AQ15" s="150">
        <f>GDAM_PXI!K15</f>
        <v>0</v>
      </c>
      <c r="AR15" s="150">
        <f>GDAM_PXI!Q15</f>
        <v>0</v>
      </c>
    </row>
    <row r="16" spans="1:46">
      <c r="A16" t="s">
        <v>58</v>
      </c>
      <c r="D16">
        <f>TWEPL!S16</f>
        <v>0.58320000000000005</v>
      </c>
      <c r="E16">
        <f>GT_NG!S16</f>
        <v>1.2334816012939751</v>
      </c>
      <c r="F16">
        <f>GT_Spot!S16</f>
        <v>0</v>
      </c>
      <c r="G16">
        <f>PPCL_NG!S16</f>
        <v>46.29</v>
      </c>
      <c r="H16">
        <f>PPCL_Spot!S16</f>
        <v>0</v>
      </c>
      <c r="I16">
        <f>Bawana_NG!S16</f>
        <v>-0.26910299003322263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33.79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69.510000000000005</v>
      </c>
      <c r="AB16" s="75">
        <f>-STOA!Q16</f>
        <v>0</v>
      </c>
      <c r="AC16">
        <f t="shared" si="0"/>
        <v>1.3347679287535064</v>
      </c>
      <c r="AD16">
        <f t="shared" si="1"/>
        <v>149.80281068250724</v>
      </c>
      <c r="AE16">
        <f>'IDT-1'!E16</f>
        <v>0</v>
      </c>
      <c r="AF16" s="24"/>
      <c r="AG16">
        <f t="shared" si="2"/>
        <v>149.80281068250724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50">
        <f>GDAM_IEX!K16</f>
        <v>0</v>
      </c>
      <c r="AP16" s="150">
        <f>GDAM_IEX!Q16</f>
        <v>0</v>
      </c>
      <c r="AQ16" s="150">
        <f>GDAM_PXI!K16</f>
        <v>0</v>
      </c>
      <c r="AR16" s="150">
        <f>GDAM_PXI!Q16</f>
        <v>0</v>
      </c>
    </row>
    <row r="17" spans="1:44">
      <c r="A17" t="s">
        <v>59</v>
      </c>
      <c r="D17">
        <f>TWEPL!S17</f>
        <v>0.58320000000000005</v>
      </c>
      <c r="E17">
        <f>GT_NG!S17</f>
        <v>1.2334816012939751</v>
      </c>
      <c r="F17">
        <f>GT_Spot!S17</f>
        <v>0</v>
      </c>
      <c r="G17">
        <f>PPCL_NG!S17</f>
        <v>46.29</v>
      </c>
      <c r="H17">
        <f>PPCL_Spot!S17</f>
        <v>0</v>
      </c>
      <c r="I17">
        <f>Bawana_NG!S17</f>
        <v>-0.26910299003322263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33.79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69.510000000000005</v>
      </c>
      <c r="AB17" s="75">
        <f>-STOA!Q17</f>
        <v>0</v>
      </c>
      <c r="AC17">
        <f t="shared" si="0"/>
        <v>1.3347679287535064</v>
      </c>
      <c r="AD17">
        <f t="shared" si="1"/>
        <v>149.80281068250724</v>
      </c>
      <c r="AE17">
        <f>'IDT-1'!E17</f>
        <v>0</v>
      </c>
      <c r="AF17" s="24"/>
      <c r="AG17">
        <f t="shared" si="2"/>
        <v>149.80281068250724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50">
        <f>GDAM_IEX!K17</f>
        <v>0</v>
      </c>
      <c r="AP17" s="150">
        <f>GDAM_IEX!Q17</f>
        <v>0</v>
      </c>
      <c r="AQ17" s="150">
        <f>GDAM_PXI!K17</f>
        <v>0</v>
      </c>
      <c r="AR17" s="150">
        <f>GDAM_PXI!Q17</f>
        <v>0</v>
      </c>
    </row>
    <row r="18" spans="1:44">
      <c r="A18" t="s">
        <v>60</v>
      </c>
      <c r="D18">
        <f>TWEPL!S18</f>
        <v>0.58320000000000005</v>
      </c>
      <c r="E18">
        <f>GT_NG!S18</f>
        <v>1.2334816012939751</v>
      </c>
      <c r="F18">
        <f>GT_Spot!S18</f>
        <v>0</v>
      </c>
      <c r="G18">
        <f>PPCL_NG!S18</f>
        <v>46.29</v>
      </c>
      <c r="H18">
        <f>PPCL_Spot!S18</f>
        <v>0</v>
      </c>
      <c r="I18">
        <f>Bawana_NG!S18</f>
        <v>-0.26910299003322263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33.79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69.510000000000005</v>
      </c>
      <c r="AB18" s="75">
        <f>-STOA!Q18</f>
        <v>0</v>
      </c>
      <c r="AC18">
        <f t="shared" si="0"/>
        <v>1.3347679287535064</v>
      </c>
      <c r="AD18">
        <f t="shared" si="1"/>
        <v>149.80281068250724</v>
      </c>
      <c r="AE18">
        <f>'IDT-1'!E18</f>
        <v>0</v>
      </c>
      <c r="AF18" s="24"/>
      <c r="AG18">
        <f t="shared" si="2"/>
        <v>149.80281068250724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50">
        <f>GDAM_IEX!K18</f>
        <v>0</v>
      </c>
      <c r="AP18" s="150">
        <f>GDAM_IEX!Q18</f>
        <v>0</v>
      </c>
      <c r="AQ18" s="150">
        <f>GDAM_PXI!K18</f>
        <v>0</v>
      </c>
      <c r="AR18" s="150">
        <f>GDAM_PXI!Q18</f>
        <v>0</v>
      </c>
    </row>
    <row r="19" spans="1:44">
      <c r="A19" t="s">
        <v>61</v>
      </c>
      <c r="D19">
        <f>TWEPL!S19</f>
        <v>0.58320000000000005</v>
      </c>
      <c r="E19">
        <f>GT_NG!S19</f>
        <v>1.2334816012939751</v>
      </c>
      <c r="F19">
        <f>GT_Spot!S19</f>
        <v>0</v>
      </c>
      <c r="G19">
        <f>PPCL_NG!S19</f>
        <v>46.656989871621185</v>
      </c>
      <c r="H19">
        <f>PPCL_Spot!S19</f>
        <v>0</v>
      </c>
      <c r="I19">
        <f>Bawana_NG!S19</f>
        <v>-0.26910299003322263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33.79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69.510000000000005</v>
      </c>
      <c r="AB19" s="75">
        <f>-STOA!Q19</f>
        <v>0</v>
      </c>
      <c r="AC19">
        <f t="shared" si="0"/>
        <v>1.3379974396237726</v>
      </c>
      <c r="AD19">
        <f t="shared" si="1"/>
        <v>150.16657104325819</v>
      </c>
      <c r="AE19">
        <f>'IDT-1'!E19</f>
        <v>0</v>
      </c>
      <c r="AF19" s="24"/>
      <c r="AG19">
        <f t="shared" si="2"/>
        <v>150.16657104325819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50">
        <f>GDAM_IEX!K19</f>
        <v>0</v>
      </c>
      <c r="AP19" s="150">
        <f>GDAM_IEX!Q19</f>
        <v>0</v>
      </c>
      <c r="AQ19" s="150">
        <f>GDAM_PXI!K19</f>
        <v>0</v>
      </c>
      <c r="AR19" s="150">
        <f>GDAM_PXI!Q19</f>
        <v>0</v>
      </c>
    </row>
    <row r="20" spans="1:44">
      <c r="A20" t="s">
        <v>62</v>
      </c>
      <c r="D20">
        <f>TWEPL!S20</f>
        <v>0.58320000000000005</v>
      </c>
      <c r="E20">
        <f>GT_NG!S20</f>
        <v>1.2334816012939751</v>
      </c>
      <c r="F20">
        <f>GT_Spot!S20</f>
        <v>0</v>
      </c>
      <c r="G20">
        <f>PPCL_NG!S20</f>
        <v>46.656989871621185</v>
      </c>
      <c r="H20">
        <f>PPCL_Spot!S20</f>
        <v>0</v>
      </c>
      <c r="I20">
        <f>Bawana_NG!S20</f>
        <v>-0.26910299003322263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33.79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69.510000000000005</v>
      </c>
      <c r="AB20" s="75">
        <f>-STOA!Q20</f>
        <v>0</v>
      </c>
      <c r="AC20">
        <f t="shared" si="0"/>
        <v>1.3379974396237726</v>
      </c>
      <c r="AD20">
        <f t="shared" si="1"/>
        <v>150.16657104325819</v>
      </c>
      <c r="AE20">
        <f>'IDT-1'!E20</f>
        <v>0</v>
      </c>
      <c r="AF20" s="24"/>
      <c r="AG20">
        <f t="shared" si="2"/>
        <v>150.16657104325819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50">
        <f>GDAM_IEX!K20</f>
        <v>0</v>
      </c>
      <c r="AP20" s="150">
        <f>GDAM_IEX!Q20</f>
        <v>0</v>
      </c>
      <c r="AQ20" s="150">
        <f>GDAM_PXI!K20</f>
        <v>0</v>
      </c>
      <c r="AR20" s="150">
        <f>GDAM_PXI!Q20</f>
        <v>0</v>
      </c>
    </row>
    <row r="21" spans="1:44">
      <c r="A21" t="s">
        <v>63</v>
      </c>
      <c r="D21">
        <f>TWEPL!S21</f>
        <v>0.58320000000000005</v>
      </c>
      <c r="E21">
        <f>GT_NG!S21</f>
        <v>1.2334816012939751</v>
      </c>
      <c r="F21">
        <f>GT_Spot!S21</f>
        <v>0</v>
      </c>
      <c r="G21">
        <f>PPCL_NG!S21</f>
        <v>46.054964195858332</v>
      </c>
      <c r="H21">
        <f>PPCL_Spot!S21</f>
        <v>0</v>
      </c>
      <c r="I21">
        <f>Bawana_NG!S21</f>
        <v>-0.26910299003322263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33.79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69.510000000000005</v>
      </c>
      <c r="AB21" s="75">
        <f>-STOA!Q21</f>
        <v>0</v>
      </c>
      <c r="AC21">
        <f t="shared" si="0"/>
        <v>1.3326996136770595</v>
      </c>
      <c r="AD21">
        <f t="shared" si="1"/>
        <v>149.56984319344201</v>
      </c>
      <c r="AE21">
        <f>'IDT-1'!E21</f>
        <v>0</v>
      </c>
      <c r="AF21" s="24"/>
      <c r="AG21">
        <f t="shared" si="2"/>
        <v>149.56984319344201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50">
        <f>GDAM_IEX!K21</f>
        <v>0</v>
      </c>
      <c r="AP21" s="150">
        <f>GDAM_IEX!Q21</f>
        <v>0</v>
      </c>
      <c r="AQ21" s="150">
        <f>GDAM_PXI!K21</f>
        <v>0</v>
      </c>
      <c r="AR21" s="150">
        <f>GDAM_PXI!Q21</f>
        <v>0</v>
      </c>
    </row>
    <row r="22" spans="1:44">
      <c r="A22" t="s">
        <v>64</v>
      </c>
      <c r="D22">
        <f>TWEPL!S22</f>
        <v>0.58320000000000005</v>
      </c>
      <c r="E22">
        <f>GT_NG!S22</f>
        <v>1.2334816012939751</v>
      </c>
      <c r="F22">
        <f>GT_Spot!S22</f>
        <v>0</v>
      </c>
      <c r="G22">
        <f>PPCL_NG!S22</f>
        <v>46.054964195858332</v>
      </c>
      <c r="H22">
        <f>PPCL_Spot!S22</f>
        <v>0</v>
      </c>
      <c r="I22">
        <f>Bawana_NG!S22</f>
        <v>-0.26910299003322263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28.96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69.510000000000005</v>
      </c>
      <c r="AB22" s="75">
        <f>-STOA!Q22</f>
        <v>0</v>
      </c>
      <c r="AC22">
        <f t="shared" si="0"/>
        <v>1.2901956136770594</v>
      </c>
      <c r="AD22">
        <f t="shared" si="1"/>
        <v>144.78234719344201</v>
      </c>
      <c r="AE22">
        <f>'IDT-1'!E22</f>
        <v>0</v>
      </c>
      <c r="AF22" s="24"/>
      <c r="AG22">
        <f t="shared" si="2"/>
        <v>144.78234719344201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50">
        <f>GDAM_IEX!K22</f>
        <v>0</v>
      </c>
      <c r="AP22" s="150">
        <f>GDAM_IEX!Q22</f>
        <v>0</v>
      </c>
      <c r="AQ22" s="150">
        <f>GDAM_PXI!K22</f>
        <v>0</v>
      </c>
      <c r="AR22" s="150">
        <f>GDAM_PXI!Q22</f>
        <v>0</v>
      </c>
    </row>
    <row r="23" spans="1:44">
      <c r="A23" t="s">
        <v>65</v>
      </c>
      <c r="D23">
        <f>TWEPL!S23</f>
        <v>0.58320000000000005</v>
      </c>
      <c r="E23">
        <f>GT_NG!S23</f>
        <v>1.2334816012939751</v>
      </c>
      <c r="F23">
        <f>GT_Spot!S23</f>
        <v>0</v>
      </c>
      <c r="G23">
        <f>PPCL_NG!S23</f>
        <v>45.91</v>
      </c>
      <c r="H23">
        <f>PPCL_Spot!S23</f>
        <v>0</v>
      </c>
      <c r="I23">
        <f>Bawana_NG!S23</f>
        <v>-0.26910299003322263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28.96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69.510000000000005</v>
      </c>
      <c r="AB23" s="75">
        <f>-STOA!Q23</f>
        <v>0</v>
      </c>
      <c r="AC23">
        <f t="shared" si="0"/>
        <v>1.288919928753506</v>
      </c>
      <c r="AD23">
        <f t="shared" si="1"/>
        <v>144.63865868250724</v>
      </c>
      <c r="AE23">
        <f>'IDT-1'!E23</f>
        <v>0</v>
      </c>
      <c r="AF23" s="24"/>
      <c r="AG23">
        <f t="shared" si="2"/>
        <v>144.63865868250724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50">
        <f>GDAM_IEX!K23</f>
        <v>0</v>
      </c>
      <c r="AP23" s="150">
        <f>GDAM_IEX!Q23</f>
        <v>0</v>
      </c>
      <c r="AQ23" s="150">
        <f>GDAM_PXI!K23</f>
        <v>0</v>
      </c>
      <c r="AR23" s="150">
        <f>GDAM_PXI!Q23</f>
        <v>0</v>
      </c>
    </row>
    <row r="24" spans="1:44">
      <c r="A24" t="s">
        <v>66</v>
      </c>
      <c r="D24">
        <f>TWEPL!S24</f>
        <v>0.58320000000000005</v>
      </c>
      <c r="E24">
        <f>GT_NG!S24</f>
        <v>1.2334816012939751</v>
      </c>
      <c r="F24">
        <f>GT_Spot!S24</f>
        <v>0</v>
      </c>
      <c r="G24">
        <f>PPCL_NG!S24</f>
        <v>45.91</v>
      </c>
      <c r="H24">
        <f>PPCL_Spot!S24</f>
        <v>0</v>
      </c>
      <c r="I24">
        <f>Bawana_NG!S24</f>
        <v>-0.26910299003322263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28.96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69.510000000000005</v>
      </c>
      <c r="AB24" s="75">
        <f>-STOA!Q24</f>
        <v>0</v>
      </c>
      <c r="AC24">
        <f t="shared" si="0"/>
        <v>1.288919928753506</v>
      </c>
      <c r="AD24">
        <f t="shared" si="1"/>
        <v>144.63865868250724</v>
      </c>
      <c r="AE24">
        <f>'IDT-1'!E24</f>
        <v>0</v>
      </c>
      <c r="AF24" s="24"/>
      <c r="AG24">
        <f t="shared" si="2"/>
        <v>144.63865868250724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50">
        <f>GDAM_IEX!K24</f>
        <v>0</v>
      </c>
      <c r="AP24" s="150">
        <f>GDAM_IEX!Q24</f>
        <v>0</v>
      </c>
      <c r="AQ24" s="150">
        <f>GDAM_PXI!K24</f>
        <v>0</v>
      </c>
      <c r="AR24" s="150">
        <f>GDAM_PXI!Q24</f>
        <v>0</v>
      </c>
    </row>
    <row r="25" spans="1:44">
      <c r="A25" t="s">
        <v>67</v>
      </c>
      <c r="D25">
        <f>TWEPL!S25</f>
        <v>0.58320000000000005</v>
      </c>
      <c r="E25">
        <f>GT_NG!S25</f>
        <v>1.2334816012939751</v>
      </c>
      <c r="F25">
        <f>GT_Spot!S25</f>
        <v>0</v>
      </c>
      <c r="G25">
        <f>PPCL_NG!S25</f>
        <v>45.91</v>
      </c>
      <c r="H25">
        <f>PPCL_Spot!S25</f>
        <v>0</v>
      </c>
      <c r="I25">
        <f>Bawana_NG!S25</f>
        <v>-0.26910299003322263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28.96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69.510000000000005</v>
      </c>
      <c r="AB25" s="75">
        <f>-STOA!Q25</f>
        <v>0</v>
      </c>
      <c r="AC25">
        <f t="shared" si="0"/>
        <v>1.288919928753506</v>
      </c>
      <c r="AD25">
        <f t="shared" si="1"/>
        <v>144.63865868250724</v>
      </c>
      <c r="AE25">
        <f>'IDT-1'!E25</f>
        <v>0</v>
      </c>
      <c r="AF25" s="24"/>
      <c r="AG25">
        <f t="shared" si="2"/>
        <v>144.63865868250724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50">
        <f>GDAM_IEX!K25</f>
        <v>0</v>
      </c>
      <c r="AP25" s="150">
        <f>GDAM_IEX!Q25</f>
        <v>0</v>
      </c>
      <c r="AQ25" s="150">
        <f>GDAM_PXI!K25</f>
        <v>0</v>
      </c>
      <c r="AR25" s="150">
        <f>GDAM_PXI!Q25</f>
        <v>0</v>
      </c>
    </row>
    <row r="26" spans="1:44">
      <c r="A26" t="s">
        <v>68</v>
      </c>
      <c r="D26">
        <f>TWEPL!S26</f>
        <v>0.58320000000000005</v>
      </c>
      <c r="E26">
        <f>GT_NG!S26</f>
        <v>1.2334816012939751</v>
      </c>
      <c r="F26">
        <f>GT_Spot!S26</f>
        <v>0</v>
      </c>
      <c r="G26">
        <f>PPCL_NG!S26</f>
        <v>45.91</v>
      </c>
      <c r="H26">
        <f>PPCL_Spot!S26</f>
        <v>0</v>
      </c>
      <c r="I26">
        <f>Bawana_NG!S26</f>
        <v>-0.26910299003322263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28.96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69.510000000000005</v>
      </c>
      <c r="AB26" s="75">
        <f>-STOA!Q26</f>
        <v>0</v>
      </c>
      <c r="AC26">
        <f t="shared" si="0"/>
        <v>1.288919928753506</v>
      </c>
      <c r="AD26">
        <f t="shared" si="1"/>
        <v>144.63865868250724</v>
      </c>
      <c r="AE26">
        <f>'IDT-1'!E26</f>
        <v>0</v>
      </c>
      <c r="AF26" s="24"/>
      <c r="AG26">
        <f t="shared" si="2"/>
        <v>144.63865868250724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50">
        <f>GDAM_IEX!K26</f>
        <v>0</v>
      </c>
      <c r="AP26" s="150">
        <f>GDAM_IEX!Q26</f>
        <v>0</v>
      </c>
      <c r="AQ26" s="150">
        <f>GDAM_PXI!K26</f>
        <v>0</v>
      </c>
      <c r="AR26" s="150">
        <f>GDAM_PXI!Q26</f>
        <v>0</v>
      </c>
    </row>
    <row r="27" spans="1:44">
      <c r="A27" t="s">
        <v>69</v>
      </c>
      <c r="D27">
        <f>TWEPL!S27</f>
        <v>0.58320000000000005</v>
      </c>
      <c r="E27">
        <f>GT_NG!S27</f>
        <v>1.2334816012939751</v>
      </c>
      <c r="F27">
        <f>GT_Spot!S27</f>
        <v>0</v>
      </c>
      <c r="G27">
        <f>PPCL_NG!S27</f>
        <v>45.91</v>
      </c>
      <c r="H27">
        <f>PPCL_Spot!S27</f>
        <v>0</v>
      </c>
      <c r="I27">
        <f>Bawana_NG!S27</f>
        <v>-0.26910299003322263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19.309999999999999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69.510000000000005</v>
      </c>
      <c r="AB27" s="75">
        <f>-STOA!Q27</f>
        <v>0</v>
      </c>
      <c r="AC27">
        <f t="shared" si="0"/>
        <v>1.2039999287535061</v>
      </c>
      <c r="AD27">
        <f t="shared" si="1"/>
        <v>135.07357868250725</v>
      </c>
      <c r="AE27">
        <f>'IDT-1'!E27</f>
        <v>0</v>
      </c>
      <c r="AF27" s="24"/>
      <c r="AG27">
        <f t="shared" si="2"/>
        <v>135.07357868250725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50">
        <f>GDAM_IEX!K27</f>
        <v>0</v>
      </c>
      <c r="AP27" s="150">
        <f>GDAM_IEX!Q27</f>
        <v>0</v>
      </c>
      <c r="AQ27" s="150">
        <f>GDAM_PXI!K27</f>
        <v>0</v>
      </c>
      <c r="AR27" s="150">
        <f>GDAM_PXI!Q27</f>
        <v>0</v>
      </c>
    </row>
    <row r="28" spans="1:44">
      <c r="A28" t="s">
        <v>70</v>
      </c>
      <c r="D28">
        <f>TWEPL!S28</f>
        <v>0.58320000000000005</v>
      </c>
      <c r="E28">
        <f>GT_NG!S28</f>
        <v>1.2334816012939751</v>
      </c>
      <c r="F28">
        <f>GT_Spot!S28</f>
        <v>0</v>
      </c>
      <c r="G28">
        <f>PPCL_NG!S28</f>
        <v>45.91</v>
      </c>
      <c r="H28">
        <f>PPCL_Spot!S28</f>
        <v>0</v>
      </c>
      <c r="I28">
        <f>Bawana_NG!S28</f>
        <v>-0.26910299003322263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19.309999999999999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69.510000000000005</v>
      </c>
      <c r="AB28" s="75">
        <f>-STOA!Q28</f>
        <v>0</v>
      </c>
      <c r="AC28">
        <f t="shared" si="0"/>
        <v>1.2039999287535061</v>
      </c>
      <c r="AD28">
        <f t="shared" si="1"/>
        <v>135.07357868250725</v>
      </c>
      <c r="AE28">
        <f>'IDT-1'!E28</f>
        <v>0</v>
      </c>
      <c r="AF28" s="24"/>
      <c r="AG28">
        <f t="shared" si="2"/>
        <v>135.07357868250725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50">
        <f>GDAM_IEX!K28</f>
        <v>0</v>
      </c>
      <c r="AP28" s="150">
        <f>GDAM_IEX!Q28</f>
        <v>0</v>
      </c>
      <c r="AQ28" s="150">
        <f>GDAM_PXI!K28</f>
        <v>0</v>
      </c>
      <c r="AR28" s="150">
        <f>GDAM_PXI!Q28</f>
        <v>0</v>
      </c>
    </row>
    <row r="29" spans="1:44">
      <c r="A29" t="s">
        <v>71</v>
      </c>
      <c r="D29">
        <f>TWEPL!S29</f>
        <v>0.58320000000000005</v>
      </c>
      <c r="E29">
        <f>GT_NG!S29</f>
        <v>1.7348968863728267</v>
      </c>
      <c r="F29">
        <f>GT_Spot!S29</f>
        <v>0</v>
      </c>
      <c r="G29">
        <f>PPCL_NG!S29</f>
        <v>45.91</v>
      </c>
      <c r="H29">
        <f>PPCL_Spot!S29</f>
        <v>0</v>
      </c>
      <c r="I29">
        <f>Bawana_NG!S29</f>
        <v>-0.26910299003322263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19.309999999999999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69.510000000000005</v>
      </c>
      <c r="AB29" s="75">
        <f>-STOA!Q29</f>
        <v>0</v>
      </c>
      <c r="AC29">
        <f t="shared" si="0"/>
        <v>1.2084123832622</v>
      </c>
      <c r="AD29">
        <f t="shared" si="1"/>
        <v>135.5705815130774</v>
      </c>
      <c r="AE29">
        <f>'IDT-1'!E29</f>
        <v>0</v>
      </c>
      <c r="AF29" s="24"/>
      <c r="AG29">
        <f t="shared" si="2"/>
        <v>135.5705815130774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50">
        <f>GDAM_IEX!K29</f>
        <v>0</v>
      </c>
      <c r="AP29" s="150">
        <f>GDAM_IEX!Q29</f>
        <v>0</v>
      </c>
      <c r="AQ29" s="150">
        <f>GDAM_PXI!K29</f>
        <v>0</v>
      </c>
      <c r="AR29" s="150">
        <f>GDAM_PXI!Q29</f>
        <v>0</v>
      </c>
    </row>
    <row r="30" spans="1:44">
      <c r="A30" t="s">
        <v>72</v>
      </c>
      <c r="D30">
        <f>TWEPL!S30</f>
        <v>0.58320000000000005</v>
      </c>
      <c r="E30">
        <f>GT_NG!S30</f>
        <v>1.7836084564147119</v>
      </c>
      <c r="F30">
        <f>GT_Spot!S30</f>
        <v>0</v>
      </c>
      <c r="G30">
        <f>PPCL_NG!S30</f>
        <v>45.003000200013332</v>
      </c>
      <c r="H30">
        <f>PPCL_Spot!S30</f>
        <v>0</v>
      </c>
      <c r="I30">
        <f>Bawana_NG!S30</f>
        <v>-0.26910299003322263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19.309999999999999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69.510000000000005</v>
      </c>
      <c r="AB30" s="75">
        <f>-STOA!Q30</f>
        <v>0</v>
      </c>
      <c r="AC30">
        <f t="shared" si="0"/>
        <v>1.2008594468386862</v>
      </c>
      <c r="AD30">
        <f t="shared" si="1"/>
        <v>134.71984621955616</v>
      </c>
      <c r="AE30">
        <f>'IDT-1'!E30</f>
        <v>0</v>
      </c>
      <c r="AF30" s="24"/>
      <c r="AG30">
        <f t="shared" si="2"/>
        <v>134.71984621955616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50">
        <f>GDAM_IEX!K30</f>
        <v>0</v>
      </c>
      <c r="AP30" s="150">
        <f>GDAM_IEX!Q30</f>
        <v>0</v>
      </c>
      <c r="AQ30" s="150">
        <f>GDAM_PXI!K30</f>
        <v>0</v>
      </c>
      <c r="AR30" s="150">
        <f>GDAM_PXI!Q30</f>
        <v>0</v>
      </c>
    </row>
    <row r="31" spans="1:44">
      <c r="A31" t="s">
        <v>73</v>
      </c>
      <c r="D31">
        <f>TWEPL!S31</f>
        <v>0.58320000000000005</v>
      </c>
      <c r="E31">
        <f>GT_NG!S31</f>
        <v>1.7335070952794671</v>
      </c>
      <c r="F31">
        <f>GT_Spot!S31</f>
        <v>0</v>
      </c>
      <c r="G31">
        <f>PPCL_NG!S31</f>
        <v>45.003000200013332</v>
      </c>
      <c r="H31">
        <f>PPCL_Spot!S31</f>
        <v>0</v>
      </c>
      <c r="I31">
        <f>Bawana_NG!S31</f>
        <v>-0.26910299003322263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33.79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69.510000000000005</v>
      </c>
      <c r="AB31" s="75">
        <f>-STOA!Q31</f>
        <v>0</v>
      </c>
      <c r="AC31">
        <f t="shared" si="0"/>
        <v>1.327842554860696</v>
      </c>
      <c r="AD31">
        <f t="shared" si="1"/>
        <v>149.0227617503989</v>
      </c>
      <c r="AE31">
        <f>'IDT-1'!E31</f>
        <v>0</v>
      </c>
      <c r="AF31" s="24"/>
      <c r="AG31">
        <f t="shared" si="2"/>
        <v>149.0227617503989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50">
        <f>GDAM_IEX!K31</f>
        <v>0</v>
      </c>
      <c r="AP31" s="150">
        <f>GDAM_IEX!Q31</f>
        <v>0</v>
      </c>
      <c r="AQ31" s="150">
        <f>GDAM_PXI!K31</f>
        <v>0</v>
      </c>
      <c r="AR31" s="150">
        <f>GDAM_PXI!Q31</f>
        <v>0</v>
      </c>
    </row>
    <row r="32" spans="1:44">
      <c r="A32" t="s">
        <v>74</v>
      </c>
      <c r="D32">
        <f>TWEPL!S32</f>
        <v>0.58320000000000005</v>
      </c>
      <c r="E32">
        <f>GT_NG!S32</f>
        <v>1.8984459245163336</v>
      </c>
      <c r="F32">
        <f>GT_Spot!S32</f>
        <v>0</v>
      </c>
      <c r="G32">
        <f>PPCL_NG!S32</f>
        <v>45.003000200013332</v>
      </c>
      <c r="H32">
        <f>PPCL_Spot!S32</f>
        <v>0</v>
      </c>
      <c r="I32">
        <f>Bawana_NG!S32</f>
        <v>-0.26910299003322263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33.79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69.510000000000005</v>
      </c>
      <c r="AB32" s="75">
        <f>-STOA!Q32</f>
        <v>0</v>
      </c>
      <c r="AC32">
        <f t="shared" si="0"/>
        <v>1.3292940165579803</v>
      </c>
      <c r="AD32">
        <f t="shared" si="1"/>
        <v>149.18624911793847</v>
      </c>
      <c r="AE32">
        <f>'IDT-1'!E32</f>
        <v>0</v>
      </c>
      <c r="AF32" s="24"/>
      <c r="AG32">
        <f t="shared" si="2"/>
        <v>149.18624911793847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50">
        <f>GDAM_IEX!K32</f>
        <v>0</v>
      </c>
      <c r="AP32" s="150">
        <f>GDAM_IEX!Q32</f>
        <v>0</v>
      </c>
      <c r="AQ32" s="150">
        <f>GDAM_PXI!K32</f>
        <v>0</v>
      </c>
      <c r="AR32" s="150">
        <f>GDAM_PXI!Q32</f>
        <v>0</v>
      </c>
    </row>
    <row r="33" spans="1:44">
      <c r="A33" t="s">
        <v>75</v>
      </c>
      <c r="D33">
        <f>TWEPL!S33</f>
        <v>0.58320000000000005</v>
      </c>
      <c r="E33">
        <f>GT_NG!S33</f>
        <v>1.7569122395068977</v>
      </c>
      <c r="F33">
        <f>GT_Spot!S33</f>
        <v>0</v>
      </c>
      <c r="G33">
        <f>PPCL_NG!S33</f>
        <v>45.003000200013332</v>
      </c>
      <c r="H33">
        <f>PPCL_Spot!S33</f>
        <v>0</v>
      </c>
      <c r="I33">
        <f>Bawana_NG!S33</f>
        <v>-0.26910299003322263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48.27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69.510000000000005</v>
      </c>
      <c r="AB33" s="75">
        <f>-STOA!Q33</f>
        <v>0</v>
      </c>
      <c r="AC33">
        <f t="shared" si="0"/>
        <v>1.4554725201298973</v>
      </c>
      <c r="AD33">
        <f t="shared" si="1"/>
        <v>163.39853692935714</v>
      </c>
      <c r="AE33">
        <f>'IDT-1'!E33</f>
        <v>0</v>
      </c>
      <c r="AF33" s="24"/>
      <c r="AG33">
        <f t="shared" si="2"/>
        <v>163.39853692935714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50">
        <f>GDAM_IEX!K33</f>
        <v>0</v>
      </c>
      <c r="AP33" s="150">
        <f>GDAM_IEX!Q33</f>
        <v>0</v>
      </c>
      <c r="AQ33" s="150">
        <f>GDAM_PXI!K33</f>
        <v>0</v>
      </c>
      <c r="AR33" s="150">
        <f>GDAM_PXI!Q33</f>
        <v>0</v>
      </c>
    </row>
    <row r="34" spans="1:44">
      <c r="A34" t="s">
        <v>76</v>
      </c>
      <c r="D34">
        <f>TWEPL!S34</f>
        <v>0.58320000000000005</v>
      </c>
      <c r="E34">
        <f>GT_NG!S34</f>
        <v>1.7569122395068977</v>
      </c>
      <c r="F34">
        <f>GT_Spot!S34</f>
        <v>0</v>
      </c>
      <c r="G34">
        <f>PPCL_NG!S34</f>
        <v>45.003000200013332</v>
      </c>
      <c r="H34">
        <f>PPCL_Spot!S34</f>
        <v>0</v>
      </c>
      <c r="I34">
        <f>Bawana_NG!S34</f>
        <v>-0.26910299003322263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56.96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69.510000000000005</v>
      </c>
      <c r="AB34" s="75">
        <f>-STOA!Q34</f>
        <v>0</v>
      </c>
      <c r="AC34">
        <f t="shared" si="0"/>
        <v>1.5319445201298973</v>
      </c>
      <c r="AD34">
        <f t="shared" si="1"/>
        <v>172.01206492935714</v>
      </c>
      <c r="AE34">
        <f>'IDT-1'!E34</f>
        <v>0</v>
      </c>
      <c r="AF34" s="24"/>
      <c r="AG34">
        <f t="shared" si="2"/>
        <v>172.01206492935714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50">
        <f>GDAM_IEX!K34</f>
        <v>0</v>
      </c>
      <c r="AP34" s="150">
        <f>GDAM_IEX!Q34</f>
        <v>0</v>
      </c>
      <c r="AQ34" s="150">
        <f>GDAM_PXI!K34</f>
        <v>0</v>
      </c>
      <c r="AR34" s="150">
        <f>GDAM_PXI!Q34</f>
        <v>0</v>
      </c>
    </row>
    <row r="35" spans="1:44">
      <c r="A35" t="s">
        <v>77</v>
      </c>
      <c r="D35">
        <f>TWEPL!S35</f>
        <v>0.58320000000000005</v>
      </c>
      <c r="E35">
        <f>GT_NG!S35</f>
        <v>1.7569122395068977</v>
      </c>
      <c r="F35">
        <f>GT_Spot!S35</f>
        <v>0</v>
      </c>
      <c r="G35">
        <f>PPCL_NG!S35</f>
        <v>45.003000200013332</v>
      </c>
      <c r="H35">
        <f>PPCL_Spot!S35</f>
        <v>0</v>
      </c>
      <c r="I35">
        <f>Bawana_NG!S35</f>
        <v>-0.26910299003322263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72.400000000000006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69.510000000000005</v>
      </c>
      <c r="AB35" s="75">
        <f>-STOA!Q35</f>
        <v>0</v>
      </c>
      <c r="AC35">
        <f t="shared" si="0"/>
        <v>1.6678165201298973</v>
      </c>
      <c r="AD35">
        <f t="shared" si="1"/>
        <v>187.31619292935713</v>
      </c>
      <c r="AE35">
        <f>'IDT-1'!E35</f>
        <v>0</v>
      </c>
      <c r="AF35" s="24"/>
      <c r="AG35">
        <f t="shared" si="2"/>
        <v>187.31619292935713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50">
        <f>GDAM_IEX!K35</f>
        <v>0</v>
      </c>
      <c r="AP35" s="150">
        <f>GDAM_IEX!Q35</f>
        <v>0</v>
      </c>
      <c r="AQ35" s="150">
        <f>GDAM_PXI!K35</f>
        <v>0</v>
      </c>
      <c r="AR35" s="150">
        <f>GDAM_PXI!Q35</f>
        <v>0</v>
      </c>
    </row>
    <row r="36" spans="1:44">
      <c r="A36" t="s">
        <v>78</v>
      </c>
      <c r="D36">
        <f>TWEPL!S36</f>
        <v>0.58320000000000005</v>
      </c>
      <c r="E36">
        <f>GT_NG!S36</f>
        <v>1.7569122395068977</v>
      </c>
      <c r="F36">
        <f>GT_Spot!S36</f>
        <v>0</v>
      </c>
      <c r="G36">
        <f>PPCL_NG!S36</f>
        <v>45.003000200013332</v>
      </c>
      <c r="H36">
        <f>PPCL_Spot!S36</f>
        <v>0</v>
      </c>
      <c r="I36">
        <f>Bawana_NG!S36</f>
        <v>-0.26910299003322263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84.96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69.510000000000005</v>
      </c>
      <c r="AB36" s="75">
        <f>-STOA!Q36</f>
        <v>0</v>
      </c>
      <c r="AC36">
        <f t="shared" si="0"/>
        <v>1.7783445201298973</v>
      </c>
      <c r="AD36">
        <f t="shared" si="1"/>
        <v>199.76566492935711</v>
      </c>
      <c r="AE36">
        <f>'IDT-1'!E36</f>
        <v>0</v>
      </c>
      <c r="AF36" s="24"/>
      <c r="AG36">
        <f t="shared" si="2"/>
        <v>199.76566492935711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50">
        <f>GDAM_IEX!K36</f>
        <v>0</v>
      </c>
      <c r="AP36" s="150">
        <f>GDAM_IEX!Q36</f>
        <v>0</v>
      </c>
      <c r="AQ36" s="150">
        <f>GDAM_PXI!K36</f>
        <v>0</v>
      </c>
      <c r="AR36" s="150">
        <f>GDAM_PXI!Q36</f>
        <v>0</v>
      </c>
    </row>
    <row r="37" spans="1:44">
      <c r="A37" t="s">
        <v>79</v>
      </c>
      <c r="D37">
        <f>TWEPL!S37</f>
        <v>0.58320000000000005</v>
      </c>
      <c r="E37">
        <f>GT_NG!S37</f>
        <v>1.7569122395068977</v>
      </c>
      <c r="F37">
        <f>GT_Spot!S37</f>
        <v>0</v>
      </c>
      <c r="G37">
        <f>PPCL_NG!S37</f>
        <v>45.003000200013332</v>
      </c>
      <c r="H37">
        <f>PPCL_Spot!S37</f>
        <v>0</v>
      </c>
      <c r="I37">
        <f>Bawana_NG!S37</f>
        <v>-0.26910299003322263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90.51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69.510000000000005</v>
      </c>
      <c r="AB37" s="75">
        <f>-STOA!Q37</f>
        <v>0</v>
      </c>
      <c r="AC37">
        <f t="shared" si="0"/>
        <v>1.9121045201298976</v>
      </c>
      <c r="AD37">
        <f t="shared" si="1"/>
        <v>214.83190492935714</v>
      </c>
      <c r="AE37">
        <f>'IDT-1'!E37</f>
        <v>0</v>
      </c>
      <c r="AF37" s="24"/>
      <c r="AG37">
        <f t="shared" si="2"/>
        <v>214.83190492935714</v>
      </c>
      <c r="AI37" s="34">
        <f>PXIL!K37</f>
        <v>0</v>
      </c>
      <c r="AJ37" s="34">
        <f>PXIL!Q37</f>
        <v>0</v>
      </c>
      <c r="AK37" s="34">
        <f>RTM_IEX!K37</f>
        <v>9.65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50">
        <f>GDAM_IEX!K37</f>
        <v>0</v>
      </c>
      <c r="AP37" s="150">
        <f>GDAM_IEX!Q37</f>
        <v>0</v>
      </c>
      <c r="AQ37" s="150">
        <f>GDAM_PXI!K37</f>
        <v>0</v>
      </c>
      <c r="AR37" s="150">
        <f>GDAM_PXI!Q37</f>
        <v>0</v>
      </c>
    </row>
    <row r="38" spans="1:44">
      <c r="A38" t="s">
        <v>80</v>
      </c>
      <c r="D38">
        <f>TWEPL!S38</f>
        <v>0.58320000000000005</v>
      </c>
      <c r="E38">
        <f>GT_NG!S38</f>
        <v>1.7569122395068977</v>
      </c>
      <c r="F38">
        <f>GT_Spot!S38</f>
        <v>0</v>
      </c>
      <c r="G38">
        <f>PPCL_NG!S38</f>
        <v>45.003000200013332</v>
      </c>
      <c r="H38">
        <f>PPCL_Spot!S38</f>
        <v>0</v>
      </c>
      <c r="I38">
        <f>Bawana_NG!S38</f>
        <v>-0.26910299003322263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90.51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69.510000000000005</v>
      </c>
      <c r="AB38" s="75">
        <f>-STOA!Q38</f>
        <v>0</v>
      </c>
      <c r="AC38">
        <f t="shared" si="0"/>
        <v>1.9121045201298976</v>
      </c>
      <c r="AD38">
        <f t="shared" si="1"/>
        <v>214.83190492935714</v>
      </c>
      <c r="AE38">
        <f>'IDT-1'!E38</f>
        <v>0</v>
      </c>
      <c r="AF38" s="24"/>
      <c r="AG38">
        <f t="shared" si="2"/>
        <v>214.83190492935714</v>
      </c>
      <c r="AI38" s="34">
        <f>PXIL!K38</f>
        <v>0</v>
      </c>
      <c r="AJ38" s="34">
        <f>PXIL!Q38</f>
        <v>0</v>
      </c>
      <c r="AK38" s="34">
        <f>RTM_IEX!K38</f>
        <v>9.65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50">
        <f>GDAM_IEX!K38</f>
        <v>0</v>
      </c>
      <c r="AP38" s="150">
        <f>GDAM_IEX!Q38</f>
        <v>0</v>
      </c>
      <c r="AQ38" s="150">
        <f>GDAM_PXI!K38</f>
        <v>0</v>
      </c>
      <c r="AR38" s="150">
        <f>GDAM_PXI!Q38</f>
        <v>0</v>
      </c>
    </row>
    <row r="39" spans="1:44">
      <c r="A39" t="s">
        <v>81</v>
      </c>
      <c r="D39">
        <f>TWEPL!S39</f>
        <v>0.58320000000000005</v>
      </c>
      <c r="E39">
        <f>GT_NG!S39</f>
        <v>1.7416788963897856</v>
      </c>
      <c r="F39">
        <f>GT_Spot!S39</f>
        <v>0</v>
      </c>
      <c r="G39">
        <f>PPCL_NG!S39</f>
        <v>45.003000200013332</v>
      </c>
      <c r="H39">
        <f>PPCL_Spot!S39</f>
        <v>0</v>
      </c>
      <c r="I39">
        <f>Bawana_NG!S39</f>
        <v>-0.26910299003322263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90.51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93.65</v>
      </c>
      <c r="AB39" s="75">
        <f>-STOA!Q39</f>
        <v>0</v>
      </c>
      <c r="AC39">
        <f t="shared" si="0"/>
        <v>2.2942424667104668</v>
      </c>
      <c r="AD39">
        <f t="shared" si="1"/>
        <v>257.87453363965949</v>
      </c>
      <c r="AE39">
        <f>'IDT-1'!E39</f>
        <v>0</v>
      </c>
      <c r="AF39" s="24"/>
      <c r="AG39">
        <f t="shared" si="2"/>
        <v>257.87453363965949</v>
      </c>
      <c r="AI39" s="34">
        <f>PXIL!K39</f>
        <v>0</v>
      </c>
      <c r="AJ39" s="34">
        <f>PXIL!Q39</f>
        <v>0</v>
      </c>
      <c r="AK39" s="34">
        <f>RTM_IEX!K39</f>
        <v>28.95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50">
        <f>GDAM_IEX!K39</f>
        <v>0</v>
      </c>
      <c r="AP39" s="150">
        <f>GDAM_IEX!Q39</f>
        <v>0</v>
      </c>
      <c r="AQ39" s="150">
        <f>GDAM_PXI!K39</f>
        <v>0</v>
      </c>
      <c r="AR39" s="150">
        <f>GDAM_PXI!Q39</f>
        <v>0</v>
      </c>
    </row>
    <row r="40" spans="1:44">
      <c r="A40" t="s">
        <v>82</v>
      </c>
      <c r="D40">
        <f>TWEPL!S40</f>
        <v>0.58320000000000005</v>
      </c>
      <c r="E40">
        <f>GT_NG!S40</f>
        <v>1.7416788963897856</v>
      </c>
      <c r="F40">
        <f>GT_Spot!S40</f>
        <v>0</v>
      </c>
      <c r="G40">
        <f>PPCL_NG!S40</f>
        <v>45.003000200013332</v>
      </c>
      <c r="H40">
        <f>PPCL_Spot!S40</f>
        <v>0</v>
      </c>
      <c r="I40">
        <f>Bawana_NG!S40</f>
        <v>-0.26910299003322263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90.51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93.65</v>
      </c>
      <c r="AB40" s="75">
        <f>-STOA!Q40</f>
        <v>0</v>
      </c>
      <c r="AC40">
        <f t="shared" si="0"/>
        <v>2.3792504667104666</v>
      </c>
      <c r="AD40">
        <f t="shared" si="1"/>
        <v>267.44952563965944</v>
      </c>
      <c r="AE40">
        <f>'IDT-1'!E40</f>
        <v>0</v>
      </c>
      <c r="AF40" s="24"/>
      <c r="AG40">
        <f t="shared" si="2"/>
        <v>267.44952563965944</v>
      </c>
      <c r="AI40" s="34">
        <f>PXIL!K40</f>
        <v>0</v>
      </c>
      <c r="AJ40" s="34">
        <f>PXIL!Q40</f>
        <v>0</v>
      </c>
      <c r="AK40" s="34">
        <f>RTM_IEX!K40</f>
        <v>38.61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50">
        <f>GDAM_IEX!K40</f>
        <v>0</v>
      </c>
      <c r="AP40" s="150">
        <f>GDAM_IEX!Q40</f>
        <v>0</v>
      </c>
      <c r="AQ40" s="150">
        <f>GDAM_PXI!K40</f>
        <v>0</v>
      </c>
      <c r="AR40" s="150">
        <f>GDAM_PXI!Q40</f>
        <v>0</v>
      </c>
    </row>
    <row r="41" spans="1:44">
      <c r="A41" t="s">
        <v>83</v>
      </c>
      <c r="D41">
        <f>TWEPL!S41</f>
        <v>0.58320000000000005</v>
      </c>
      <c r="E41">
        <f>GT_NG!S41</f>
        <v>1.7416788963897856</v>
      </c>
      <c r="F41">
        <f>GT_Spot!S41</f>
        <v>0</v>
      </c>
      <c r="G41">
        <f>PPCL_NG!S41</f>
        <v>45.003000200013332</v>
      </c>
      <c r="H41">
        <f>PPCL_Spot!S41</f>
        <v>0</v>
      </c>
      <c r="I41">
        <f>Bawana_NG!S41</f>
        <v>-0.26910299003322263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90.51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93.65</v>
      </c>
      <c r="AB41" s="75">
        <f>-STOA!Q41</f>
        <v>0</v>
      </c>
      <c r="AC41">
        <f t="shared" si="0"/>
        <v>2.5491784667104667</v>
      </c>
      <c r="AD41">
        <f t="shared" si="1"/>
        <v>286.58959763965942</v>
      </c>
      <c r="AE41">
        <f>'IDT-1'!E41</f>
        <v>0</v>
      </c>
      <c r="AF41" s="24"/>
      <c r="AG41">
        <f t="shared" si="2"/>
        <v>286.58959763965942</v>
      </c>
      <c r="AI41" s="34">
        <f>PXIL!K41</f>
        <v>0</v>
      </c>
      <c r="AJ41" s="34">
        <f>PXIL!Q41</f>
        <v>0</v>
      </c>
      <c r="AK41" s="34">
        <f>RTM_IEX!K41</f>
        <v>38.61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50">
        <f>GDAM_IEX!K41</f>
        <v>19.309999999999999</v>
      </c>
      <c r="AP41" s="150">
        <f>GDAM_IEX!Q41</f>
        <v>0</v>
      </c>
      <c r="AQ41" s="150">
        <f>GDAM_PXI!K41</f>
        <v>0</v>
      </c>
      <c r="AR41" s="150">
        <f>GDAM_PXI!Q41</f>
        <v>0</v>
      </c>
    </row>
    <row r="42" spans="1:44">
      <c r="A42" t="s">
        <v>84</v>
      </c>
      <c r="D42">
        <f>TWEPL!S42</f>
        <v>0.58320000000000005</v>
      </c>
      <c r="E42">
        <f>GT_NG!S42</f>
        <v>1.7416788963897856</v>
      </c>
      <c r="F42">
        <f>GT_Spot!S42</f>
        <v>0</v>
      </c>
      <c r="G42">
        <f>PPCL_NG!S42</f>
        <v>45.003000200013332</v>
      </c>
      <c r="H42">
        <f>PPCL_Spot!S42</f>
        <v>0</v>
      </c>
      <c r="I42">
        <f>Bawana_NG!S42</f>
        <v>-0.26910299003322263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90.51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93.65</v>
      </c>
      <c r="AB42" s="75">
        <f>-STOA!Q42</f>
        <v>0</v>
      </c>
      <c r="AC42">
        <f t="shared" si="0"/>
        <v>2.6340984667104665</v>
      </c>
      <c r="AD42">
        <f t="shared" si="1"/>
        <v>296.15467763965944</v>
      </c>
      <c r="AE42">
        <f>'IDT-1'!E42</f>
        <v>0</v>
      </c>
      <c r="AF42" s="24"/>
      <c r="AG42">
        <f t="shared" si="2"/>
        <v>296.15467763965944</v>
      </c>
      <c r="AI42" s="34">
        <f>PXIL!K42</f>
        <v>0</v>
      </c>
      <c r="AJ42" s="34">
        <f>PXIL!Q42</f>
        <v>0</v>
      </c>
      <c r="AK42" s="34">
        <f>RTM_IEX!K42</f>
        <v>38.61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50">
        <f>GDAM_IEX!K42</f>
        <v>28.96</v>
      </c>
      <c r="AP42" s="150">
        <f>GDAM_IEX!Q42</f>
        <v>0</v>
      </c>
      <c r="AQ42" s="150">
        <f>GDAM_PXI!K42</f>
        <v>0</v>
      </c>
      <c r="AR42" s="150">
        <f>GDAM_PXI!Q42</f>
        <v>0</v>
      </c>
    </row>
    <row r="43" spans="1:44">
      <c r="A43" t="s">
        <v>85</v>
      </c>
      <c r="D43">
        <f>TWEPL!S43</f>
        <v>0.58320000000000005</v>
      </c>
      <c r="E43">
        <f>GT_NG!S43</f>
        <v>1.6499093655589121</v>
      </c>
      <c r="F43">
        <f>GT_Spot!S43</f>
        <v>0</v>
      </c>
      <c r="G43">
        <f>PPCL_NG!S43</f>
        <v>45.003000200013332</v>
      </c>
      <c r="H43">
        <f>PPCL_Spot!S43</f>
        <v>0</v>
      </c>
      <c r="I43">
        <f>Bawana_NG!S43</f>
        <v>-0.26910299003322263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90.51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93.65</v>
      </c>
      <c r="AB43" s="75">
        <f>-STOA!Q43</f>
        <v>0</v>
      </c>
      <c r="AC43">
        <f t="shared" si="0"/>
        <v>2.7608908948391551</v>
      </c>
      <c r="AD43">
        <f t="shared" si="1"/>
        <v>310.4361156806998</v>
      </c>
      <c r="AE43">
        <f>'IDT-1'!E43</f>
        <v>0</v>
      </c>
      <c r="AF43" s="24"/>
      <c r="AG43">
        <f t="shared" si="2"/>
        <v>310.4361156806998</v>
      </c>
      <c r="AI43" s="34">
        <f>PXIL!K43</f>
        <v>0</v>
      </c>
      <c r="AJ43" s="34">
        <f>PXIL!Q43</f>
        <v>0</v>
      </c>
      <c r="AK43" s="34">
        <f>RTM_IEX!K43</f>
        <v>38.619999999999997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50">
        <f>GDAM_IEX!K43</f>
        <v>43.45</v>
      </c>
      <c r="AP43" s="150">
        <f>GDAM_IEX!Q43</f>
        <v>0</v>
      </c>
      <c r="AQ43" s="150">
        <f>GDAM_PXI!K43</f>
        <v>0</v>
      </c>
      <c r="AR43" s="150">
        <f>GDAM_PXI!Q43</f>
        <v>0</v>
      </c>
    </row>
    <row r="44" spans="1:44">
      <c r="A44" t="s">
        <v>86</v>
      </c>
      <c r="D44">
        <f>TWEPL!S44</f>
        <v>0.58320000000000005</v>
      </c>
      <c r="E44">
        <f>GT_NG!S44</f>
        <v>1.6499093655589121</v>
      </c>
      <c r="F44">
        <f>GT_Spot!S44</f>
        <v>0</v>
      </c>
      <c r="G44">
        <f>PPCL_NG!S44</f>
        <v>45.003000200013332</v>
      </c>
      <c r="H44">
        <f>PPCL_Spot!S44</f>
        <v>0</v>
      </c>
      <c r="I44">
        <f>Bawana_NG!S44</f>
        <v>-0.26910299003322263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90.51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93.65</v>
      </c>
      <c r="AB44" s="75">
        <f>-STOA!Q44</f>
        <v>0</v>
      </c>
      <c r="AC44">
        <f t="shared" si="0"/>
        <v>2.8031308948391551</v>
      </c>
      <c r="AD44">
        <f t="shared" si="1"/>
        <v>315.19387568069982</v>
      </c>
      <c r="AE44">
        <f>'IDT-1'!E44</f>
        <v>0</v>
      </c>
      <c r="AF44" s="24"/>
      <c r="AG44">
        <f t="shared" si="2"/>
        <v>315.19387568069982</v>
      </c>
      <c r="AI44" s="34">
        <f>PXIL!K44</f>
        <v>0</v>
      </c>
      <c r="AJ44" s="34">
        <f>PXIL!Q44</f>
        <v>0</v>
      </c>
      <c r="AK44" s="34">
        <f>RTM_IEX!K44</f>
        <v>38.6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50">
        <f>GDAM_IEX!K44</f>
        <v>48.27</v>
      </c>
      <c r="AP44" s="150">
        <f>GDAM_IEX!Q44</f>
        <v>0</v>
      </c>
      <c r="AQ44" s="150">
        <f>GDAM_PXI!K44</f>
        <v>0</v>
      </c>
      <c r="AR44" s="150">
        <f>GDAM_PXI!Q44</f>
        <v>0</v>
      </c>
    </row>
    <row r="45" spans="1:44">
      <c r="A45" t="s">
        <v>87</v>
      </c>
      <c r="D45">
        <f>TWEPL!S45</f>
        <v>0.58320000000000005</v>
      </c>
      <c r="E45">
        <f>GT_NG!S45</f>
        <v>1.6499093655589121</v>
      </c>
      <c r="F45">
        <f>GT_Spot!S45</f>
        <v>0</v>
      </c>
      <c r="G45">
        <f>PPCL_NG!S45</f>
        <v>45.003000200013332</v>
      </c>
      <c r="H45">
        <f>PPCL_Spot!S45</f>
        <v>0</v>
      </c>
      <c r="I45">
        <f>Bawana_NG!S45</f>
        <v>-0.26910299003322263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90.51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93.65</v>
      </c>
      <c r="AB45" s="75">
        <f>-STOA!Q45</f>
        <v>0</v>
      </c>
      <c r="AC45">
        <f t="shared" si="0"/>
        <v>2.8033068948391553</v>
      </c>
      <c r="AD45">
        <f t="shared" si="1"/>
        <v>315.21369968069979</v>
      </c>
      <c r="AE45">
        <f>'IDT-1'!E45</f>
        <v>0</v>
      </c>
      <c r="AF45" s="24"/>
      <c r="AG45">
        <f t="shared" si="2"/>
        <v>315.21369968069979</v>
      </c>
      <c r="AI45" s="34">
        <f>PXIL!K45</f>
        <v>0</v>
      </c>
      <c r="AJ45" s="34">
        <f>PXIL!Q45</f>
        <v>0</v>
      </c>
      <c r="AK45" s="34">
        <f>RTM_IEX!K45</f>
        <v>38.619999999999997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50">
        <f>GDAM_IEX!K45</f>
        <v>48.27</v>
      </c>
      <c r="AP45" s="150">
        <f>GDAM_IEX!Q45</f>
        <v>0</v>
      </c>
      <c r="AQ45" s="150">
        <f>GDAM_PXI!K45</f>
        <v>0</v>
      </c>
      <c r="AR45" s="150">
        <f>GDAM_PXI!Q45</f>
        <v>0</v>
      </c>
    </row>
    <row r="46" spans="1:44">
      <c r="A46" t="s">
        <v>88</v>
      </c>
      <c r="D46">
        <f>TWEPL!S46</f>
        <v>0.58320000000000005</v>
      </c>
      <c r="E46">
        <f>GT_NG!S46</f>
        <v>1.6484122042341218</v>
      </c>
      <c r="F46">
        <f>GT_Spot!S46</f>
        <v>0</v>
      </c>
      <c r="G46">
        <f>PPCL_NG!S46</f>
        <v>45.003000200013332</v>
      </c>
      <c r="H46">
        <f>PPCL_Spot!S46</f>
        <v>0</v>
      </c>
      <c r="I46">
        <f>Bawana_NG!S46</f>
        <v>-0.26910299003322263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90.51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93.65</v>
      </c>
      <c r="AB46" s="75">
        <f>-STOA!Q46</f>
        <v>0</v>
      </c>
      <c r="AC46">
        <f t="shared" si="0"/>
        <v>2.9307177198194969</v>
      </c>
      <c r="AD46">
        <f t="shared" si="1"/>
        <v>329.56479169439473</v>
      </c>
      <c r="AE46">
        <f>'IDT-1'!E46</f>
        <v>0</v>
      </c>
      <c r="AF46" s="24"/>
      <c r="AG46">
        <f t="shared" si="2"/>
        <v>329.56479169439473</v>
      </c>
      <c r="AI46" s="34">
        <f>PXIL!K46</f>
        <v>0</v>
      </c>
      <c r="AJ46" s="34">
        <f>PXIL!Q46</f>
        <v>0</v>
      </c>
      <c r="AK46" s="34">
        <f>RTM_IEX!K46</f>
        <v>38.619999999999997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50">
        <f>GDAM_IEX!K46</f>
        <v>62.75</v>
      </c>
      <c r="AP46" s="150">
        <f>GDAM_IEX!Q46</f>
        <v>0</v>
      </c>
      <c r="AQ46" s="150">
        <f>GDAM_PXI!K46</f>
        <v>0</v>
      </c>
      <c r="AR46" s="150">
        <f>GDAM_PXI!Q46</f>
        <v>0</v>
      </c>
    </row>
    <row r="47" spans="1:44">
      <c r="A47" t="s">
        <v>89</v>
      </c>
      <c r="D47">
        <f>TWEPL!S47</f>
        <v>0.58320000000000005</v>
      </c>
      <c r="E47">
        <f>GT_NG!S47</f>
        <v>1.2694282380396733</v>
      </c>
      <c r="F47">
        <f>GT_Spot!S47</f>
        <v>0</v>
      </c>
      <c r="G47">
        <f>PPCL_NG!S47</f>
        <v>45</v>
      </c>
      <c r="H47">
        <f>PPCL_Spot!S47</f>
        <v>0</v>
      </c>
      <c r="I47">
        <f>Bawana_NG!S47</f>
        <v>-0.26910299003322263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90.51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93.65</v>
      </c>
      <c r="AB47" s="75">
        <f>-STOA!Q47</f>
        <v>0</v>
      </c>
      <c r="AC47">
        <f t="shared" si="0"/>
        <v>2.9273562591568685</v>
      </c>
      <c r="AD47">
        <f t="shared" si="1"/>
        <v>329.1861689888496</v>
      </c>
      <c r="AE47">
        <f>'IDT-1'!E47</f>
        <v>0</v>
      </c>
      <c r="AF47" s="24"/>
      <c r="AG47">
        <f t="shared" si="2"/>
        <v>329.1861689888496</v>
      </c>
      <c r="AI47" s="34">
        <f>PXIL!K47</f>
        <v>0</v>
      </c>
      <c r="AJ47" s="34">
        <f>PXIL!Q47</f>
        <v>0</v>
      </c>
      <c r="AK47" s="34">
        <f>RTM_IEX!K47</f>
        <v>38.619999999999997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50">
        <f>GDAM_IEX!K47</f>
        <v>62.75</v>
      </c>
      <c r="AP47" s="150">
        <f>GDAM_IEX!Q47</f>
        <v>0</v>
      </c>
      <c r="AQ47" s="150">
        <f>GDAM_PXI!K47</f>
        <v>0</v>
      </c>
      <c r="AR47" s="150">
        <f>GDAM_PXI!Q47</f>
        <v>0</v>
      </c>
    </row>
    <row r="48" spans="1:44">
      <c r="A48" t="s">
        <v>90</v>
      </c>
      <c r="D48">
        <f>TWEPL!S48</f>
        <v>0.58320000000000005</v>
      </c>
      <c r="E48">
        <f>GT_NG!S48</f>
        <v>1.2694282380396733</v>
      </c>
      <c r="F48">
        <f>GT_Spot!S48</f>
        <v>0</v>
      </c>
      <c r="G48">
        <f>PPCL_NG!S48</f>
        <v>45</v>
      </c>
      <c r="H48">
        <f>PPCL_Spot!S48</f>
        <v>0</v>
      </c>
      <c r="I48">
        <f>Bawana_NG!S48</f>
        <v>-0.26910299003322263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90.51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93.65</v>
      </c>
      <c r="AB48" s="75">
        <f>-STOA!Q48</f>
        <v>0</v>
      </c>
      <c r="AC48">
        <f t="shared" si="0"/>
        <v>2.9273562591568685</v>
      </c>
      <c r="AD48">
        <f t="shared" si="1"/>
        <v>329.1861689888496</v>
      </c>
      <c r="AE48">
        <f>'IDT-1'!E48</f>
        <v>0</v>
      </c>
      <c r="AF48" s="24"/>
      <c r="AG48">
        <f t="shared" si="2"/>
        <v>329.1861689888496</v>
      </c>
      <c r="AI48" s="34">
        <f>PXIL!K48</f>
        <v>0</v>
      </c>
      <c r="AJ48" s="34">
        <f>PXIL!Q48</f>
        <v>0</v>
      </c>
      <c r="AK48" s="34">
        <f>RTM_IEX!K48</f>
        <v>38.619999999999997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50">
        <f>GDAM_IEX!K48</f>
        <v>62.75</v>
      </c>
      <c r="AP48" s="150">
        <f>GDAM_IEX!Q48</f>
        <v>0</v>
      </c>
      <c r="AQ48" s="150">
        <f>GDAM_PXI!K48</f>
        <v>0</v>
      </c>
      <c r="AR48" s="150">
        <f>GDAM_PXI!Q48</f>
        <v>0</v>
      </c>
    </row>
    <row r="49" spans="1:44">
      <c r="A49" t="s">
        <v>91</v>
      </c>
      <c r="D49">
        <f>TWEPL!S49</f>
        <v>0.58320000000000005</v>
      </c>
      <c r="E49">
        <f>GT_NG!S49</f>
        <v>1.6000906618313688</v>
      </c>
      <c r="F49">
        <f>GT_Spot!S49</f>
        <v>0</v>
      </c>
      <c r="G49">
        <f>PPCL_NG!S49</f>
        <v>45</v>
      </c>
      <c r="H49">
        <f>PPCL_Spot!S49</f>
        <v>0</v>
      </c>
      <c r="I49">
        <f>Bawana_NG!S49</f>
        <v>-0.26910299003322263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90.51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93.65</v>
      </c>
      <c r="AB49" s="75">
        <f>-STOA!Q49</f>
        <v>0</v>
      </c>
      <c r="AC49">
        <f t="shared" si="0"/>
        <v>2.9302660884862353</v>
      </c>
      <c r="AD49">
        <f t="shared" si="1"/>
        <v>329.51392158331191</v>
      </c>
      <c r="AE49">
        <f>'IDT-1'!E49</f>
        <v>0</v>
      </c>
      <c r="AF49" s="24"/>
      <c r="AG49">
        <f t="shared" si="2"/>
        <v>329.51392158331191</v>
      </c>
      <c r="AI49" s="34">
        <f>PXIL!K49</f>
        <v>0</v>
      </c>
      <c r="AJ49" s="34">
        <f>PXIL!Q49</f>
        <v>0</v>
      </c>
      <c r="AK49" s="34">
        <f>RTM_IEX!K49</f>
        <v>38.619999999999997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50">
        <f>GDAM_IEX!K49</f>
        <v>62.75</v>
      </c>
      <c r="AP49" s="150">
        <f>GDAM_IEX!Q49</f>
        <v>0</v>
      </c>
      <c r="AQ49" s="150">
        <f>GDAM_PXI!K49</f>
        <v>0</v>
      </c>
      <c r="AR49" s="150">
        <f>GDAM_PXI!Q49</f>
        <v>0</v>
      </c>
    </row>
    <row r="50" spans="1:44">
      <c r="A50" t="s">
        <v>92</v>
      </c>
      <c r="D50">
        <f>TWEPL!S50</f>
        <v>0.58320000000000005</v>
      </c>
      <c r="E50">
        <f>GT_NG!S50</f>
        <v>1.6000906618313688</v>
      </c>
      <c r="F50">
        <f>GT_Spot!S50</f>
        <v>0</v>
      </c>
      <c r="G50">
        <f>PPCL_NG!S50</f>
        <v>45</v>
      </c>
      <c r="H50">
        <f>PPCL_Spot!S50</f>
        <v>0</v>
      </c>
      <c r="I50">
        <f>Bawana_NG!S50</f>
        <v>-0.26910299003322263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90.51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93.65</v>
      </c>
      <c r="AB50" s="75">
        <f>-STOA!Q50</f>
        <v>0</v>
      </c>
      <c r="AC50">
        <f t="shared" si="0"/>
        <v>2.9302660884862353</v>
      </c>
      <c r="AD50">
        <f t="shared" si="1"/>
        <v>329.51392158331191</v>
      </c>
      <c r="AE50">
        <f>'IDT-1'!E50</f>
        <v>0</v>
      </c>
      <c r="AF50" s="24"/>
      <c r="AG50">
        <f t="shared" si="2"/>
        <v>329.51392158331191</v>
      </c>
      <c r="AI50" s="34">
        <f>PXIL!K50</f>
        <v>0</v>
      </c>
      <c r="AJ50" s="34">
        <f>PXIL!Q50</f>
        <v>0</v>
      </c>
      <c r="AK50" s="34">
        <f>RTM_IEX!K50</f>
        <v>38.619999999999997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50">
        <f>GDAM_IEX!K50</f>
        <v>62.75</v>
      </c>
      <c r="AP50" s="150">
        <f>GDAM_IEX!Q50</f>
        <v>0</v>
      </c>
      <c r="AQ50" s="150">
        <f>GDAM_PXI!K50</f>
        <v>0</v>
      </c>
      <c r="AR50" s="150">
        <f>GDAM_PXI!Q50</f>
        <v>0</v>
      </c>
    </row>
    <row r="51" spans="1:44">
      <c r="A51" t="s">
        <v>93</v>
      </c>
      <c r="D51">
        <f>TWEPL!S51</f>
        <v>0.58320000000000005</v>
      </c>
      <c r="E51">
        <f>GT_NG!S51</f>
        <v>1.5497733454215772</v>
      </c>
      <c r="F51">
        <f>GT_Spot!S51</f>
        <v>0</v>
      </c>
      <c r="G51">
        <f>PPCL_NG!S51</f>
        <v>45</v>
      </c>
      <c r="H51">
        <f>PPCL_Spot!S51</f>
        <v>0</v>
      </c>
      <c r="I51">
        <f>Bawana_NG!S51</f>
        <v>-0.26910299003322263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90.51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93.65</v>
      </c>
      <c r="AB51" s="75">
        <f>-STOA!Q51</f>
        <v>0</v>
      </c>
      <c r="AC51">
        <f t="shared" si="0"/>
        <v>2.9296472961018289</v>
      </c>
      <c r="AD51">
        <f t="shared" si="1"/>
        <v>329.44422305928651</v>
      </c>
      <c r="AE51">
        <f>'IDT-1'!E51</f>
        <v>0</v>
      </c>
      <c r="AF51" s="24"/>
      <c r="AG51">
        <f t="shared" si="2"/>
        <v>329.44422305928651</v>
      </c>
      <c r="AI51" s="34">
        <f>PXIL!K51</f>
        <v>0</v>
      </c>
      <c r="AJ51" s="34">
        <f>PXIL!Q51</f>
        <v>0</v>
      </c>
      <c r="AK51" s="34">
        <f>RTM_IEX!K51</f>
        <v>38.6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50">
        <f>GDAM_IEX!K51</f>
        <v>62.75</v>
      </c>
      <c r="AP51" s="150">
        <f>GDAM_IEX!Q51</f>
        <v>0</v>
      </c>
      <c r="AQ51" s="150">
        <f>GDAM_PXI!K51</f>
        <v>0</v>
      </c>
      <c r="AR51" s="150">
        <f>GDAM_PXI!Q51</f>
        <v>0</v>
      </c>
    </row>
    <row r="52" spans="1:44">
      <c r="A52" t="s">
        <v>94</v>
      </c>
      <c r="D52">
        <f>TWEPL!S52</f>
        <v>0.53459999999999996</v>
      </c>
      <c r="E52">
        <f>GT_NG!S52</f>
        <v>1.5497733454215772</v>
      </c>
      <c r="F52">
        <f>GT_Spot!S52</f>
        <v>0</v>
      </c>
      <c r="G52">
        <f>PPCL_NG!S52</f>
        <v>45</v>
      </c>
      <c r="H52">
        <f>PPCL_Spot!S52</f>
        <v>0</v>
      </c>
      <c r="I52">
        <f>Bawana_NG!S52</f>
        <v>-0.26910299003322263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90.51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93.65</v>
      </c>
      <c r="AB52" s="75">
        <f>-STOA!Q52</f>
        <v>0</v>
      </c>
      <c r="AC52">
        <f t="shared" si="0"/>
        <v>2.9293956161018291</v>
      </c>
      <c r="AD52">
        <f t="shared" si="1"/>
        <v>329.41587473928649</v>
      </c>
      <c r="AE52">
        <f>'IDT-1'!E52</f>
        <v>0</v>
      </c>
      <c r="AF52" s="24"/>
      <c r="AG52">
        <f t="shared" si="2"/>
        <v>329.41587473928649</v>
      </c>
      <c r="AI52" s="34">
        <f>PXIL!K52</f>
        <v>0</v>
      </c>
      <c r="AJ52" s="34">
        <f>PXIL!Q52</f>
        <v>0</v>
      </c>
      <c r="AK52" s="34">
        <f>RTM_IEX!K52</f>
        <v>38.619999999999997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50">
        <f>GDAM_IEX!K52</f>
        <v>62.75</v>
      </c>
      <c r="AP52" s="150">
        <f>GDAM_IEX!Q52</f>
        <v>0</v>
      </c>
      <c r="AQ52" s="150">
        <f>GDAM_PXI!K52</f>
        <v>0</v>
      </c>
      <c r="AR52" s="150">
        <f>GDAM_PXI!Q52</f>
        <v>0</v>
      </c>
    </row>
    <row r="53" spans="1:44">
      <c r="A53" t="s">
        <v>95</v>
      </c>
      <c r="D53">
        <f>TWEPL!S53</f>
        <v>0.53459999999999996</v>
      </c>
      <c r="E53">
        <f>GT_NG!S53</f>
        <v>2.8729068197164076</v>
      </c>
      <c r="F53">
        <f>GT_Spot!S53</f>
        <v>0</v>
      </c>
      <c r="G53">
        <f>PPCL_NG!S53</f>
        <v>45</v>
      </c>
      <c r="H53">
        <f>PPCL_Spot!S53</f>
        <v>0</v>
      </c>
      <c r="I53">
        <f>Bawana_NG!S53</f>
        <v>-0.26910299003322263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90.51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93.65</v>
      </c>
      <c r="AB53" s="75">
        <f>-STOA!Q53</f>
        <v>0</v>
      </c>
      <c r="AC53">
        <f t="shared" si="0"/>
        <v>2.9410391906756237</v>
      </c>
      <c r="AD53">
        <f t="shared" si="1"/>
        <v>330.72736463900759</v>
      </c>
      <c r="AE53">
        <f>'IDT-1'!E53</f>
        <v>0</v>
      </c>
      <c r="AF53" s="24"/>
      <c r="AG53">
        <f t="shared" si="2"/>
        <v>330.72736463900759</v>
      </c>
      <c r="AI53" s="34">
        <f>PXIL!K53</f>
        <v>0</v>
      </c>
      <c r="AJ53" s="34">
        <f>PXIL!Q53</f>
        <v>0</v>
      </c>
      <c r="AK53" s="34">
        <f>RTM_IEX!K53</f>
        <v>38.61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50">
        <f>GDAM_IEX!K53</f>
        <v>62.76</v>
      </c>
      <c r="AP53" s="150">
        <f>GDAM_IEX!Q53</f>
        <v>0</v>
      </c>
      <c r="AQ53" s="150">
        <f>GDAM_PXI!K53</f>
        <v>0</v>
      </c>
      <c r="AR53" s="150">
        <f>GDAM_PXI!Q53</f>
        <v>0</v>
      </c>
    </row>
    <row r="54" spans="1:44">
      <c r="A54" t="s">
        <v>96</v>
      </c>
      <c r="D54">
        <f>TWEPL!S54</f>
        <v>0.53459999999999996</v>
      </c>
      <c r="E54">
        <f>GT_NG!S54</f>
        <v>2.8729068197164076</v>
      </c>
      <c r="F54">
        <f>GT_Spot!S54</f>
        <v>0</v>
      </c>
      <c r="G54">
        <f>PPCL_NG!S54</f>
        <v>45</v>
      </c>
      <c r="H54">
        <f>PPCL_Spot!S54</f>
        <v>0</v>
      </c>
      <c r="I54">
        <f>Bawana_NG!S54</f>
        <v>-0.26910299003322263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90.51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93.65</v>
      </c>
      <c r="AB54" s="75">
        <f>-STOA!Q54</f>
        <v>0</v>
      </c>
      <c r="AC54">
        <f t="shared" si="0"/>
        <v>2.9410391906756237</v>
      </c>
      <c r="AD54">
        <f t="shared" si="1"/>
        <v>330.72736463900759</v>
      </c>
      <c r="AE54">
        <f>'IDT-1'!E54</f>
        <v>0</v>
      </c>
      <c r="AF54" s="24"/>
      <c r="AG54">
        <f t="shared" si="2"/>
        <v>330.72736463900759</v>
      </c>
      <c r="AI54" s="34">
        <f>PXIL!K54</f>
        <v>0</v>
      </c>
      <c r="AJ54" s="34">
        <f>PXIL!Q54</f>
        <v>0</v>
      </c>
      <c r="AK54" s="34">
        <f>RTM_IEX!K54</f>
        <v>38.619999999999997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50">
        <f>GDAM_IEX!K54</f>
        <v>62.75</v>
      </c>
      <c r="AP54" s="150">
        <f>GDAM_IEX!Q54</f>
        <v>0</v>
      </c>
      <c r="AQ54" s="150">
        <f>GDAM_PXI!K54</f>
        <v>0</v>
      </c>
      <c r="AR54" s="150">
        <f>GDAM_PXI!Q54</f>
        <v>0</v>
      </c>
    </row>
    <row r="55" spans="1:44">
      <c r="A55" t="s">
        <v>97</v>
      </c>
      <c r="D55">
        <f>TWEPL!S55</f>
        <v>0.53459999999999996</v>
      </c>
      <c r="E55">
        <f>GT_NG!S55</f>
        <v>2.8729567307692307</v>
      </c>
      <c r="F55">
        <f>GT_Spot!S55</f>
        <v>0</v>
      </c>
      <c r="G55">
        <f>PPCL_NG!S55</f>
        <v>45</v>
      </c>
      <c r="H55">
        <f>PPCL_Spot!S55</f>
        <v>0</v>
      </c>
      <c r="I55">
        <f>Bawana_NG!S55</f>
        <v>-0.26910299003322263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90.51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93.65</v>
      </c>
      <c r="AB55" s="75">
        <f>-STOA!Q55</f>
        <v>0</v>
      </c>
      <c r="AC55">
        <f t="shared" si="0"/>
        <v>2.9409516298928882</v>
      </c>
      <c r="AD55">
        <f t="shared" si="1"/>
        <v>330.71750211084316</v>
      </c>
      <c r="AE55">
        <f>'IDT-1'!E55</f>
        <v>0</v>
      </c>
      <c r="AF55" s="24"/>
      <c r="AG55">
        <f t="shared" si="2"/>
        <v>330.71750211084316</v>
      </c>
      <c r="AI55" s="34">
        <f>PXIL!K55</f>
        <v>0</v>
      </c>
      <c r="AJ55" s="34">
        <f>PXIL!Q55</f>
        <v>0</v>
      </c>
      <c r="AK55" s="34">
        <f>RTM_IEX!K55</f>
        <v>38.61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50">
        <f>GDAM_IEX!K55</f>
        <v>62.75</v>
      </c>
      <c r="AP55" s="150">
        <f>GDAM_IEX!Q55</f>
        <v>0</v>
      </c>
      <c r="AQ55" s="150">
        <f>GDAM_PXI!K55</f>
        <v>0</v>
      </c>
      <c r="AR55" s="150">
        <f>GDAM_PXI!Q55</f>
        <v>0</v>
      </c>
    </row>
    <row r="56" spans="1:44">
      <c r="A56" t="s">
        <v>98</v>
      </c>
      <c r="D56">
        <f>TWEPL!S56</f>
        <v>0.53459999999999996</v>
      </c>
      <c r="E56">
        <f>GT_NG!S56</f>
        <v>2.8729567307692307</v>
      </c>
      <c r="F56">
        <f>GT_Spot!S56</f>
        <v>0</v>
      </c>
      <c r="G56">
        <f>PPCL_NG!S56</f>
        <v>45</v>
      </c>
      <c r="H56">
        <f>PPCL_Spot!S56</f>
        <v>0</v>
      </c>
      <c r="I56">
        <f>Bawana_NG!S56</f>
        <v>-0.26910299003322263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90.51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93.65</v>
      </c>
      <c r="AB56" s="75">
        <f>-STOA!Q56</f>
        <v>0</v>
      </c>
      <c r="AC56">
        <f t="shared" si="0"/>
        <v>2.9409516298928882</v>
      </c>
      <c r="AD56">
        <f t="shared" si="1"/>
        <v>330.71750211084316</v>
      </c>
      <c r="AE56">
        <f>'IDT-1'!E56</f>
        <v>0</v>
      </c>
      <c r="AF56" s="24"/>
      <c r="AG56">
        <f t="shared" si="2"/>
        <v>330.71750211084316</v>
      </c>
      <c r="AI56" s="34">
        <f>PXIL!K56</f>
        <v>0</v>
      </c>
      <c r="AJ56" s="34">
        <f>PXIL!Q56</f>
        <v>0</v>
      </c>
      <c r="AK56" s="34">
        <f>RTM_IEX!K56</f>
        <v>38.61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50">
        <f>GDAM_IEX!K56</f>
        <v>62.75</v>
      </c>
      <c r="AP56" s="150">
        <f>GDAM_IEX!Q56</f>
        <v>0</v>
      </c>
      <c r="AQ56" s="150">
        <f>GDAM_PXI!K56</f>
        <v>0</v>
      </c>
      <c r="AR56" s="150">
        <f>GDAM_PXI!Q56</f>
        <v>0</v>
      </c>
    </row>
    <row r="57" spans="1:44">
      <c r="A57" t="s">
        <v>99</v>
      </c>
      <c r="D57">
        <f>TWEPL!S57</f>
        <v>0.53459999999999996</v>
      </c>
      <c r="E57">
        <f>GT_NG!S57</f>
        <v>2.7609471516815369</v>
      </c>
      <c r="F57">
        <f>GT_Spot!S57</f>
        <v>0</v>
      </c>
      <c r="G57">
        <f>PPCL_NG!S57</f>
        <v>45</v>
      </c>
      <c r="H57">
        <f>PPCL_Spot!S57</f>
        <v>0</v>
      </c>
      <c r="I57">
        <f>Bawana_NG!S57</f>
        <v>-0.26910299003322263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90.51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93.65</v>
      </c>
      <c r="AB57" s="75">
        <f>-STOA!Q57</f>
        <v>0</v>
      </c>
      <c r="AC57">
        <f t="shared" si="0"/>
        <v>2.9400539455969166</v>
      </c>
      <c r="AD57">
        <f t="shared" si="1"/>
        <v>330.6163902160514</v>
      </c>
      <c r="AE57">
        <f>'IDT-1'!E57</f>
        <v>0</v>
      </c>
      <c r="AF57" s="24"/>
      <c r="AG57">
        <f t="shared" si="2"/>
        <v>330.6163902160514</v>
      </c>
      <c r="AI57" s="34">
        <f>PXIL!K57</f>
        <v>0</v>
      </c>
      <c r="AJ57" s="34">
        <f>PXIL!Q57</f>
        <v>0</v>
      </c>
      <c r="AK57" s="34">
        <f>RTM_IEX!K57</f>
        <v>38.619999999999997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50">
        <f>GDAM_IEX!K57</f>
        <v>62.75</v>
      </c>
      <c r="AP57" s="150">
        <f>GDAM_IEX!Q57</f>
        <v>0</v>
      </c>
      <c r="AQ57" s="150">
        <f>GDAM_PXI!K57</f>
        <v>0</v>
      </c>
      <c r="AR57" s="150">
        <f>GDAM_PXI!Q57</f>
        <v>0</v>
      </c>
    </row>
    <row r="58" spans="1:44">
      <c r="A58" t="s">
        <v>100</v>
      </c>
      <c r="D58">
        <f>TWEPL!S58</f>
        <v>0.53459999999999996</v>
      </c>
      <c r="E58">
        <f>GT_NG!S58</f>
        <v>2.7609471516815369</v>
      </c>
      <c r="F58">
        <f>GT_Spot!S58</f>
        <v>0</v>
      </c>
      <c r="G58">
        <f>PPCL_NG!S58</f>
        <v>45</v>
      </c>
      <c r="H58">
        <f>PPCL_Spot!S58</f>
        <v>0</v>
      </c>
      <c r="I58">
        <f>Bawana_NG!S58</f>
        <v>-0.26910299003322263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90.51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93.65</v>
      </c>
      <c r="AB58" s="75">
        <f>-STOA!Q58</f>
        <v>0</v>
      </c>
      <c r="AC58">
        <f t="shared" si="0"/>
        <v>2.9400539455969166</v>
      </c>
      <c r="AD58">
        <f t="shared" si="1"/>
        <v>330.6163902160514</v>
      </c>
      <c r="AE58">
        <f>'IDT-1'!E58</f>
        <v>0</v>
      </c>
      <c r="AF58" s="24"/>
      <c r="AG58">
        <f t="shared" si="2"/>
        <v>330.6163902160514</v>
      </c>
      <c r="AI58" s="34">
        <f>PXIL!K58</f>
        <v>0</v>
      </c>
      <c r="AJ58" s="34">
        <f>PXIL!Q58</f>
        <v>0</v>
      </c>
      <c r="AK58" s="34">
        <f>RTM_IEX!K58</f>
        <v>38.619999999999997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50">
        <f>GDAM_IEX!K58</f>
        <v>62.75</v>
      </c>
      <c r="AP58" s="150">
        <f>GDAM_IEX!Q58</f>
        <v>0</v>
      </c>
      <c r="AQ58" s="150">
        <f>GDAM_PXI!K58</f>
        <v>0</v>
      </c>
      <c r="AR58" s="150">
        <f>GDAM_PXI!Q58</f>
        <v>0</v>
      </c>
    </row>
    <row r="59" spans="1:44">
      <c r="A59" t="s">
        <v>101</v>
      </c>
      <c r="D59">
        <f>TWEPL!S59</f>
        <v>0.53459999999999996</v>
      </c>
      <c r="E59">
        <f>GT_NG!S59</f>
        <v>2.7609471516815369</v>
      </c>
      <c r="F59">
        <f>GT_Spot!S59</f>
        <v>0</v>
      </c>
      <c r="G59">
        <f>PPCL_NG!S59</f>
        <v>45</v>
      </c>
      <c r="H59">
        <f>PPCL_Spot!S59</f>
        <v>0</v>
      </c>
      <c r="I59">
        <f>Bawana_NG!S59</f>
        <v>-0.26910299003322263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90.51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93.65</v>
      </c>
      <c r="AB59" s="75">
        <f>-STOA!Q59</f>
        <v>0</v>
      </c>
      <c r="AC59">
        <f t="shared" si="0"/>
        <v>2.9400539455969166</v>
      </c>
      <c r="AD59">
        <f t="shared" si="1"/>
        <v>330.6163902160514</v>
      </c>
      <c r="AE59">
        <f>'IDT-1'!E59</f>
        <v>0</v>
      </c>
      <c r="AF59" s="24"/>
      <c r="AG59">
        <f t="shared" si="2"/>
        <v>330.6163902160514</v>
      </c>
      <c r="AI59" s="34">
        <f>PXIL!K59</f>
        <v>0</v>
      </c>
      <c r="AJ59" s="34">
        <f>PXIL!Q59</f>
        <v>0</v>
      </c>
      <c r="AK59" s="34">
        <f>RTM_IEX!K59</f>
        <v>38.619999999999997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50">
        <f>GDAM_IEX!K59</f>
        <v>62.75</v>
      </c>
      <c r="AP59" s="150">
        <f>GDAM_IEX!Q59</f>
        <v>0</v>
      </c>
      <c r="AQ59" s="150">
        <f>GDAM_PXI!K59</f>
        <v>0</v>
      </c>
      <c r="AR59" s="150">
        <f>GDAM_PXI!Q59</f>
        <v>0</v>
      </c>
    </row>
    <row r="60" spans="1:44">
      <c r="A60" t="s">
        <v>102</v>
      </c>
      <c r="D60">
        <f>TWEPL!S60</f>
        <v>0.53459999999999996</v>
      </c>
      <c r="E60">
        <f>GT_NG!S60</f>
        <v>2.7609471516815369</v>
      </c>
      <c r="F60">
        <f>GT_Spot!S60</f>
        <v>0</v>
      </c>
      <c r="G60">
        <f>PPCL_NG!S60</f>
        <v>45</v>
      </c>
      <c r="H60">
        <f>PPCL_Spot!S60</f>
        <v>0</v>
      </c>
      <c r="I60">
        <f>Bawana_NG!S60</f>
        <v>-0.26910299003322263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90.51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93.65</v>
      </c>
      <c r="AB60" s="75">
        <f>-STOA!Q60</f>
        <v>0</v>
      </c>
      <c r="AC60">
        <f t="shared" si="0"/>
        <v>2.9400539455969166</v>
      </c>
      <c r="AD60">
        <f t="shared" si="1"/>
        <v>330.6163902160514</v>
      </c>
      <c r="AE60">
        <f>'IDT-1'!E60</f>
        <v>0</v>
      </c>
      <c r="AF60" s="24"/>
      <c r="AG60">
        <f t="shared" si="2"/>
        <v>330.6163902160514</v>
      </c>
      <c r="AI60" s="34">
        <f>PXIL!K60</f>
        <v>0</v>
      </c>
      <c r="AJ60" s="34">
        <f>PXIL!Q60</f>
        <v>0</v>
      </c>
      <c r="AK60" s="34">
        <f>RTM_IEX!K60</f>
        <v>38.619999999999997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50">
        <f>GDAM_IEX!K60</f>
        <v>62.75</v>
      </c>
      <c r="AP60" s="150">
        <f>GDAM_IEX!Q60</f>
        <v>0</v>
      </c>
      <c r="AQ60" s="150">
        <f>GDAM_PXI!K60</f>
        <v>0</v>
      </c>
      <c r="AR60" s="150">
        <f>GDAM_PXI!Q60</f>
        <v>0</v>
      </c>
    </row>
    <row r="61" spans="1:44">
      <c r="A61" t="s">
        <v>103</v>
      </c>
      <c r="D61">
        <f>TWEPL!S61</f>
        <v>0.53459999999999996</v>
      </c>
      <c r="E61">
        <f>GT_NG!S61</f>
        <v>2.7609471516815369</v>
      </c>
      <c r="F61">
        <f>GT_Spot!S61</f>
        <v>0</v>
      </c>
      <c r="G61">
        <f>PPCL_NG!S61</f>
        <v>45</v>
      </c>
      <c r="H61">
        <f>PPCL_Spot!S61</f>
        <v>0</v>
      </c>
      <c r="I61">
        <f>Bawana_NG!S61</f>
        <v>-0.26910299003322263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90.51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93.65</v>
      </c>
      <c r="AB61" s="75">
        <f>-STOA!Q61</f>
        <v>0</v>
      </c>
      <c r="AC61">
        <f t="shared" si="0"/>
        <v>2.9400539455969166</v>
      </c>
      <c r="AD61">
        <f t="shared" si="1"/>
        <v>330.6163902160514</v>
      </c>
      <c r="AE61">
        <f>'IDT-1'!E61</f>
        <v>0</v>
      </c>
      <c r="AF61" s="24"/>
      <c r="AG61">
        <f t="shared" si="2"/>
        <v>330.6163902160514</v>
      </c>
      <c r="AI61" s="34">
        <f>PXIL!K61</f>
        <v>0</v>
      </c>
      <c r="AJ61" s="34">
        <f>PXIL!Q61</f>
        <v>0</v>
      </c>
      <c r="AK61" s="34">
        <f>RTM_IEX!K61</f>
        <v>38.619999999999997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50">
        <f>GDAM_IEX!K61</f>
        <v>62.75</v>
      </c>
      <c r="AP61" s="150">
        <f>GDAM_IEX!Q61</f>
        <v>0</v>
      </c>
      <c r="AQ61" s="150">
        <f>GDAM_PXI!K61</f>
        <v>0</v>
      </c>
      <c r="AR61" s="150">
        <f>GDAM_PXI!Q61</f>
        <v>0</v>
      </c>
    </row>
    <row r="62" spans="1:44">
      <c r="A62" t="s">
        <v>104</v>
      </c>
      <c r="D62">
        <f>TWEPL!S62</f>
        <v>0.53459999999999996</v>
      </c>
      <c r="E62">
        <f>GT_NG!S62</f>
        <v>2.7609471516815369</v>
      </c>
      <c r="F62">
        <f>GT_Spot!S62</f>
        <v>0</v>
      </c>
      <c r="G62">
        <f>PPCL_NG!S62</f>
        <v>45</v>
      </c>
      <c r="H62">
        <f>PPCL_Spot!S62</f>
        <v>0</v>
      </c>
      <c r="I62">
        <f>Bawana_NG!S62</f>
        <v>-0.26910299003322263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90.51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93.65</v>
      </c>
      <c r="AB62" s="75">
        <f>-STOA!Q62</f>
        <v>0</v>
      </c>
      <c r="AC62">
        <f t="shared" si="0"/>
        <v>2.9400539455969166</v>
      </c>
      <c r="AD62">
        <f t="shared" si="1"/>
        <v>330.6163902160514</v>
      </c>
      <c r="AE62">
        <f>'IDT-1'!E62</f>
        <v>0</v>
      </c>
      <c r="AF62" s="24"/>
      <c r="AG62">
        <f t="shared" si="2"/>
        <v>330.6163902160514</v>
      </c>
      <c r="AI62" s="34">
        <f>PXIL!K62</f>
        <v>0</v>
      </c>
      <c r="AJ62" s="34">
        <f>PXIL!Q62</f>
        <v>0</v>
      </c>
      <c r="AK62" s="34">
        <f>RTM_IEX!K62</f>
        <v>38.619999999999997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50">
        <f>GDAM_IEX!K62</f>
        <v>62.75</v>
      </c>
      <c r="AP62" s="150">
        <f>GDAM_IEX!Q62</f>
        <v>0</v>
      </c>
      <c r="AQ62" s="150">
        <f>GDAM_PXI!K62</f>
        <v>0</v>
      </c>
      <c r="AR62" s="150">
        <f>GDAM_PXI!Q62</f>
        <v>0</v>
      </c>
    </row>
    <row r="63" spans="1:44">
      <c r="A63" t="s">
        <v>105</v>
      </c>
      <c r="D63">
        <f>TWEPL!S63</f>
        <v>0.53459999999999996</v>
      </c>
      <c r="E63">
        <f>GT_NG!S63</f>
        <v>2.7609471516815369</v>
      </c>
      <c r="F63">
        <f>GT_Spot!S63</f>
        <v>0</v>
      </c>
      <c r="G63">
        <f>PPCL_NG!S63</f>
        <v>45</v>
      </c>
      <c r="H63">
        <f>PPCL_Spot!S63</f>
        <v>0</v>
      </c>
      <c r="I63">
        <f>Bawana_NG!S63</f>
        <v>-0.26910299003322263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90.51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93.65</v>
      </c>
      <c r="AB63" s="75">
        <f>-STOA!Q63</f>
        <v>0</v>
      </c>
      <c r="AC63">
        <f t="shared" si="0"/>
        <v>2.9400539455969166</v>
      </c>
      <c r="AD63">
        <f t="shared" si="1"/>
        <v>330.6163902160514</v>
      </c>
      <c r="AE63">
        <f>'IDT-1'!E63</f>
        <v>0</v>
      </c>
      <c r="AF63" s="24"/>
      <c r="AG63">
        <f t="shared" si="2"/>
        <v>330.6163902160514</v>
      </c>
      <c r="AI63" s="34">
        <f>PXIL!K63</f>
        <v>0</v>
      </c>
      <c r="AJ63" s="34">
        <f>PXIL!Q63</f>
        <v>0</v>
      </c>
      <c r="AK63" s="34">
        <f>RTM_IEX!K63</f>
        <v>38.619999999999997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50">
        <f>GDAM_IEX!K63</f>
        <v>62.75</v>
      </c>
      <c r="AP63" s="150">
        <f>GDAM_IEX!Q63</f>
        <v>0</v>
      </c>
      <c r="AQ63" s="150">
        <f>GDAM_PXI!K63</f>
        <v>0</v>
      </c>
      <c r="AR63" s="150">
        <f>GDAM_PXI!Q63</f>
        <v>0</v>
      </c>
    </row>
    <row r="64" spans="1:44">
      <c r="A64" t="s">
        <v>106</v>
      </c>
      <c r="D64">
        <f>TWEPL!S64</f>
        <v>0.53459999999999996</v>
      </c>
      <c r="E64">
        <f>GT_NG!S64</f>
        <v>2.7609471516815369</v>
      </c>
      <c r="F64">
        <f>GT_Spot!S64</f>
        <v>0</v>
      </c>
      <c r="G64">
        <f>PPCL_NG!S64</f>
        <v>45</v>
      </c>
      <c r="H64">
        <f>PPCL_Spot!S64</f>
        <v>0</v>
      </c>
      <c r="I64">
        <f>Bawana_NG!S64</f>
        <v>-0.26910299003322263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90.51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93.65</v>
      </c>
      <c r="AB64" s="75">
        <f>-STOA!Q64</f>
        <v>0</v>
      </c>
      <c r="AC64">
        <f t="shared" si="0"/>
        <v>2.9400539455969166</v>
      </c>
      <c r="AD64">
        <f t="shared" si="1"/>
        <v>330.6163902160514</v>
      </c>
      <c r="AE64">
        <f>'IDT-1'!E64</f>
        <v>0</v>
      </c>
      <c r="AF64" s="24"/>
      <c r="AG64">
        <f t="shared" si="2"/>
        <v>330.6163902160514</v>
      </c>
      <c r="AI64" s="34">
        <f>PXIL!K64</f>
        <v>0</v>
      </c>
      <c r="AJ64" s="34">
        <f>PXIL!Q64</f>
        <v>0</v>
      </c>
      <c r="AK64" s="34">
        <f>RTM_IEX!K64</f>
        <v>38.619999999999997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50">
        <f>GDAM_IEX!K64</f>
        <v>62.75</v>
      </c>
      <c r="AP64" s="150">
        <f>GDAM_IEX!Q64</f>
        <v>0</v>
      </c>
      <c r="AQ64" s="150">
        <f>GDAM_PXI!K64</f>
        <v>0</v>
      </c>
      <c r="AR64" s="150">
        <f>GDAM_PXI!Q64</f>
        <v>0</v>
      </c>
    </row>
    <row r="65" spans="1:44">
      <c r="A65" t="s">
        <v>107</v>
      </c>
      <c r="D65">
        <f>TWEPL!S65</f>
        <v>0.53459999999999996</v>
      </c>
      <c r="E65">
        <f>GT_NG!S65</f>
        <v>2.5282653411038738</v>
      </c>
      <c r="F65">
        <f>GT_Spot!S65</f>
        <v>0</v>
      </c>
      <c r="G65">
        <f>PPCL_NG!S65</f>
        <v>45</v>
      </c>
      <c r="H65">
        <f>PPCL_Spot!S65</f>
        <v>0</v>
      </c>
      <c r="I65">
        <f>Bawana_NG!S65</f>
        <v>-0.26910299003322263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90.51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93.65</v>
      </c>
      <c r="AB65" s="75">
        <f>-STOA!Q65</f>
        <v>0</v>
      </c>
      <c r="AC65">
        <f t="shared" si="0"/>
        <v>2.9380063456638332</v>
      </c>
      <c r="AD65">
        <f t="shared" si="1"/>
        <v>330.38575600540679</v>
      </c>
      <c r="AE65">
        <f>'IDT-1'!E65</f>
        <v>0</v>
      </c>
      <c r="AF65" s="24"/>
      <c r="AG65">
        <f t="shared" si="2"/>
        <v>330.38575600540679</v>
      </c>
      <c r="AI65" s="34">
        <f>PXIL!K65</f>
        <v>0</v>
      </c>
      <c r="AJ65" s="34">
        <f>PXIL!Q65</f>
        <v>0</v>
      </c>
      <c r="AK65" s="34">
        <f>RTM_IEX!K65</f>
        <v>38.619999999999997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50">
        <f>GDAM_IEX!K65</f>
        <v>62.75</v>
      </c>
      <c r="AP65" s="150">
        <f>GDAM_IEX!Q65</f>
        <v>0</v>
      </c>
      <c r="AQ65" s="150">
        <f>GDAM_PXI!K65</f>
        <v>0</v>
      </c>
      <c r="AR65" s="150">
        <f>GDAM_PXI!Q65</f>
        <v>0</v>
      </c>
    </row>
    <row r="66" spans="1:44">
      <c r="A66" t="s">
        <v>108</v>
      </c>
      <c r="D66">
        <f>TWEPL!S66</f>
        <v>0.53459999999999996</v>
      </c>
      <c r="E66">
        <f>GT_NG!S66</f>
        <v>2.5282653411038738</v>
      </c>
      <c r="F66">
        <f>GT_Spot!S66</f>
        <v>0</v>
      </c>
      <c r="G66">
        <f>PPCL_NG!S66</f>
        <v>45</v>
      </c>
      <c r="H66">
        <f>PPCL_Spot!S66</f>
        <v>0</v>
      </c>
      <c r="I66">
        <f>Bawana_NG!S66</f>
        <v>-0.26910299003322263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90.51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93.65</v>
      </c>
      <c r="AB66" s="75">
        <f>-STOA!Q66</f>
        <v>0</v>
      </c>
      <c r="AC66">
        <f t="shared" si="0"/>
        <v>2.9380063456638332</v>
      </c>
      <c r="AD66">
        <f t="shared" si="1"/>
        <v>330.38575600540679</v>
      </c>
      <c r="AE66">
        <f>'IDT-1'!E66</f>
        <v>0</v>
      </c>
      <c r="AF66" s="24"/>
      <c r="AG66">
        <f t="shared" si="2"/>
        <v>330.38575600540679</v>
      </c>
      <c r="AI66" s="34">
        <f>PXIL!K66</f>
        <v>0</v>
      </c>
      <c r="AJ66" s="34">
        <f>PXIL!Q66</f>
        <v>0</v>
      </c>
      <c r="AK66" s="34">
        <f>RTM_IEX!K66</f>
        <v>38.619999999999997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50">
        <f>GDAM_IEX!K66</f>
        <v>62.75</v>
      </c>
      <c r="AP66" s="150">
        <f>GDAM_IEX!Q66</f>
        <v>0</v>
      </c>
      <c r="AQ66" s="150">
        <f>GDAM_PXI!K66</f>
        <v>0</v>
      </c>
      <c r="AR66" s="150">
        <f>GDAM_PXI!Q66</f>
        <v>0</v>
      </c>
    </row>
    <row r="67" spans="1:44">
      <c r="A67" t="s">
        <v>109</v>
      </c>
      <c r="D67">
        <f>TWEPL!S67</f>
        <v>0.53459999999999996</v>
      </c>
      <c r="E67">
        <f>GT_NG!S67</f>
        <v>2.8975149957155102</v>
      </c>
      <c r="F67">
        <f>GT_Spot!S67</f>
        <v>0</v>
      </c>
      <c r="G67">
        <f>PPCL_NG!S67</f>
        <v>45</v>
      </c>
      <c r="H67">
        <f>PPCL_Spot!S67</f>
        <v>0</v>
      </c>
      <c r="I67">
        <f>Bawana_NG!S67</f>
        <v>-0.26910299003322263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90.51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93.65</v>
      </c>
      <c r="AB67" s="75">
        <f>-STOA!Q67</f>
        <v>0</v>
      </c>
      <c r="AC67">
        <f t="shared" si="0"/>
        <v>2.9836717426244155</v>
      </c>
      <c r="AD67">
        <f t="shared" si="1"/>
        <v>335.52934026305786</v>
      </c>
      <c r="AE67">
        <f>'IDT-1'!E67</f>
        <v>0</v>
      </c>
      <c r="AF67" s="24"/>
      <c r="AG67">
        <f t="shared" si="2"/>
        <v>335.52934026305786</v>
      </c>
      <c r="AI67" s="34">
        <f>PXIL!K67</f>
        <v>0</v>
      </c>
      <c r="AJ67" s="34">
        <f>PXIL!Q67</f>
        <v>0</v>
      </c>
      <c r="AK67" s="34">
        <f>RTM_IEX!K67</f>
        <v>48.27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50">
        <f>GDAM_IEX!K67</f>
        <v>57.92</v>
      </c>
      <c r="AP67" s="150">
        <f>GDAM_IEX!Q67</f>
        <v>0</v>
      </c>
      <c r="AQ67" s="150">
        <f>GDAM_PXI!K67</f>
        <v>0</v>
      </c>
      <c r="AR67" s="150">
        <f>GDAM_PXI!Q67</f>
        <v>0</v>
      </c>
    </row>
    <row r="68" spans="1:44">
      <c r="A68" t="s">
        <v>110</v>
      </c>
      <c r="D68">
        <f>TWEPL!S68</f>
        <v>0.53459999999999996</v>
      </c>
      <c r="E68">
        <f>GT_NG!S68</f>
        <v>2.8975149957155102</v>
      </c>
      <c r="F68">
        <f>GT_Spot!S68</f>
        <v>0</v>
      </c>
      <c r="G68">
        <f>PPCL_NG!S68</f>
        <v>45</v>
      </c>
      <c r="H68">
        <f>PPCL_Spot!S68</f>
        <v>0</v>
      </c>
      <c r="I68">
        <f>Bawana_NG!S68</f>
        <v>-0.26910299003322263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90.51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93.65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2.8690077426244156</v>
      </c>
      <c r="AD68">
        <f t="shared" ref="AD68:AD98" si="4">SUM(B68:AB68,AI68:AR68)-AC68</f>
        <v>322.61400426305784</v>
      </c>
      <c r="AE68">
        <f>'IDT-1'!E68</f>
        <v>0</v>
      </c>
      <c r="AF68" s="24"/>
      <c r="AG68">
        <f t="shared" ref="AG68:AG98" si="5">SUM(AD68:AF68)+AT68</f>
        <v>322.61400426305784</v>
      </c>
      <c r="AI68" s="34">
        <f>PXIL!K68</f>
        <v>0</v>
      </c>
      <c r="AJ68" s="34">
        <f>PXIL!Q68</f>
        <v>0</v>
      </c>
      <c r="AK68" s="34">
        <f>RTM_IEX!K68</f>
        <v>44.89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50">
        <f>GDAM_IEX!K68</f>
        <v>48.27</v>
      </c>
      <c r="AP68" s="150">
        <f>GDAM_IEX!Q68</f>
        <v>0</v>
      </c>
      <c r="AQ68" s="150">
        <f>GDAM_PXI!K68</f>
        <v>0</v>
      </c>
      <c r="AR68" s="150">
        <f>GDAM_PXI!Q68</f>
        <v>0</v>
      </c>
    </row>
    <row r="69" spans="1:44">
      <c r="A69" t="s">
        <v>111</v>
      </c>
      <c r="D69">
        <f>TWEPL!S69</f>
        <v>0.53459999999999996</v>
      </c>
      <c r="E69">
        <f>GT_NG!S69</f>
        <v>2.8975149957155102</v>
      </c>
      <c r="F69">
        <f>GT_Spot!S69</f>
        <v>0</v>
      </c>
      <c r="G69">
        <f>PPCL_NG!S69</f>
        <v>45</v>
      </c>
      <c r="H69">
        <f>PPCL_Spot!S69</f>
        <v>0</v>
      </c>
      <c r="I69">
        <f>Bawana_NG!S69</f>
        <v>-0.26910299003322263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90.51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93.65</v>
      </c>
      <c r="AB69" s="75">
        <f>-STOA!Q69</f>
        <v>0</v>
      </c>
      <c r="AC69">
        <f t="shared" si="3"/>
        <v>2.8787757426244154</v>
      </c>
      <c r="AD69">
        <f t="shared" si="4"/>
        <v>323.71423626305784</v>
      </c>
      <c r="AE69">
        <f>'IDT-1'!E69</f>
        <v>0</v>
      </c>
      <c r="AF69" s="24"/>
      <c r="AG69">
        <f t="shared" si="5"/>
        <v>323.71423626305784</v>
      </c>
      <c r="AI69" s="34">
        <f>PXIL!K69</f>
        <v>0</v>
      </c>
      <c r="AJ69" s="34">
        <f>PXIL!Q69</f>
        <v>0</v>
      </c>
      <c r="AK69" s="34">
        <f>RTM_IEX!K69</f>
        <v>46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50">
        <f>GDAM_IEX!K69</f>
        <v>48.27</v>
      </c>
      <c r="AP69" s="150">
        <f>GDAM_IEX!Q69</f>
        <v>0</v>
      </c>
      <c r="AQ69" s="150">
        <f>GDAM_PXI!K69</f>
        <v>0</v>
      </c>
      <c r="AR69" s="150">
        <f>GDAM_PXI!Q69</f>
        <v>0</v>
      </c>
    </row>
    <row r="70" spans="1:44">
      <c r="A70" t="s">
        <v>112</v>
      </c>
      <c r="D70">
        <f>TWEPL!S70</f>
        <v>0.49572000000000005</v>
      </c>
      <c r="E70">
        <f>GT_NG!S70</f>
        <v>2.8975149957155102</v>
      </c>
      <c r="F70">
        <f>GT_Spot!S70</f>
        <v>0</v>
      </c>
      <c r="G70">
        <f>PPCL_NG!S70</f>
        <v>45</v>
      </c>
      <c r="H70">
        <f>PPCL_Spot!S70</f>
        <v>0</v>
      </c>
      <c r="I70">
        <f>Bawana_NG!S70</f>
        <v>-0.26910299003322263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90.51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93.65</v>
      </c>
      <c r="AB70" s="75">
        <f>-STOA!Q70</f>
        <v>0</v>
      </c>
      <c r="AC70">
        <f t="shared" si="3"/>
        <v>2.8327615986244155</v>
      </c>
      <c r="AD70">
        <f t="shared" si="4"/>
        <v>318.53137040705786</v>
      </c>
      <c r="AE70">
        <f>'IDT-1'!E70</f>
        <v>0</v>
      </c>
      <c r="AF70" s="24"/>
      <c r="AG70">
        <f t="shared" si="5"/>
        <v>318.53137040705786</v>
      </c>
      <c r="AI70" s="34">
        <f>PXIL!K70</f>
        <v>0</v>
      </c>
      <c r="AJ70" s="34">
        <f>PXIL!Q70</f>
        <v>0</v>
      </c>
      <c r="AK70" s="34">
        <f>RTM_IEX!K70</f>
        <v>45.64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50">
        <f>GDAM_IEX!K70</f>
        <v>43.44</v>
      </c>
      <c r="AP70" s="150">
        <f>GDAM_IEX!Q70</f>
        <v>0</v>
      </c>
      <c r="AQ70" s="150">
        <f>GDAM_PXI!K70</f>
        <v>0</v>
      </c>
      <c r="AR70" s="150">
        <f>GDAM_PXI!Q70</f>
        <v>0</v>
      </c>
    </row>
    <row r="71" spans="1:44">
      <c r="A71" t="s">
        <v>113</v>
      </c>
      <c r="D71">
        <f>TWEPL!S71</f>
        <v>0.49572000000000005</v>
      </c>
      <c r="E71">
        <f>GT_NG!S71</f>
        <v>2.8975149957155102</v>
      </c>
      <c r="F71">
        <f>GT_Spot!S71</f>
        <v>0</v>
      </c>
      <c r="G71">
        <f>PPCL_NG!S71</f>
        <v>45</v>
      </c>
      <c r="H71">
        <f>PPCL_Spot!S71</f>
        <v>0</v>
      </c>
      <c r="I71">
        <f>Bawana_NG!S71</f>
        <v>-0.26910299003322263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90.51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69.510000000000005</v>
      </c>
      <c r="AB71" s="75">
        <f>-STOA!Q71</f>
        <v>0</v>
      </c>
      <c r="AC71">
        <f t="shared" si="3"/>
        <v>2.7709855986244158</v>
      </c>
      <c r="AD71">
        <f t="shared" si="4"/>
        <v>311.57314640705789</v>
      </c>
      <c r="AE71">
        <f>'IDT-1'!E71</f>
        <v>0</v>
      </c>
      <c r="AF71" s="24"/>
      <c r="AG71">
        <f t="shared" si="5"/>
        <v>311.57314640705789</v>
      </c>
      <c r="AI71" s="34">
        <f>PXIL!K71</f>
        <v>0</v>
      </c>
      <c r="AJ71" s="34">
        <f>PXIL!Q71</f>
        <v>0</v>
      </c>
      <c r="AK71" s="34">
        <f>RTM_IEX!K71</f>
        <v>48.27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50">
        <f>GDAM_IEX!K71</f>
        <v>57.93</v>
      </c>
      <c r="AP71" s="150">
        <f>GDAM_IEX!Q71</f>
        <v>0</v>
      </c>
      <c r="AQ71" s="150">
        <f>GDAM_PXI!K71</f>
        <v>0</v>
      </c>
      <c r="AR71" s="150">
        <f>GDAM_PXI!Q71</f>
        <v>0</v>
      </c>
    </row>
    <row r="72" spans="1:44">
      <c r="A72" t="s">
        <v>114</v>
      </c>
      <c r="D72">
        <f>TWEPL!S72</f>
        <v>0.49572000000000005</v>
      </c>
      <c r="E72">
        <f>GT_NG!S72</f>
        <v>2.8975149957155102</v>
      </c>
      <c r="F72">
        <f>GT_Spot!S72</f>
        <v>0</v>
      </c>
      <c r="G72">
        <f>PPCL_NG!S72</f>
        <v>45</v>
      </c>
      <c r="H72">
        <f>PPCL_Spot!S72</f>
        <v>0</v>
      </c>
      <c r="I72">
        <f>Bawana_NG!S72</f>
        <v>-0.26910299003322263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90.51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69.510000000000005</v>
      </c>
      <c r="AB72" s="75">
        <f>-STOA!Q72</f>
        <v>0</v>
      </c>
      <c r="AC72">
        <f t="shared" si="3"/>
        <v>2.6859775986244161</v>
      </c>
      <c r="AD72">
        <f t="shared" si="4"/>
        <v>301.99815440705788</v>
      </c>
      <c r="AE72">
        <f>'IDT-1'!E72</f>
        <v>0</v>
      </c>
      <c r="AF72" s="24"/>
      <c r="AG72">
        <f t="shared" si="5"/>
        <v>301.99815440705788</v>
      </c>
      <c r="AI72" s="34">
        <f>PXIL!K72</f>
        <v>0</v>
      </c>
      <c r="AJ72" s="34">
        <f>PXIL!Q72</f>
        <v>0</v>
      </c>
      <c r="AK72" s="34">
        <f>RTM_IEX!K72</f>
        <v>48.27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50">
        <f>GDAM_IEX!K72</f>
        <v>48.27</v>
      </c>
      <c r="AP72" s="150">
        <f>GDAM_IEX!Q72</f>
        <v>0</v>
      </c>
      <c r="AQ72" s="150">
        <f>GDAM_PXI!K72</f>
        <v>0</v>
      </c>
      <c r="AR72" s="150">
        <f>GDAM_PXI!Q72</f>
        <v>0</v>
      </c>
    </row>
    <row r="73" spans="1:44">
      <c r="A73" t="s">
        <v>115</v>
      </c>
      <c r="D73">
        <f>TWEPL!S73</f>
        <v>0.49572000000000005</v>
      </c>
      <c r="E73">
        <f>GT_NG!S73</f>
        <v>2.8975149957155102</v>
      </c>
      <c r="F73">
        <f>GT_Spot!S73</f>
        <v>0</v>
      </c>
      <c r="G73">
        <f>PPCL_NG!S73</f>
        <v>45</v>
      </c>
      <c r="H73">
        <f>PPCL_Spot!S73</f>
        <v>0</v>
      </c>
      <c r="I73">
        <f>Bawana_NG!S73</f>
        <v>-0.26910299003322263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90.51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69.510000000000005</v>
      </c>
      <c r="AB73" s="75">
        <f>-STOA!Q73</f>
        <v>0</v>
      </c>
      <c r="AC73">
        <f t="shared" si="3"/>
        <v>2.5585535986244157</v>
      </c>
      <c r="AD73">
        <f t="shared" si="4"/>
        <v>287.64557840705788</v>
      </c>
      <c r="AE73">
        <f>'IDT-1'!E73</f>
        <v>0</v>
      </c>
      <c r="AF73" s="24"/>
      <c r="AG73">
        <f t="shared" si="5"/>
        <v>287.64557840705788</v>
      </c>
      <c r="AI73" s="34">
        <f>PXIL!K73</f>
        <v>0</v>
      </c>
      <c r="AJ73" s="34">
        <f>PXIL!Q73</f>
        <v>0</v>
      </c>
      <c r="AK73" s="34">
        <f>RTM_IEX!K73</f>
        <v>38.619999999999997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50">
        <f>GDAM_IEX!K73</f>
        <v>43.44</v>
      </c>
      <c r="AP73" s="150">
        <f>GDAM_IEX!Q73</f>
        <v>0</v>
      </c>
      <c r="AQ73" s="150">
        <f>GDAM_PXI!K73</f>
        <v>0</v>
      </c>
      <c r="AR73" s="150">
        <f>GDAM_PXI!Q73</f>
        <v>0</v>
      </c>
    </row>
    <row r="74" spans="1:44">
      <c r="A74" t="s">
        <v>116</v>
      </c>
      <c r="D74">
        <f>TWEPL!S74</f>
        <v>0.49572000000000005</v>
      </c>
      <c r="E74">
        <f>GT_NG!S74</f>
        <v>2.8975149957155102</v>
      </c>
      <c r="F74">
        <f>GT_Spot!S74</f>
        <v>0</v>
      </c>
      <c r="G74">
        <f>PPCL_NG!S74</f>
        <v>45</v>
      </c>
      <c r="H74">
        <f>PPCL_Spot!S74</f>
        <v>0</v>
      </c>
      <c r="I74">
        <f>Bawana_NG!S74</f>
        <v>-0.26910299003322263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90.51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69.510000000000005</v>
      </c>
      <c r="AB74" s="75">
        <f>-STOA!Q74</f>
        <v>0</v>
      </c>
      <c r="AC74">
        <f t="shared" si="3"/>
        <v>2.5161375986244159</v>
      </c>
      <c r="AD74">
        <f t="shared" si="4"/>
        <v>282.86799440705789</v>
      </c>
      <c r="AE74">
        <f>'IDT-1'!E74</f>
        <v>0</v>
      </c>
      <c r="AF74" s="24"/>
      <c r="AG74">
        <f t="shared" si="5"/>
        <v>282.86799440705789</v>
      </c>
      <c r="AI74" s="34">
        <f>PXIL!K74</f>
        <v>0</v>
      </c>
      <c r="AJ74" s="34">
        <f>PXIL!Q74</f>
        <v>0</v>
      </c>
      <c r="AK74" s="34">
        <f>RTM_IEX!K74</f>
        <v>38.619999999999997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50">
        <f>GDAM_IEX!K74</f>
        <v>38.619999999999997</v>
      </c>
      <c r="AP74" s="150">
        <f>GDAM_IEX!Q74</f>
        <v>0</v>
      </c>
      <c r="AQ74" s="150">
        <f>GDAM_PXI!K74</f>
        <v>0</v>
      </c>
      <c r="AR74" s="150">
        <f>GDAM_PXI!Q74</f>
        <v>0</v>
      </c>
    </row>
    <row r="75" spans="1:44">
      <c r="A75" t="s">
        <v>117</v>
      </c>
      <c r="D75">
        <f>TWEPL!S75</f>
        <v>0.49572000000000005</v>
      </c>
      <c r="E75">
        <f>GT_NG!S75</f>
        <v>1.6080269607843138</v>
      </c>
      <c r="F75">
        <f>GT_Spot!S75</f>
        <v>0</v>
      </c>
      <c r="G75">
        <f>PPCL_NG!S75</f>
        <v>45</v>
      </c>
      <c r="H75">
        <f>PPCL_Spot!S75</f>
        <v>0</v>
      </c>
      <c r="I75">
        <f>Bawana_NG!S75</f>
        <v>-0.26910299003322263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90.51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69.510000000000005</v>
      </c>
      <c r="AB75" s="75">
        <f>-STOA!Q75</f>
        <v>0</v>
      </c>
      <c r="AC75">
        <f t="shared" si="3"/>
        <v>2.1649341039170213</v>
      </c>
      <c r="AD75">
        <f t="shared" si="4"/>
        <v>243.30970986683408</v>
      </c>
      <c r="AE75">
        <f>'IDT-1'!E75</f>
        <v>0</v>
      </c>
      <c r="AF75" s="24"/>
      <c r="AG75">
        <f t="shared" si="5"/>
        <v>243.30970986683408</v>
      </c>
      <c r="AI75" s="34">
        <f>PXIL!K75</f>
        <v>0</v>
      </c>
      <c r="AJ75" s="34">
        <f>PXIL!Q75</f>
        <v>0</v>
      </c>
      <c r="AK75" s="34">
        <f>RTM_IEX!K75</f>
        <v>38.619999999999997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50">
        <f>GDAM_IEX!K75</f>
        <v>0</v>
      </c>
      <c r="AP75" s="150">
        <f>GDAM_IEX!Q75</f>
        <v>0</v>
      </c>
      <c r="AQ75" s="150">
        <f>GDAM_PXI!K75</f>
        <v>0</v>
      </c>
      <c r="AR75" s="150">
        <f>GDAM_PXI!Q75</f>
        <v>0</v>
      </c>
    </row>
    <row r="76" spans="1:44">
      <c r="A76" t="s">
        <v>118</v>
      </c>
      <c r="D76">
        <f>TWEPL!S76</f>
        <v>0.49572000000000005</v>
      </c>
      <c r="E76">
        <f>GT_NG!S76</f>
        <v>1.6080269607843138</v>
      </c>
      <c r="F76">
        <f>GT_Spot!S76</f>
        <v>0</v>
      </c>
      <c r="G76">
        <f>PPCL_NG!S76</f>
        <v>45</v>
      </c>
      <c r="H76">
        <f>PPCL_Spot!S76</f>
        <v>0</v>
      </c>
      <c r="I76">
        <f>Bawana_NG!S76</f>
        <v>-0.26910299003322263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90.51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69.510000000000005</v>
      </c>
      <c r="AB76" s="75">
        <f>-STOA!Q76</f>
        <v>0</v>
      </c>
      <c r="AC76">
        <f t="shared" si="3"/>
        <v>2.1648461039170215</v>
      </c>
      <c r="AD76">
        <f t="shared" si="4"/>
        <v>243.2997978668341</v>
      </c>
      <c r="AE76">
        <f>'IDT-1'!E76</f>
        <v>0</v>
      </c>
      <c r="AF76" s="24"/>
      <c r="AG76">
        <f t="shared" si="5"/>
        <v>243.2997978668341</v>
      </c>
      <c r="AI76" s="34">
        <f>PXIL!K76</f>
        <v>0</v>
      </c>
      <c r="AJ76" s="34">
        <f>PXIL!Q76</f>
        <v>0</v>
      </c>
      <c r="AK76" s="34">
        <f>RTM_IEX!K76</f>
        <v>38.61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50">
        <f>GDAM_IEX!K76</f>
        <v>0</v>
      </c>
      <c r="AP76" s="150">
        <f>GDAM_IEX!Q76</f>
        <v>0</v>
      </c>
      <c r="AQ76" s="150">
        <f>GDAM_PXI!K76</f>
        <v>0</v>
      </c>
      <c r="AR76" s="150">
        <f>GDAM_PXI!Q76</f>
        <v>0</v>
      </c>
    </row>
    <row r="77" spans="1:44">
      <c r="A77" t="s">
        <v>119</v>
      </c>
      <c r="D77">
        <f>TWEPL!S77</f>
        <v>0.49572000000000005</v>
      </c>
      <c r="E77">
        <f>GT_NG!S77</f>
        <v>1.6080269607843138</v>
      </c>
      <c r="F77">
        <f>GT_Spot!S77</f>
        <v>0</v>
      </c>
      <c r="G77">
        <f>PPCL_NG!S77</f>
        <v>45</v>
      </c>
      <c r="H77">
        <f>PPCL_Spot!S77</f>
        <v>0</v>
      </c>
      <c r="I77">
        <f>Bawana_NG!S77</f>
        <v>-0.26910299003322263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90.51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69.510000000000005</v>
      </c>
      <c r="AB77" s="75">
        <f>-STOA!Q77</f>
        <v>0</v>
      </c>
      <c r="AC77">
        <f t="shared" si="3"/>
        <v>2.1597421039170213</v>
      </c>
      <c r="AD77">
        <f t="shared" si="4"/>
        <v>242.7249018668341</v>
      </c>
      <c r="AE77">
        <f>'IDT-1'!E77</f>
        <v>0</v>
      </c>
      <c r="AF77" s="24"/>
      <c r="AG77">
        <f t="shared" si="5"/>
        <v>242.7249018668341</v>
      </c>
      <c r="AI77" s="34">
        <f>PXIL!K77</f>
        <v>0</v>
      </c>
      <c r="AJ77" s="34">
        <f>PXIL!Q77</f>
        <v>0</v>
      </c>
      <c r="AK77" s="34">
        <f>RTM_IEX!K77</f>
        <v>38.03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50">
        <f>GDAM_IEX!K77</f>
        <v>0</v>
      </c>
      <c r="AP77" s="150">
        <f>GDAM_IEX!Q77</f>
        <v>0</v>
      </c>
      <c r="AQ77" s="150">
        <f>GDAM_PXI!K77</f>
        <v>0</v>
      </c>
      <c r="AR77" s="150">
        <f>GDAM_PXI!Q77</f>
        <v>0</v>
      </c>
    </row>
    <row r="78" spans="1:44">
      <c r="A78" t="s">
        <v>120</v>
      </c>
      <c r="D78">
        <f>TWEPL!S78</f>
        <v>0.49572000000000005</v>
      </c>
      <c r="E78">
        <f>GT_NG!S78</f>
        <v>1.6080269607843138</v>
      </c>
      <c r="F78">
        <f>GT_Spot!S78</f>
        <v>0</v>
      </c>
      <c r="G78">
        <f>PPCL_NG!S78</f>
        <v>45</v>
      </c>
      <c r="H78">
        <f>PPCL_Spot!S78</f>
        <v>0</v>
      </c>
      <c r="I78">
        <f>Bawana_NG!S78</f>
        <v>-0.26910299003322263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90.51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69.510000000000005</v>
      </c>
      <c r="AB78" s="75">
        <f>-STOA!Q78</f>
        <v>0</v>
      </c>
      <c r="AC78">
        <f t="shared" si="3"/>
        <v>2.0413821039170212</v>
      </c>
      <c r="AD78">
        <f t="shared" si="4"/>
        <v>229.39326186683408</v>
      </c>
      <c r="AE78">
        <f>'IDT-1'!E78</f>
        <v>0</v>
      </c>
      <c r="AF78" s="24"/>
      <c r="AG78">
        <f t="shared" si="5"/>
        <v>229.39326186683408</v>
      </c>
      <c r="AI78" s="34">
        <f>PXIL!K78</f>
        <v>0</v>
      </c>
      <c r="AJ78" s="34">
        <f>PXIL!Q78</f>
        <v>0</v>
      </c>
      <c r="AK78" s="34">
        <f>RTM_IEX!K78</f>
        <v>24.58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50">
        <f>GDAM_IEX!K78</f>
        <v>0</v>
      </c>
      <c r="AP78" s="150">
        <f>GDAM_IEX!Q78</f>
        <v>0</v>
      </c>
      <c r="AQ78" s="150">
        <f>GDAM_PXI!K78</f>
        <v>0</v>
      </c>
      <c r="AR78" s="150">
        <f>GDAM_PXI!Q78</f>
        <v>0</v>
      </c>
    </row>
    <row r="79" spans="1:44">
      <c r="A79" t="s">
        <v>121</v>
      </c>
      <c r="D79">
        <f>TWEPL!S79</f>
        <v>0.49572000000000005</v>
      </c>
      <c r="E79">
        <f>GT_NG!S79</f>
        <v>1.5746866401712016</v>
      </c>
      <c r="F79">
        <f>GT_Spot!S79</f>
        <v>0</v>
      </c>
      <c r="G79">
        <f>PPCL_NG!S79</f>
        <v>37.42</v>
      </c>
      <c r="H79">
        <f>PPCL_Spot!S79</f>
        <v>0</v>
      </c>
      <c r="I79">
        <f>Bawana_NG!S79</f>
        <v>-0.26910299003322263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90.51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69.510000000000005</v>
      </c>
      <c r="AB79" s="75">
        <f>-STOA!Q79</f>
        <v>0</v>
      </c>
      <c r="AC79">
        <f t="shared" si="3"/>
        <v>1.8371927090956257</v>
      </c>
      <c r="AD79">
        <f t="shared" si="4"/>
        <v>206.39411094104236</v>
      </c>
      <c r="AE79">
        <f>'IDT-1'!E79</f>
        <v>0</v>
      </c>
      <c r="AF79" s="24"/>
      <c r="AG79">
        <f t="shared" si="5"/>
        <v>206.39411094104236</v>
      </c>
      <c r="AI79" s="34">
        <f>PXIL!K79</f>
        <v>0</v>
      </c>
      <c r="AJ79" s="34">
        <f>PXIL!Q79</f>
        <v>0</v>
      </c>
      <c r="AK79" s="34">
        <f>RTM_IEX!K79</f>
        <v>8.99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50">
        <f>GDAM_IEX!K79</f>
        <v>0</v>
      </c>
      <c r="AP79" s="150">
        <f>GDAM_IEX!Q79</f>
        <v>0</v>
      </c>
      <c r="AQ79" s="150">
        <f>GDAM_PXI!K79</f>
        <v>0</v>
      </c>
      <c r="AR79" s="150">
        <f>GDAM_PXI!Q79</f>
        <v>0</v>
      </c>
    </row>
    <row r="80" spans="1:44">
      <c r="A80" t="s">
        <v>122</v>
      </c>
      <c r="D80">
        <f>TWEPL!S80</f>
        <v>0.49572000000000005</v>
      </c>
      <c r="E80">
        <f>GT_NG!S80</f>
        <v>1.5746866401712016</v>
      </c>
      <c r="F80">
        <f>GT_Spot!S80</f>
        <v>0</v>
      </c>
      <c r="G80">
        <f>PPCL_NG!S80</f>
        <v>37.42</v>
      </c>
      <c r="H80">
        <f>PPCL_Spot!S80</f>
        <v>0</v>
      </c>
      <c r="I80">
        <f>Bawana_NG!S80</f>
        <v>-0.26910299003322263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90.51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69.510000000000005</v>
      </c>
      <c r="AB80" s="75">
        <f>-STOA!Q80</f>
        <v>0</v>
      </c>
      <c r="AC80">
        <f t="shared" si="3"/>
        <v>1.7892327090956257</v>
      </c>
      <c r="AD80">
        <f t="shared" si="4"/>
        <v>200.99207094104236</v>
      </c>
      <c r="AE80">
        <f>'IDT-1'!E80</f>
        <v>0</v>
      </c>
      <c r="AF80" s="24"/>
      <c r="AG80">
        <f t="shared" si="5"/>
        <v>200.99207094104236</v>
      </c>
      <c r="AI80" s="34">
        <f>PXIL!K80</f>
        <v>0</v>
      </c>
      <c r="AJ80" s="34">
        <f>PXIL!Q80</f>
        <v>0</v>
      </c>
      <c r="AK80" s="34">
        <f>RTM_IEX!K80</f>
        <v>3.54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50">
        <f>GDAM_IEX!K80</f>
        <v>0</v>
      </c>
      <c r="AP80" s="150">
        <f>GDAM_IEX!Q80</f>
        <v>0</v>
      </c>
      <c r="AQ80" s="150">
        <f>GDAM_PXI!K80</f>
        <v>0</v>
      </c>
      <c r="AR80" s="150">
        <f>GDAM_PXI!Q80</f>
        <v>0</v>
      </c>
    </row>
    <row r="81" spans="1:44">
      <c r="A81" t="s">
        <v>123</v>
      </c>
      <c r="D81">
        <f>TWEPL!S81</f>
        <v>0.49572000000000005</v>
      </c>
      <c r="E81">
        <f>GT_NG!S81</f>
        <v>1.5746866401712016</v>
      </c>
      <c r="F81">
        <f>GT_Spot!S81</f>
        <v>0</v>
      </c>
      <c r="G81">
        <f>PPCL_NG!S81</f>
        <v>37.42</v>
      </c>
      <c r="H81">
        <f>PPCL_Spot!S81</f>
        <v>0</v>
      </c>
      <c r="I81">
        <f>Bawana_NG!S81</f>
        <v>-0.26910299003322263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90.51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69.510000000000005</v>
      </c>
      <c r="AB81" s="75">
        <f>-STOA!Q81</f>
        <v>0</v>
      </c>
      <c r="AC81">
        <f t="shared" si="3"/>
        <v>1.7706647090956256</v>
      </c>
      <c r="AD81">
        <f t="shared" si="4"/>
        <v>198.90063894104236</v>
      </c>
      <c r="AE81">
        <f>'IDT-1'!E81</f>
        <v>0</v>
      </c>
      <c r="AF81" s="24"/>
      <c r="AG81">
        <f t="shared" si="5"/>
        <v>198.90063894104236</v>
      </c>
      <c r="AI81" s="34">
        <f>PXIL!K81</f>
        <v>0</v>
      </c>
      <c r="AJ81" s="34">
        <f>PXIL!Q81</f>
        <v>0</v>
      </c>
      <c r="AK81" s="34">
        <f>RTM_IEX!K81</f>
        <v>1.43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50">
        <f>GDAM_IEX!K81</f>
        <v>0</v>
      </c>
      <c r="AP81" s="150">
        <f>GDAM_IEX!Q81</f>
        <v>0</v>
      </c>
      <c r="AQ81" s="150">
        <f>GDAM_PXI!K81</f>
        <v>0</v>
      </c>
      <c r="AR81" s="150">
        <f>GDAM_PXI!Q81</f>
        <v>0</v>
      </c>
    </row>
    <row r="82" spans="1:44">
      <c r="A82" t="s">
        <v>124</v>
      </c>
      <c r="D82">
        <f>TWEPL!S82</f>
        <v>0.49572000000000005</v>
      </c>
      <c r="E82">
        <f>GT_NG!S82</f>
        <v>1.5746866401712016</v>
      </c>
      <c r="F82">
        <f>GT_Spot!S82</f>
        <v>0</v>
      </c>
      <c r="G82">
        <f>PPCL_NG!S82</f>
        <v>37.42</v>
      </c>
      <c r="H82">
        <f>PPCL_Spot!S82</f>
        <v>0</v>
      </c>
      <c r="I82">
        <f>Bawana_NG!S82</f>
        <v>-0.26910299003322263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90.51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69.510000000000005</v>
      </c>
      <c r="AB82" s="75">
        <f>-STOA!Q82</f>
        <v>0</v>
      </c>
      <c r="AC82">
        <f t="shared" si="3"/>
        <v>1.7687287090956256</v>
      </c>
      <c r="AD82">
        <f t="shared" si="4"/>
        <v>198.68257494104236</v>
      </c>
      <c r="AE82">
        <f>'IDT-1'!E82</f>
        <v>0</v>
      </c>
      <c r="AF82" s="24"/>
      <c r="AG82">
        <f t="shared" si="5"/>
        <v>198.68257494104236</v>
      </c>
      <c r="AI82" s="34">
        <f>PXIL!K82</f>
        <v>0</v>
      </c>
      <c r="AJ82" s="34">
        <f>PXIL!Q82</f>
        <v>0</v>
      </c>
      <c r="AK82" s="34">
        <f>RTM_IEX!K82</f>
        <v>1.21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50">
        <f>GDAM_IEX!K82</f>
        <v>0</v>
      </c>
      <c r="AP82" s="150">
        <f>GDAM_IEX!Q82</f>
        <v>0</v>
      </c>
      <c r="AQ82" s="150">
        <f>GDAM_PXI!K82</f>
        <v>0</v>
      </c>
      <c r="AR82" s="150">
        <f>GDAM_PXI!Q82</f>
        <v>0</v>
      </c>
    </row>
    <row r="83" spans="1:44">
      <c r="A83" t="s">
        <v>125</v>
      </c>
      <c r="D83">
        <f>TWEPL!S83</f>
        <v>0.49572000000000005</v>
      </c>
      <c r="E83">
        <f>GT_NG!S83</f>
        <v>1.5746866401712016</v>
      </c>
      <c r="F83">
        <f>GT_Spot!S83</f>
        <v>0</v>
      </c>
      <c r="G83">
        <f>PPCL_NG!S83</f>
        <v>37.42</v>
      </c>
      <c r="H83">
        <f>PPCL_Spot!S83</f>
        <v>0</v>
      </c>
      <c r="I83">
        <f>Bawana_NG!S83</f>
        <v>-0.26910299003322263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90.51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69.510000000000005</v>
      </c>
      <c r="AB83" s="75">
        <f>-STOA!Q83</f>
        <v>0</v>
      </c>
      <c r="AC83">
        <f t="shared" si="3"/>
        <v>1.7580807090956256</v>
      </c>
      <c r="AD83">
        <f t="shared" si="4"/>
        <v>197.48322294104236</v>
      </c>
      <c r="AE83">
        <f>'IDT-1'!E83</f>
        <v>0</v>
      </c>
      <c r="AF83" s="24"/>
      <c r="AG83">
        <f t="shared" si="5"/>
        <v>197.48322294104236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50">
        <f>GDAM_IEX!K83</f>
        <v>0</v>
      </c>
      <c r="AP83" s="150">
        <f>GDAM_IEX!Q83</f>
        <v>0</v>
      </c>
      <c r="AQ83" s="150">
        <f>GDAM_PXI!K83</f>
        <v>0</v>
      </c>
      <c r="AR83" s="150">
        <f>GDAM_PXI!Q83</f>
        <v>0</v>
      </c>
    </row>
    <row r="84" spans="1:44">
      <c r="A84" t="s">
        <v>126</v>
      </c>
      <c r="D84">
        <f>TWEPL!S84</f>
        <v>0.49572000000000005</v>
      </c>
      <c r="E84">
        <f>GT_NG!S84</f>
        <v>1.5746866401712016</v>
      </c>
      <c r="F84">
        <f>GT_Spot!S84</f>
        <v>0</v>
      </c>
      <c r="G84">
        <f>PPCL_NG!S84</f>
        <v>37.42</v>
      </c>
      <c r="H84">
        <f>PPCL_Spot!S84</f>
        <v>0</v>
      </c>
      <c r="I84">
        <f>Bawana_NG!S84</f>
        <v>-0.26910299003322263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90.51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69.510000000000005</v>
      </c>
      <c r="AB84" s="75">
        <f>-STOA!Q84</f>
        <v>0</v>
      </c>
      <c r="AC84">
        <f t="shared" si="3"/>
        <v>1.7580807090956256</v>
      </c>
      <c r="AD84">
        <f t="shared" si="4"/>
        <v>197.48322294104236</v>
      </c>
      <c r="AE84">
        <f>'IDT-1'!E84</f>
        <v>0</v>
      </c>
      <c r="AF84" s="24"/>
      <c r="AG84">
        <f t="shared" si="5"/>
        <v>197.48322294104236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50">
        <f>GDAM_IEX!K84</f>
        <v>0</v>
      </c>
      <c r="AP84" s="150">
        <f>GDAM_IEX!Q84</f>
        <v>0</v>
      </c>
      <c r="AQ84" s="150">
        <f>GDAM_PXI!K84</f>
        <v>0</v>
      </c>
      <c r="AR84" s="150">
        <f>GDAM_PXI!Q84</f>
        <v>0</v>
      </c>
    </row>
    <row r="85" spans="1:44">
      <c r="A85" t="s">
        <v>127</v>
      </c>
      <c r="D85">
        <f>TWEPL!S85</f>
        <v>0.49572000000000005</v>
      </c>
      <c r="E85">
        <f>GT_NG!S85</f>
        <v>1.5746866401712016</v>
      </c>
      <c r="F85">
        <f>GT_Spot!S85</f>
        <v>0</v>
      </c>
      <c r="G85">
        <f>PPCL_NG!S85</f>
        <v>37.42</v>
      </c>
      <c r="H85">
        <f>PPCL_Spot!S85</f>
        <v>0</v>
      </c>
      <c r="I85">
        <f>Bawana_NG!S85</f>
        <v>-0.26910299003322263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90.51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69.510000000000005</v>
      </c>
      <c r="AB85" s="75">
        <f>-STOA!Q85</f>
        <v>0</v>
      </c>
      <c r="AC85">
        <f t="shared" si="3"/>
        <v>1.7580807090956256</v>
      </c>
      <c r="AD85">
        <f t="shared" si="4"/>
        <v>197.48322294104236</v>
      </c>
      <c r="AE85">
        <f>'IDT-1'!E85</f>
        <v>0</v>
      </c>
      <c r="AF85" s="24"/>
      <c r="AG85">
        <f t="shared" si="5"/>
        <v>197.48322294104236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50">
        <f>GDAM_IEX!K85</f>
        <v>0</v>
      </c>
      <c r="AP85" s="150">
        <f>GDAM_IEX!Q85</f>
        <v>0</v>
      </c>
      <c r="AQ85" s="150">
        <f>GDAM_PXI!K85</f>
        <v>0</v>
      </c>
      <c r="AR85" s="150">
        <f>GDAM_PXI!Q85</f>
        <v>0</v>
      </c>
    </row>
    <row r="86" spans="1:44">
      <c r="A86" t="s">
        <v>128</v>
      </c>
      <c r="D86">
        <f>TWEPL!S86</f>
        <v>0.49572000000000005</v>
      </c>
      <c r="E86">
        <f>GT_NG!S86</f>
        <v>1.5746866401712016</v>
      </c>
      <c r="F86">
        <f>GT_Spot!S86</f>
        <v>0</v>
      </c>
      <c r="G86">
        <f>PPCL_NG!S86</f>
        <v>37.42</v>
      </c>
      <c r="H86">
        <f>PPCL_Spot!S86</f>
        <v>0</v>
      </c>
      <c r="I86">
        <f>Bawana_NG!S86</f>
        <v>-0.26910299003322263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90.51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69.510000000000005</v>
      </c>
      <c r="AB86" s="75">
        <f>-STOA!Q86</f>
        <v>0</v>
      </c>
      <c r="AC86">
        <f t="shared" si="3"/>
        <v>1.7580807090956256</v>
      </c>
      <c r="AD86">
        <f t="shared" si="4"/>
        <v>197.48322294104236</v>
      </c>
      <c r="AE86">
        <f>'IDT-1'!E86</f>
        <v>0</v>
      </c>
      <c r="AF86" s="24"/>
      <c r="AG86">
        <f t="shared" si="5"/>
        <v>197.48322294104236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50">
        <f>GDAM_IEX!K86</f>
        <v>0</v>
      </c>
      <c r="AP86" s="150">
        <f>GDAM_IEX!Q86</f>
        <v>0</v>
      </c>
      <c r="AQ86" s="150">
        <f>GDAM_PXI!K86</f>
        <v>0</v>
      </c>
      <c r="AR86" s="150">
        <f>GDAM_PXI!Q86</f>
        <v>0</v>
      </c>
    </row>
    <row r="87" spans="1:44">
      <c r="A87" t="s">
        <v>129</v>
      </c>
      <c r="D87">
        <f>TWEPL!S87</f>
        <v>0.49572000000000005</v>
      </c>
      <c r="E87">
        <f>GT_NG!S87</f>
        <v>1.5746866401712016</v>
      </c>
      <c r="F87">
        <f>GT_Spot!S87</f>
        <v>0</v>
      </c>
      <c r="G87">
        <f>PPCL_NG!S87</f>
        <v>37.92</v>
      </c>
      <c r="H87">
        <f>PPCL_Spot!S87</f>
        <v>0</v>
      </c>
      <c r="I87">
        <f>Bawana_NG!S87</f>
        <v>-0.26910299003322263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90.51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69.510000000000005</v>
      </c>
      <c r="AB87" s="75">
        <f>-STOA!Q87</f>
        <v>0</v>
      </c>
      <c r="AC87">
        <f t="shared" si="3"/>
        <v>1.7624807090956258</v>
      </c>
      <c r="AD87">
        <f t="shared" si="4"/>
        <v>197.97882294104235</v>
      </c>
      <c r="AE87">
        <f>'IDT-1'!E87</f>
        <v>0</v>
      </c>
      <c r="AF87" s="24"/>
      <c r="AG87">
        <f t="shared" si="5"/>
        <v>197.97882294104235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50">
        <f>GDAM_IEX!K87</f>
        <v>0</v>
      </c>
      <c r="AP87" s="150">
        <f>GDAM_IEX!Q87</f>
        <v>0</v>
      </c>
      <c r="AQ87" s="150">
        <f>GDAM_PXI!K87</f>
        <v>0</v>
      </c>
      <c r="AR87" s="150">
        <f>GDAM_PXI!Q87</f>
        <v>0</v>
      </c>
    </row>
    <row r="88" spans="1:44">
      <c r="A88" t="s">
        <v>130</v>
      </c>
      <c r="D88">
        <f>TWEPL!S88</f>
        <v>0.49572000000000005</v>
      </c>
      <c r="E88">
        <f>GT_NG!S88</f>
        <v>1.5762470308788596</v>
      </c>
      <c r="F88">
        <f>GT_Spot!S88</f>
        <v>0</v>
      </c>
      <c r="G88">
        <f>PPCL_NG!S88</f>
        <v>37.92</v>
      </c>
      <c r="H88">
        <f>PPCL_Spot!S88</f>
        <v>0</v>
      </c>
      <c r="I88">
        <f>Bawana_NG!S88</f>
        <v>-0.26910299003322263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90.51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69.510000000000005</v>
      </c>
      <c r="AB88" s="75">
        <f>-STOA!Q88</f>
        <v>0</v>
      </c>
      <c r="AC88">
        <f t="shared" si="3"/>
        <v>1.7624944405338532</v>
      </c>
      <c r="AD88">
        <f t="shared" si="4"/>
        <v>197.98036960031178</v>
      </c>
      <c r="AE88">
        <f>'IDT-1'!E88</f>
        <v>0</v>
      </c>
      <c r="AF88" s="24"/>
      <c r="AG88">
        <f t="shared" si="5"/>
        <v>197.98036960031178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50">
        <f>GDAM_IEX!K88</f>
        <v>0</v>
      </c>
      <c r="AP88" s="150">
        <f>GDAM_IEX!Q88</f>
        <v>0</v>
      </c>
      <c r="AQ88" s="150">
        <f>GDAM_PXI!K88</f>
        <v>0</v>
      </c>
      <c r="AR88" s="150">
        <f>GDAM_PXI!Q88</f>
        <v>0</v>
      </c>
    </row>
    <row r="89" spans="1:44">
      <c r="A89" t="s">
        <v>131</v>
      </c>
      <c r="D89">
        <f>TWEPL!S89</f>
        <v>0.49572000000000005</v>
      </c>
      <c r="E89">
        <f>GT_NG!S89</f>
        <v>1.5762470308788596</v>
      </c>
      <c r="F89">
        <f>GT_Spot!S89</f>
        <v>0</v>
      </c>
      <c r="G89">
        <f>PPCL_NG!S89</f>
        <v>37.92</v>
      </c>
      <c r="H89">
        <f>PPCL_Spot!S89</f>
        <v>0</v>
      </c>
      <c r="I89">
        <f>Bawana_NG!S89</f>
        <v>-0.26910299003322263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90.51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69.510000000000005</v>
      </c>
      <c r="AB89" s="75">
        <f>-STOA!Q89</f>
        <v>0</v>
      </c>
      <c r="AC89">
        <f t="shared" si="3"/>
        <v>1.7624944405338532</v>
      </c>
      <c r="AD89">
        <f t="shared" si="4"/>
        <v>197.98036960031178</v>
      </c>
      <c r="AE89">
        <f>'IDT-1'!E89</f>
        <v>0</v>
      </c>
      <c r="AF89" s="24"/>
      <c r="AG89">
        <f t="shared" si="5"/>
        <v>197.98036960031178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50">
        <f>GDAM_IEX!K89</f>
        <v>0</v>
      </c>
      <c r="AP89" s="150">
        <f>GDAM_IEX!Q89</f>
        <v>0</v>
      </c>
      <c r="AQ89" s="150">
        <f>GDAM_PXI!K89</f>
        <v>0</v>
      </c>
      <c r="AR89" s="150">
        <f>GDAM_PXI!Q89</f>
        <v>0</v>
      </c>
    </row>
    <row r="90" spans="1:44">
      <c r="A90" t="s">
        <v>132</v>
      </c>
      <c r="D90">
        <f>TWEPL!S90</f>
        <v>0.49572000000000005</v>
      </c>
      <c r="E90">
        <f>GT_NG!S90</f>
        <v>1.5762470308788596</v>
      </c>
      <c r="F90">
        <f>GT_Spot!S90</f>
        <v>0</v>
      </c>
      <c r="G90">
        <f>PPCL_NG!S90</f>
        <v>37.92</v>
      </c>
      <c r="H90">
        <f>PPCL_Spot!S90</f>
        <v>0</v>
      </c>
      <c r="I90">
        <f>Bawana_NG!S90</f>
        <v>-0.26910299003322263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90.51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69.510000000000005</v>
      </c>
      <c r="AB90" s="75">
        <f>-STOA!Q90</f>
        <v>0</v>
      </c>
      <c r="AC90">
        <f t="shared" si="3"/>
        <v>1.7624944405338532</v>
      </c>
      <c r="AD90">
        <f t="shared" si="4"/>
        <v>197.98036960031178</v>
      </c>
      <c r="AE90">
        <f>'IDT-1'!E90</f>
        <v>0</v>
      </c>
      <c r="AF90" s="24"/>
      <c r="AG90">
        <f t="shared" si="5"/>
        <v>197.98036960031178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50">
        <f>GDAM_IEX!K90</f>
        <v>0</v>
      </c>
      <c r="AP90" s="150">
        <f>GDAM_IEX!Q90</f>
        <v>0</v>
      </c>
      <c r="AQ90" s="150">
        <f>GDAM_PXI!K90</f>
        <v>0</v>
      </c>
      <c r="AR90" s="150">
        <f>GDAM_PXI!Q90</f>
        <v>0</v>
      </c>
    </row>
    <row r="91" spans="1:44">
      <c r="A91" t="s">
        <v>133</v>
      </c>
      <c r="D91">
        <f>TWEPL!S91</f>
        <v>0.49572000000000005</v>
      </c>
      <c r="E91">
        <f>GT_NG!S91</f>
        <v>1.5762470308788596</v>
      </c>
      <c r="F91">
        <f>GT_Spot!S91</f>
        <v>0</v>
      </c>
      <c r="G91">
        <f>PPCL_NG!S91</f>
        <v>37.92</v>
      </c>
      <c r="H91">
        <f>PPCL_Spot!S91</f>
        <v>0</v>
      </c>
      <c r="I91">
        <f>Bawana_NG!S91</f>
        <v>-0.26910299003322263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90.51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69.510000000000005</v>
      </c>
      <c r="AB91" s="75">
        <f>-STOA!Q91</f>
        <v>0</v>
      </c>
      <c r="AC91">
        <f t="shared" si="3"/>
        <v>1.7624944405338532</v>
      </c>
      <c r="AD91">
        <f t="shared" si="4"/>
        <v>197.98036960031178</v>
      </c>
      <c r="AE91">
        <f>'IDT-1'!E91</f>
        <v>0</v>
      </c>
      <c r="AF91" s="24"/>
      <c r="AG91">
        <f t="shared" si="5"/>
        <v>197.98036960031178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50">
        <f>GDAM_IEX!K91</f>
        <v>0</v>
      </c>
      <c r="AP91" s="150">
        <f>GDAM_IEX!Q91</f>
        <v>0</v>
      </c>
      <c r="AQ91" s="150">
        <f>GDAM_PXI!K91</f>
        <v>0</v>
      </c>
      <c r="AR91" s="150">
        <f>GDAM_PXI!Q91</f>
        <v>0</v>
      </c>
    </row>
    <row r="92" spans="1:44">
      <c r="A92" t="s">
        <v>134</v>
      </c>
      <c r="D92">
        <f>TWEPL!S92</f>
        <v>0.49572000000000005</v>
      </c>
      <c r="E92">
        <f>GT_NG!S92</f>
        <v>1.5762470308788596</v>
      </c>
      <c r="F92">
        <f>GT_Spot!S92</f>
        <v>0</v>
      </c>
      <c r="G92">
        <f>PPCL_NG!S92</f>
        <v>37.92</v>
      </c>
      <c r="H92">
        <f>PPCL_Spot!S92</f>
        <v>0</v>
      </c>
      <c r="I92">
        <f>Bawana_NG!S92</f>
        <v>-0.26910299003322263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90.51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69.510000000000005</v>
      </c>
      <c r="AB92" s="75">
        <f>-STOA!Q92</f>
        <v>0</v>
      </c>
      <c r="AC92">
        <f t="shared" si="3"/>
        <v>1.7624944405338532</v>
      </c>
      <c r="AD92">
        <f t="shared" si="4"/>
        <v>197.98036960031178</v>
      </c>
      <c r="AE92">
        <f>'IDT-1'!E92</f>
        <v>0</v>
      </c>
      <c r="AF92" s="24"/>
      <c r="AG92">
        <f t="shared" si="5"/>
        <v>197.98036960031178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50">
        <f>GDAM_IEX!K92</f>
        <v>0</v>
      </c>
      <c r="AP92" s="150">
        <f>GDAM_IEX!Q92</f>
        <v>0</v>
      </c>
      <c r="AQ92" s="150">
        <f>GDAM_PXI!K92</f>
        <v>0</v>
      </c>
      <c r="AR92" s="150">
        <f>GDAM_PXI!Q92</f>
        <v>0</v>
      </c>
    </row>
    <row r="93" spans="1:44">
      <c r="A93" t="s">
        <v>135</v>
      </c>
      <c r="D93">
        <f>TWEPL!S93</f>
        <v>0.49572000000000005</v>
      </c>
      <c r="E93">
        <f>GT_NG!S93</f>
        <v>1.5762470308788596</v>
      </c>
      <c r="F93">
        <f>GT_Spot!S93</f>
        <v>0</v>
      </c>
      <c r="G93">
        <f>PPCL_NG!S93</f>
        <v>37.92</v>
      </c>
      <c r="H93">
        <f>PPCL_Spot!S93</f>
        <v>0</v>
      </c>
      <c r="I93">
        <f>Bawana_NG!S93</f>
        <v>-0.26910299003322263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90.51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69.510000000000005</v>
      </c>
      <c r="AB93" s="75">
        <f>-STOA!Q93</f>
        <v>0</v>
      </c>
      <c r="AC93">
        <f t="shared" si="3"/>
        <v>1.7624944405338532</v>
      </c>
      <c r="AD93">
        <f t="shared" si="4"/>
        <v>197.98036960031178</v>
      </c>
      <c r="AE93">
        <f>'IDT-1'!E93</f>
        <v>0</v>
      </c>
      <c r="AF93" s="24"/>
      <c r="AG93">
        <f t="shared" si="5"/>
        <v>197.98036960031178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50">
        <f>GDAM_IEX!K93</f>
        <v>0</v>
      </c>
      <c r="AP93" s="150">
        <f>GDAM_IEX!Q93</f>
        <v>0</v>
      </c>
      <c r="AQ93" s="150">
        <f>GDAM_PXI!K93</f>
        <v>0</v>
      </c>
      <c r="AR93" s="150">
        <f>GDAM_PXI!Q93</f>
        <v>0</v>
      </c>
    </row>
    <row r="94" spans="1:44">
      <c r="A94" t="s">
        <v>136</v>
      </c>
      <c r="D94">
        <f>TWEPL!S94</f>
        <v>0.49572000000000005</v>
      </c>
      <c r="E94">
        <f>GT_NG!S94</f>
        <v>1.5762470308788596</v>
      </c>
      <c r="F94">
        <f>GT_Spot!S94</f>
        <v>0</v>
      </c>
      <c r="G94">
        <f>PPCL_NG!S94</f>
        <v>37.92</v>
      </c>
      <c r="H94">
        <f>PPCL_Spot!S94</f>
        <v>0</v>
      </c>
      <c r="I94">
        <f>Bawana_NG!S94</f>
        <v>-0.26910299003322263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90.51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69.510000000000005</v>
      </c>
      <c r="AB94" s="75">
        <f>-STOA!Q94</f>
        <v>0</v>
      </c>
      <c r="AC94">
        <f t="shared" si="3"/>
        <v>1.7624944405338532</v>
      </c>
      <c r="AD94">
        <f t="shared" si="4"/>
        <v>197.98036960031178</v>
      </c>
      <c r="AE94">
        <f>'IDT-1'!E94</f>
        <v>0</v>
      </c>
      <c r="AF94" s="24"/>
      <c r="AG94">
        <f t="shared" si="5"/>
        <v>197.98036960031178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50">
        <f>GDAM_IEX!K94</f>
        <v>0</v>
      </c>
      <c r="AP94" s="150">
        <f>GDAM_IEX!Q94</f>
        <v>0</v>
      </c>
      <c r="AQ94" s="150">
        <f>GDAM_PXI!K94</f>
        <v>0</v>
      </c>
      <c r="AR94" s="150">
        <f>GDAM_PXI!Q94</f>
        <v>0</v>
      </c>
    </row>
    <row r="95" spans="1:44">
      <c r="A95" t="s">
        <v>137</v>
      </c>
      <c r="D95">
        <f>TWEPL!S95</f>
        <v>0.49572000000000005</v>
      </c>
      <c r="E95">
        <f>GT_NG!S95</f>
        <v>1.5762470308788596</v>
      </c>
      <c r="F95">
        <f>GT_Spot!S95</f>
        <v>0</v>
      </c>
      <c r="G95">
        <f>PPCL_NG!S95</f>
        <v>37.92</v>
      </c>
      <c r="H95">
        <f>PPCL_Spot!S95</f>
        <v>0</v>
      </c>
      <c r="I95">
        <f>Bawana_NG!S95</f>
        <v>-0.26910299003322263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90.51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69.510000000000005</v>
      </c>
      <c r="AB95" s="75">
        <f>-STOA!Q95</f>
        <v>0</v>
      </c>
      <c r="AC95">
        <f t="shared" si="3"/>
        <v>1.7624944405338532</v>
      </c>
      <c r="AD95">
        <f t="shared" si="4"/>
        <v>197.98036960031178</v>
      </c>
      <c r="AE95">
        <f>'IDT-1'!E95</f>
        <v>0</v>
      </c>
      <c r="AF95" s="24"/>
      <c r="AG95">
        <f t="shared" si="5"/>
        <v>197.98036960031178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50">
        <f>GDAM_IEX!K95</f>
        <v>0</v>
      </c>
      <c r="AP95" s="150">
        <f>GDAM_IEX!Q95</f>
        <v>0</v>
      </c>
      <c r="AQ95" s="150">
        <f>GDAM_PXI!K95</f>
        <v>0</v>
      </c>
      <c r="AR95" s="150">
        <f>GDAM_PXI!Q95</f>
        <v>0</v>
      </c>
    </row>
    <row r="96" spans="1:44">
      <c r="A96" t="s">
        <v>138</v>
      </c>
      <c r="D96">
        <f>TWEPL!S96</f>
        <v>0.49572000000000005</v>
      </c>
      <c r="E96">
        <f>GT_NG!S96</f>
        <v>1.5762470308788596</v>
      </c>
      <c r="F96">
        <f>GT_Spot!S96</f>
        <v>0</v>
      </c>
      <c r="G96">
        <f>PPCL_NG!S96</f>
        <v>37.92</v>
      </c>
      <c r="H96">
        <f>PPCL_Spot!S96</f>
        <v>0</v>
      </c>
      <c r="I96">
        <f>Bawana_NG!S96</f>
        <v>-0.26910299003322263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90.51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69.510000000000005</v>
      </c>
      <c r="AB96" s="75">
        <f>-STOA!Q96</f>
        <v>0</v>
      </c>
      <c r="AC96">
        <f t="shared" si="3"/>
        <v>1.7624944405338532</v>
      </c>
      <c r="AD96">
        <f t="shared" si="4"/>
        <v>197.98036960031178</v>
      </c>
      <c r="AE96">
        <f>'IDT-1'!E96</f>
        <v>0</v>
      </c>
      <c r="AF96" s="24"/>
      <c r="AG96">
        <f t="shared" si="5"/>
        <v>197.98036960031178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50">
        <f>GDAM_IEX!K96</f>
        <v>0</v>
      </c>
      <c r="AP96" s="150">
        <f>GDAM_IEX!Q96</f>
        <v>0</v>
      </c>
      <c r="AQ96" s="150">
        <f>GDAM_PXI!K96</f>
        <v>0</v>
      </c>
      <c r="AR96" s="150">
        <f>GDAM_PXI!Q96</f>
        <v>0</v>
      </c>
    </row>
    <row r="97" spans="1:47">
      <c r="A97" t="s">
        <v>139</v>
      </c>
      <c r="D97">
        <f>TWEPL!S97</f>
        <v>0.49572000000000005</v>
      </c>
      <c r="E97">
        <f>GT_NG!S97</f>
        <v>1.5762470308788596</v>
      </c>
      <c r="F97">
        <f>GT_Spot!S97</f>
        <v>0</v>
      </c>
      <c r="G97">
        <f>PPCL_NG!S97</f>
        <v>37.92</v>
      </c>
      <c r="H97">
        <f>PPCL_Spot!S97</f>
        <v>0</v>
      </c>
      <c r="I97">
        <f>Bawana_NG!S97</f>
        <v>-0.26910299003322263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90.51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69.510000000000005</v>
      </c>
      <c r="AB97" s="75">
        <f>-STOA!Q97</f>
        <v>0</v>
      </c>
      <c r="AC97">
        <f t="shared" si="3"/>
        <v>1.7624944405338532</v>
      </c>
      <c r="AD97">
        <f t="shared" si="4"/>
        <v>197.98036960031178</v>
      </c>
      <c r="AE97">
        <f>'IDT-1'!E97</f>
        <v>0</v>
      </c>
      <c r="AF97" s="24"/>
      <c r="AG97">
        <f t="shared" si="5"/>
        <v>197.98036960031178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50">
        <f>GDAM_IEX!K97</f>
        <v>0</v>
      </c>
      <c r="AP97" s="150">
        <f>GDAM_IEX!Q97</f>
        <v>0</v>
      </c>
      <c r="AQ97" s="150">
        <f>GDAM_PXI!K97</f>
        <v>0</v>
      </c>
      <c r="AR97" s="150">
        <f>GDAM_PXI!Q97</f>
        <v>0</v>
      </c>
    </row>
    <row r="98" spans="1:47">
      <c r="A98" t="s">
        <v>140</v>
      </c>
      <c r="D98">
        <f>TWEPL!S98</f>
        <v>0.49572000000000005</v>
      </c>
      <c r="E98">
        <f>GT_NG!S98</f>
        <v>1.5762470308788596</v>
      </c>
      <c r="F98">
        <f>GT_Spot!S98</f>
        <v>0</v>
      </c>
      <c r="G98">
        <f>PPCL_NG!S98</f>
        <v>37.92</v>
      </c>
      <c r="H98">
        <f>PPCL_Spot!S98</f>
        <v>0</v>
      </c>
      <c r="I98">
        <f>Bawana_NG!S98</f>
        <v>-0.26910299003322263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90.51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69.510000000000005</v>
      </c>
      <c r="AB98" s="75">
        <f>-STOA!Q98</f>
        <v>0</v>
      </c>
      <c r="AC98">
        <f t="shared" si="3"/>
        <v>1.7624944405338532</v>
      </c>
      <c r="AD98">
        <f t="shared" si="4"/>
        <v>197.98036960031178</v>
      </c>
      <c r="AE98">
        <f>'IDT-1'!E98</f>
        <v>0</v>
      </c>
      <c r="AF98" s="24"/>
      <c r="AG98">
        <f t="shared" si="5"/>
        <v>197.98036960031178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50">
        <f>GDAM_IEX!K98</f>
        <v>0</v>
      </c>
      <c r="AP98" s="150">
        <f>GDAM_IEX!Q98</f>
        <v>0</v>
      </c>
      <c r="AQ98" s="150">
        <f>GDAM_PXI!K98</f>
        <v>0</v>
      </c>
      <c r="AR98" s="150">
        <f>GDAM_PXI!Q98</f>
        <v>0</v>
      </c>
    </row>
    <row r="99" spans="1:47">
      <c r="A99" t="s">
        <v>141</v>
      </c>
      <c r="E99">
        <f t="shared" ref="E99:AT99" si="6">SUM(E3:E98)/4000</f>
        <v>4.3649371384179396E-2</v>
      </c>
      <c r="F99">
        <f t="shared" si="6"/>
        <v>0</v>
      </c>
      <c r="G99">
        <f t="shared" si="6"/>
        <v>1.0505962278837964</v>
      </c>
      <c r="H99">
        <f t="shared" si="6"/>
        <v>0</v>
      </c>
      <c r="I99">
        <f t="shared" si="6"/>
        <v>-6.4584717607973291E-3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1.720770000000003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1.861390000000001</v>
      </c>
      <c r="AB99" s="75">
        <f t="shared" si="6"/>
        <v>0</v>
      </c>
      <c r="AC99">
        <f t="shared" si="6"/>
        <v>4.9018026465449054E-2</v>
      </c>
      <c r="AD99">
        <f t="shared" si="6"/>
        <v>5.5082379710417255</v>
      </c>
      <c r="AE99">
        <f t="shared" si="6"/>
        <v>0</v>
      </c>
      <c r="AG99">
        <f t="shared" si="6"/>
        <v>5.5082379710417255</v>
      </c>
      <c r="AI99">
        <f t="shared" si="6"/>
        <v>0</v>
      </c>
      <c r="AJ99">
        <f t="shared" si="6"/>
        <v>0</v>
      </c>
      <c r="AK99">
        <f t="shared" si="6"/>
        <v>0.40111999999999987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0.47304499999999999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5">
        <f>SUMIF(AT3:AT98,"&gt;0",AT3:AT98)/4000</f>
        <v>0</v>
      </c>
      <c r="AU101" s="33" t="s">
        <v>424</v>
      </c>
    </row>
    <row r="102" spans="1:47">
      <c r="AT102" s="155">
        <f>SUMIF(AT3:AT98,"&lt;0",AT3:AT98)/4000</f>
        <v>0</v>
      </c>
      <c r="AU102" s="33" t="s">
        <v>425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 activeCell="O98" sqref="O3:O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0">
        <f>Allocation_SG!A1</f>
        <v>45110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196</v>
      </c>
      <c r="K1" s="215" t="s">
        <v>285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368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9.19</v>
      </c>
      <c r="H3">
        <f>PPCL_Spot!R3</f>
        <v>0</v>
      </c>
      <c r="I3">
        <f>Bawana_NG!R3</f>
        <v>-6.9767441860465129E-2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4.83</v>
      </c>
      <c r="AB3" s="75">
        <f>-STOA!R3</f>
        <v>0</v>
      </c>
      <c r="AC3">
        <f>SUMIF(B3:AB3,"&gt;0")*$AC$2-SUMIF(B3:AB3,"&lt;0")*($AC$2/(1-$AC$2))+SUMIF(AI3:AR3,"&gt;0")*$AC$2-SUMIF(AI3:AR3,"&lt;0")*($AC$2/(1-$AC$2))</f>
        <v>0.16192340424573456</v>
      </c>
      <c r="AD3">
        <f>SUM(B3:AB3,AI3:AR3)-AC3</f>
        <v>18.098309153893801</v>
      </c>
      <c r="AE3">
        <f>'IDT-1'!D3</f>
        <v>0</v>
      </c>
      <c r="AF3" s="24"/>
      <c r="AG3">
        <f>SUM(AD3:AF3)</f>
        <v>18.098309153893801</v>
      </c>
      <c r="AI3" s="34">
        <f>PXIL!L3</f>
        <v>0</v>
      </c>
      <c r="AJ3" s="34">
        <f>PXIL!R3</f>
        <v>0</v>
      </c>
      <c r="AK3" s="34">
        <f>RTM_IEX!L3</f>
        <v>4.3099999999999996</v>
      </c>
      <c r="AL3" s="34">
        <f>RTM_IEX!R3</f>
        <v>0</v>
      </c>
      <c r="AM3" s="34">
        <f>RTM_PXI!L3</f>
        <v>0</v>
      </c>
      <c r="AN3" s="34">
        <f>RTM_PXI!R3</f>
        <v>0</v>
      </c>
      <c r="AO3" s="150">
        <f>GDAM_IEX!L3</f>
        <v>0</v>
      </c>
      <c r="AP3" s="150">
        <f>GDAM_IEX!R3</f>
        <v>0</v>
      </c>
      <c r="AQ3" s="150">
        <f>GDAM_PXI!L3</f>
        <v>0</v>
      </c>
      <c r="AR3" s="150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9.19</v>
      </c>
      <c r="H4">
        <f>PPCL_Spot!R4</f>
        <v>0</v>
      </c>
      <c r="I4">
        <f>Bawana_NG!R4</f>
        <v>-6.9767441860465129E-2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4.83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0.16843540424573455</v>
      </c>
      <c r="AD4">
        <f t="shared" ref="AD4:AD67" si="1">SUM(B4:AB4,AI4:AR4)-AC4</f>
        <v>18.831797153893799</v>
      </c>
      <c r="AE4">
        <f>'IDT-1'!D4</f>
        <v>0</v>
      </c>
      <c r="AF4" s="24"/>
      <c r="AG4">
        <f t="shared" ref="AG4:AG67" si="2">SUM(AD4:AF4)</f>
        <v>18.831797153893799</v>
      </c>
      <c r="AI4" s="34">
        <f>PXIL!L4</f>
        <v>0</v>
      </c>
      <c r="AJ4" s="34">
        <f>PXIL!R4</f>
        <v>0</v>
      </c>
      <c r="AK4" s="34">
        <f>RTM_IEX!L4</f>
        <v>5.05</v>
      </c>
      <c r="AL4" s="34">
        <f>RTM_IEX!R4</f>
        <v>0</v>
      </c>
      <c r="AM4" s="34">
        <f>RTM_PXI!L4</f>
        <v>0</v>
      </c>
      <c r="AN4" s="34">
        <f>RTM_PXI!R4</f>
        <v>0</v>
      </c>
      <c r="AO4" s="150">
        <f>GDAM_IEX!L4</f>
        <v>0</v>
      </c>
      <c r="AP4" s="150">
        <f>GDAM_IEX!R4</f>
        <v>0</v>
      </c>
      <c r="AQ4" s="150">
        <f>GDAM_PXI!L4</f>
        <v>0</v>
      </c>
      <c r="AR4" s="150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9.19</v>
      </c>
      <c r="H5">
        <f>PPCL_Spot!R5</f>
        <v>0</v>
      </c>
      <c r="I5">
        <f>Bawana_NG!R5</f>
        <v>-6.9767441860465129E-2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4.83</v>
      </c>
      <c r="AB5" s="75">
        <f>-STOA!R5</f>
        <v>0</v>
      </c>
      <c r="AC5">
        <f t="shared" si="0"/>
        <v>0.17547540424573455</v>
      </c>
      <c r="AD5">
        <f t="shared" si="1"/>
        <v>19.6247571538938</v>
      </c>
      <c r="AE5">
        <f>'IDT-1'!D5</f>
        <v>0</v>
      </c>
      <c r="AF5" s="24"/>
      <c r="AG5">
        <f t="shared" si="2"/>
        <v>19.6247571538938</v>
      </c>
      <c r="AI5" s="34">
        <f>PXIL!L5</f>
        <v>0</v>
      </c>
      <c r="AJ5" s="34">
        <f>PXIL!R5</f>
        <v>0</v>
      </c>
      <c r="AK5" s="34">
        <f>RTM_IEX!L5</f>
        <v>5.85</v>
      </c>
      <c r="AL5" s="34">
        <f>RTM_IEX!R5</f>
        <v>0</v>
      </c>
      <c r="AM5" s="34">
        <f>RTM_PXI!L5</f>
        <v>0</v>
      </c>
      <c r="AN5" s="34">
        <f>RTM_PXI!R5</f>
        <v>0</v>
      </c>
      <c r="AO5" s="150">
        <f>GDAM_IEX!L5</f>
        <v>0</v>
      </c>
      <c r="AP5" s="150">
        <f>GDAM_IEX!R5</f>
        <v>0</v>
      </c>
      <c r="AQ5" s="150">
        <f>GDAM_PXI!L5</f>
        <v>0</v>
      </c>
      <c r="AR5" s="150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9.19</v>
      </c>
      <c r="H6">
        <f>PPCL_Spot!R6</f>
        <v>0</v>
      </c>
      <c r="I6">
        <f>Bawana_NG!R6</f>
        <v>-6.9767441860465129E-2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4.83</v>
      </c>
      <c r="AB6" s="75">
        <f>-STOA!R6</f>
        <v>0</v>
      </c>
      <c r="AC6">
        <f t="shared" si="0"/>
        <v>0.18603540424573456</v>
      </c>
      <c r="AD6">
        <f t="shared" si="1"/>
        <v>20.814197153893797</v>
      </c>
      <c r="AE6">
        <f>'IDT-1'!D6</f>
        <v>0</v>
      </c>
      <c r="AF6" s="24"/>
      <c r="AG6">
        <f t="shared" si="2"/>
        <v>20.814197153893797</v>
      </c>
      <c r="AI6" s="34">
        <f>PXIL!L6</f>
        <v>0</v>
      </c>
      <c r="AJ6" s="34">
        <f>PXIL!R6</f>
        <v>0</v>
      </c>
      <c r="AK6" s="34">
        <f>RTM_IEX!L6</f>
        <v>7.05</v>
      </c>
      <c r="AL6" s="34">
        <f>RTM_IEX!R6</f>
        <v>0</v>
      </c>
      <c r="AM6" s="34">
        <f>RTM_PXI!L6</f>
        <v>0</v>
      </c>
      <c r="AN6" s="34">
        <f>RTM_PXI!R6</f>
        <v>0</v>
      </c>
      <c r="AO6" s="150">
        <f>GDAM_IEX!L6</f>
        <v>0</v>
      </c>
      <c r="AP6" s="150">
        <f>GDAM_IEX!R6</f>
        <v>0</v>
      </c>
      <c r="AQ6" s="150">
        <f>GDAM_PXI!L6</f>
        <v>0</v>
      </c>
      <c r="AR6" s="150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9.19</v>
      </c>
      <c r="H7">
        <f>PPCL_Spot!R7</f>
        <v>0</v>
      </c>
      <c r="I7">
        <f>Bawana_NG!R7</f>
        <v>-6.9767441860465129E-2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4.83</v>
      </c>
      <c r="AB7" s="75">
        <f>-STOA!R7</f>
        <v>0</v>
      </c>
      <c r="AC7">
        <f t="shared" si="0"/>
        <v>0.20469140424573457</v>
      </c>
      <c r="AD7">
        <f t="shared" si="1"/>
        <v>22.915541153893798</v>
      </c>
      <c r="AE7">
        <f>'IDT-1'!D7</f>
        <v>0</v>
      </c>
      <c r="AF7" s="24"/>
      <c r="AG7">
        <f t="shared" si="2"/>
        <v>22.915541153893798</v>
      </c>
      <c r="AI7" s="34">
        <f>PXIL!L7</f>
        <v>0</v>
      </c>
      <c r="AJ7" s="34">
        <f>PXIL!R7</f>
        <v>0</v>
      </c>
      <c r="AK7" s="34">
        <f>RTM_IEX!L7</f>
        <v>9.17</v>
      </c>
      <c r="AL7" s="34">
        <f>RTM_IEX!R7</f>
        <v>0</v>
      </c>
      <c r="AM7" s="34">
        <f>RTM_PXI!L7</f>
        <v>0</v>
      </c>
      <c r="AN7" s="34">
        <f>RTM_PXI!R7</f>
        <v>0</v>
      </c>
      <c r="AO7" s="150">
        <f>GDAM_IEX!L7</f>
        <v>0</v>
      </c>
      <c r="AP7" s="150">
        <f>GDAM_IEX!R7</f>
        <v>0</v>
      </c>
      <c r="AQ7" s="150">
        <f>GDAM_PXI!L7</f>
        <v>0</v>
      </c>
      <c r="AR7" s="150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9.19</v>
      </c>
      <c r="H8">
        <f>PPCL_Spot!R8</f>
        <v>0</v>
      </c>
      <c r="I8">
        <f>Bawana_NG!R8</f>
        <v>-6.9767441860465129E-2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4.83</v>
      </c>
      <c r="AB8" s="75">
        <f>-STOA!R8</f>
        <v>0</v>
      </c>
      <c r="AC8">
        <f t="shared" si="0"/>
        <v>0.20469140424573457</v>
      </c>
      <c r="AD8">
        <f t="shared" si="1"/>
        <v>22.915541153893798</v>
      </c>
      <c r="AE8">
        <f>'IDT-1'!D8</f>
        <v>0</v>
      </c>
      <c r="AF8" s="24"/>
      <c r="AG8">
        <f t="shared" si="2"/>
        <v>22.915541153893798</v>
      </c>
      <c r="AI8" s="34">
        <f>PXIL!L8</f>
        <v>0</v>
      </c>
      <c r="AJ8" s="34">
        <f>PXIL!R8</f>
        <v>0</v>
      </c>
      <c r="AK8" s="34">
        <f>RTM_IEX!L8</f>
        <v>9.17</v>
      </c>
      <c r="AL8" s="34">
        <f>RTM_IEX!R8</f>
        <v>0</v>
      </c>
      <c r="AM8" s="34">
        <f>RTM_PXI!L8</f>
        <v>0</v>
      </c>
      <c r="AN8" s="34">
        <f>RTM_PXI!R8</f>
        <v>0</v>
      </c>
      <c r="AO8" s="150">
        <f>GDAM_IEX!L8</f>
        <v>0</v>
      </c>
      <c r="AP8" s="150">
        <f>GDAM_IEX!R8</f>
        <v>0</v>
      </c>
      <c r="AQ8" s="150">
        <f>GDAM_PXI!L8</f>
        <v>0</v>
      </c>
      <c r="AR8" s="150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9.34</v>
      </c>
      <c r="H9">
        <f>PPCL_Spot!R9</f>
        <v>0</v>
      </c>
      <c r="I9">
        <f>Bawana_NG!R9</f>
        <v>-6.9767441860465129E-2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4.83</v>
      </c>
      <c r="AB9" s="75">
        <f>-STOA!R9</f>
        <v>0</v>
      </c>
      <c r="AC9">
        <f t="shared" si="0"/>
        <v>0.20856340424573458</v>
      </c>
      <c r="AD9">
        <f t="shared" si="1"/>
        <v>23.351669153893802</v>
      </c>
      <c r="AE9">
        <f>'IDT-1'!D9</f>
        <v>0</v>
      </c>
      <c r="AF9" s="24"/>
      <c r="AG9">
        <f t="shared" si="2"/>
        <v>23.351669153893802</v>
      </c>
      <c r="AI9" s="34">
        <f>PXIL!L9</f>
        <v>0</v>
      </c>
      <c r="AJ9" s="34">
        <f>PXIL!R9</f>
        <v>0</v>
      </c>
      <c r="AK9" s="34">
        <f>RTM_IEX!L9</f>
        <v>9.4600000000000009</v>
      </c>
      <c r="AL9" s="34">
        <f>RTM_IEX!R9</f>
        <v>0</v>
      </c>
      <c r="AM9" s="34">
        <f>RTM_PXI!L9</f>
        <v>0</v>
      </c>
      <c r="AN9" s="34">
        <f>RTM_PXI!R9</f>
        <v>0</v>
      </c>
      <c r="AO9" s="150">
        <f>GDAM_IEX!L9</f>
        <v>0</v>
      </c>
      <c r="AP9" s="150">
        <f>GDAM_IEX!R9</f>
        <v>0</v>
      </c>
      <c r="AQ9" s="150">
        <f>GDAM_PXI!L9</f>
        <v>0</v>
      </c>
      <c r="AR9" s="150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9.34</v>
      </c>
      <c r="H10">
        <f>PPCL_Spot!R10</f>
        <v>0</v>
      </c>
      <c r="I10">
        <f>Bawana_NG!R10</f>
        <v>-6.9767441860465129E-2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4.83</v>
      </c>
      <c r="AB10" s="75">
        <f>-STOA!R10</f>
        <v>0</v>
      </c>
      <c r="AC10">
        <f t="shared" si="0"/>
        <v>0.20856340424573458</v>
      </c>
      <c r="AD10">
        <f t="shared" si="1"/>
        <v>23.351669153893802</v>
      </c>
      <c r="AE10">
        <f>'IDT-1'!D10</f>
        <v>0</v>
      </c>
      <c r="AF10" s="24"/>
      <c r="AG10">
        <f t="shared" si="2"/>
        <v>23.351669153893802</v>
      </c>
      <c r="AI10" s="34">
        <f>PXIL!L10</f>
        <v>0</v>
      </c>
      <c r="AJ10" s="34">
        <f>PXIL!R10</f>
        <v>0</v>
      </c>
      <c r="AK10" s="34">
        <f>RTM_IEX!L10</f>
        <v>9.4600000000000009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50">
        <f>GDAM_IEX!L10</f>
        <v>0</v>
      </c>
      <c r="AP10" s="150">
        <f>GDAM_IEX!R10</f>
        <v>0</v>
      </c>
      <c r="AQ10" s="150">
        <f>GDAM_PXI!L10</f>
        <v>0</v>
      </c>
      <c r="AR10" s="150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9.34</v>
      </c>
      <c r="H11">
        <f>PPCL_Spot!R11</f>
        <v>0</v>
      </c>
      <c r="I11">
        <f>Bawana_NG!R11</f>
        <v>-6.9767441860465129E-2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4.83</v>
      </c>
      <c r="AB11" s="75">
        <f>-STOA!R11</f>
        <v>0</v>
      </c>
      <c r="AC11">
        <f t="shared" si="0"/>
        <v>0.20856340424573458</v>
      </c>
      <c r="AD11">
        <f t="shared" si="1"/>
        <v>23.351669153893802</v>
      </c>
      <c r="AE11">
        <f>'IDT-1'!D11</f>
        <v>0</v>
      </c>
      <c r="AF11" s="24"/>
      <c r="AG11">
        <f t="shared" si="2"/>
        <v>23.351669153893802</v>
      </c>
      <c r="AI11" s="34">
        <f>PXIL!L11</f>
        <v>0</v>
      </c>
      <c r="AJ11" s="34">
        <f>PXIL!R11</f>
        <v>0</v>
      </c>
      <c r="AK11" s="34">
        <f>RTM_IEX!L11</f>
        <v>9.4600000000000009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50">
        <f>GDAM_IEX!L11</f>
        <v>0</v>
      </c>
      <c r="AP11" s="150">
        <f>GDAM_IEX!R11</f>
        <v>0</v>
      </c>
      <c r="AQ11" s="150">
        <f>GDAM_PXI!L11</f>
        <v>0</v>
      </c>
      <c r="AR11" s="150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9.34</v>
      </c>
      <c r="H12">
        <f>PPCL_Spot!R12</f>
        <v>0</v>
      </c>
      <c r="I12">
        <f>Bawana_NG!R12</f>
        <v>-6.9767441860465129E-2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4.83</v>
      </c>
      <c r="AB12" s="75">
        <f>-STOA!R12</f>
        <v>0</v>
      </c>
      <c r="AC12">
        <f t="shared" si="0"/>
        <v>0.20856340424573458</v>
      </c>
      <c r="AD12">
        <f t="shared" si="1"/>
        <v>23.351669153893802</v>
      </c>
      <c r="AE12">
        <f>'IDT-1'!D12</f>
        <v>0</v>
      </c>
      <c r="AF12" s="24"/>
      <c r="AG12">
        <f t="shared" si="2"/>
        <v>23.351669153893802</v>
      </c>
      <c r="AI12" s="34">
        <f>PXIL!L12</f>
        <v>0</v>
      </c>
      <c r="AJ12" s="34">
        <f>PXIL!R12</f>
        <v>0</v>
      </c>
      <c r="AK12" s="34">
        <f>RTM_IEX!L12</f>
        <v>9.4600000000000009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50">
        <f>GDAM_IEX!L12</f>
        <v>0</v>
      </c>
      <c r="AP12" s="150">
        <f>GDAM_IEX!R12</f>
        <v>0</v>
      </c>
      <c r="AQ12" s="150">
        <f>GDAM_PXI!L12</f>
        <v>0</v>
      </c>
      <c r="AR12" s="150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9.34</v>
      </c>
      <c r="H13">
        <f>PPCL_Spot!R13</f>
        <v>0</v>
      </c>
      <c r="I13">
        <f>Bawana_NG!R13</f>
        <v>-6.9767441860465129E-2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4.83</v>
      </c>
      <c r="AB13" s="75">
        <f>-STOA!R13</f>
        <v>0</v>
      </c>
      <c r="AC13">
        <f t="shared" si="0"/>
        <v>0.20856340424573458</v>
      </c>
      <c r="AD13">
        <f t="shared" si="1"/>
        <v>23.351669153893802</v>
      </c>
      <c r="AE13">
        <f>'IDT-1'!D13</f>
        <v>0</v>
      </c>
      <c r="AF13" s="24"/>
      <c r="AG13">
        <f t="shared" si="2"/>
        <v>23.351669153893802</v>
      </c>
      <c r="AI13" s="34">
        <f>PXIL!L13</f>
        <v>0</v>
      </c>
      <c r="AJ13" s="34">
        <f>PXIL!R13</f>
        <v>0</v>
      </c>
      <c r="AK13" s="34">
        <f>RTM_IEX!L13</f>
        <v>9.4600000000000009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50">
        <f>GDAM_IEX!L13</f>
        <v>0</v>
      </c>
      <c r="AP13" s="150">
        <f>GDAM_IEX!R13</f>
        <v>0</v>
      </c>
      <c r="AQ13" s="150">
        <f>GDAM_PXI!L13</f>
        <v>0</v>
      </c>
      <c r="AR13" s="150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9.34</v>
      </c>
      <c r="H14">
        <f>PPCL_Spot!R14</f>
        <v>0</v>
      </c>
      <c r="I14">
        <f>Bawana_NG!R14</f>
        <v>-6.9767441860465129E-2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4.83</v>
      </c>
      <c r="AB14" s="75">
        <f>-STOA!R14</f>
        <v>0</v>
      </c>
      <c r="AC14">
        <f t="shared" si="0"/>
        <v>0.20178740424573455</v>
      </c>
      <c r="AD14">
        <f t="shared" si="1"/>
        <v>22.588445153893801</v>
      </c>
      <c r="AE14">
        <f>'IDT-1'!D14</f>
        <v>0</v>
      </c>
      <c r="AF14" s="24"/>
      <c r="AG14">
        <f t="shared" si="2"/>
        <v>22.588445153893801</v>
      </c>
      <c r="AI14" s="34">
        <f>PXIL!L14</f>
        <v>0</v>
      </c>
      <c r="AJ14" s="34">
        <f>PXIL!R14</f>
        <v>0</v>
      </c>
      <c r="AK14" s="34">
        <f>RTM_IEX!L14</f>
        <v>8.69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50">
        <f>GDAM_IEX!L14</f>
        <v>0</v>
      </c>
      <c r="AP14" s="150">
        <f>GDAM_IEX!R14</f>
        <v>0</v>
      </c>
      <c r="AQ14" s="150">
        <f>GDAM_PXI!L14</f>
        <v>0</v>
      </c>
      <c r="AR14" s="150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9.34</v>
      </c>
      <c r="H15">
        <f>PPCL_Spot!R15</f>
        <v>0</v>
      </c>
      <c r="I15">
        <f>Bawana_NG!R15</f>
        <v>-6.9767441860465129E-2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4.83</v>
      </c>
      <c r="AB15" s="75">
        <f>-STOA!R15</f>
        <v>0</v>
      </c>
      <c r="AC15">
        <f t="shared" si="0"/>
        <v>0.19756340424573457</v>
      </c>
      <c r="AD15">
        <f t="shared" si="1"/>
        <v>22.112669153893801</v>
      </c>
      <c r="AE15">
        <f>'IDT-1'!D15</f>
        <v>0</v>
      </c>
      <c r="AF15" s="24"/>
      <c r="AG15">
        <f t="shared" si="2"/>
        <v>22.112669153893801</v>
      </c>
      <c r="AI15" s="34">
        <f>PXIL!L15</f>
        <v>0</v>
      </c>
      <c r="AJ15" s="34">
        <f>PXIL!R15</f>
        <v>0</v>
      </c>
      <c r="AK15" s="34">
        <f>RTM_IEX!L15</f>
        <v>8.2100000000000009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50">
        <f>GDAM_IEX!L15</f>
        <v>0</v>
      </c>
      <c r="AP15" s="150">
        <f>GDAM_IEX!R15</f>
        <v>0</v>
      </c>
      <c r="AQ15" s="150">
        <f>GDAM_PXI!L15</f>
        <v>0</v>
      </c>
      <c r="AR15" s="150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9.34</v>
      </c>
      <c r="H16">
        <f>PPCL_Spot!R16</f>
        <v>0</v>
      </c>
      <c r="I16">
        <f>Bawana_NG!R16</f>
        <v>-6.9767441860465129E-2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4.83</v>
      </c>
      <c r="AB16" s="75">
        <f>-STOA!R16</f>
        <v>0</v>
      </c>
      <c r="AC16">
        <f t="shared" si="0"/>
        <v>0.19325140424573456</v>
      </c>
      <c r="AD16">
        <f t="shared" si="1"/>
        <v>21.626981153893798</v>
      </c>
      <c r="AE16">
        <f>'IDT-1'!D16</f>
        <v>0</v>
      </c>
      <c r="AF16" s="24"/>
      <c r="AG16">
        <f t="shared" si="2"/>
        <v>21.626981153893798</v>
      </c>
      <c r="AI16" s="34">
        <f>PXIL!L16</f>
        <v>0</v>
      </c>
      <c r="AJ16" s="34">
        <f>PXIL!R16</f>
        <v>0</v>
      </c>
      <c r="AK16" s="34">
        <f>RTM_IEX!L16</f>
        <v>7.72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50">
        <f>GDAM_IEX!L16</f>
        <v>0</v>
      </c>
      <c r="AP16" s="150">
        <f>GDAM_IEX!R16</f>
        <v>0</v>
      </c>
      <c r="AQ16" s="150">
        <f>GDAM_PXI!L16</f>
        <v>0</v>
      </c>
      <c r="AR16" s="150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9.34</v>
      </c>
      <c r="H17">
        <f>PPCL_Spot!R17</f>
        <v>0</v>
      </c>
      <c r="I17">
        <f>Bawana_NG!R17</f>
        <v>-6.9767441860465129E-2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4.83</v>
      </c>
      <c r="AB17" s="75">
        <f>-STOA!R17</f>
        <v>0</v>
      </c>
      <c r="AC17">
        <f t="shared" si="0"/>
        <v>0.19333940424573456</v>
      </c>
      <c r="AD17">
        <f t="shared" si="1"/>
        <v>21.636893153893801</v>
      </c>
      <c r="AE17">
        <f>'IDT-1'!D17</f>
        <v>0</v>
      </c>
      <c r="AF17" s="24"/>
      <c r="AG17">
        <f t="shared" si="2"/>
        <v>21.636893153893801</v>
      </c>
      <c r="AI17" s="34">
        <f>PXIL!L17</f>
        <v>0</v>
      </c>
      <c r="AJ17" s="34">
        <f>PXIL!R17</f>
        <v>0</v>
      </c>
      <c r="AK17" s="34">
        <f>RTM_IEX!L17</f>
        <v>7.73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50">
        <f>GDAM_IEX!L17</f>
        <v>0</v>
      </c>
      <c r="AP17" s="150">
        <f>GDAM_IEX!R17</f>
        <v>0</v>
      </c>
      <c r="AQ17" s="150">
        <f>GDAM_PXI!L17</f>
        <v>0</v>
      </c>
      <c r="AR17" s="150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9.34</v>
      </c>
      <c r="H18">
        <f>PPCL_Spot!R18</f>
        <v>0</v>
      </c>
      <c r="I18">
        <f>Bawana_NG!R18</f>
        <v>-6.9767441860465129E-2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4.83</v>
      </c>
      <c r="AB18" s="75">
        <f>-STOA!R18</f>
        <v>0</v>
      </c>
      <c r="AC18">
        <f t="shared" si="0"/>
        <v>0.18902740424573455</v>
      </c>
      <c r="AD18">
        <f t="shared" si="1"/>
        <v>21.151205153893798</v>
      </c>
      <c r="AE18">
        <f>'IDT-1'!D18</f>
        <v>0</v>
      </c>
      <c r="AF18" s="24"/>
      <c r="AG18">
        <f t="shared" si="2"/>
        <v>21.151205153893798</v>
      </c>
      <c r="AI18" s="34">
        <f>PXIL!L18</f>
        <v>0</v>
      </c>
      <c r="AJ18" s="34">
        <f>PXIL!R18</f>
        <v>0</v>
      </c>
      <c r="AK18" s="34">
        <f>RTM_IEX!L18</f>
        <v>7.24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50">
        <f>GDAM_IEX!L18</f>
        <v>0</v>
      </c>
      <c r="AP18" s="150">
        <f>GDAM_IEX!R18</f>
        <v>0</v>
      </c>
      <c r="AQ18" s="150">
        <f>GDAM_PXI!L18</f>
        <v>0</v>
      </c>
      <c r="AR18" s="150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9.4193922972711448</v>
      </c>
      <c r="H19">
        <f>PPCL_Spot!R19</f>
        <v>0</v>
      </c>
      <c r="I19">
        <f>Bawana_NG!R19</f>
        <v>-6.9767441860465129E-2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4.83</v>
      </c>
      <c r="AB19" s="75">
        <f>-STOA!R19</f>
        <v>0</v>
      </c>
      <c r="AC19">
        <f t="shared" si="0"/>
        <v>0.18550205646172063</v>
      </c>
      <c r="AD19">
        <f t="shared" si="1"/>
        <v>20.754122798948956</v>
      </c>
      <c r="AE19">
        <f>'IDT-1'!D19</f>
        <v>0</v>
      </c>
      <c r="AF19" s="24"/>
      <c r="AG19">
        <f t="shared" si="2"/>
        <v>20.754122798948956</v>
      </c>
      <c r="AI19" s="34">
        <f>PXIL!L19</f>
        <v>0</v>
      </c>
      <c r="AJ19" s="34">
        <f>PXIL!R19</f>
        <v>0</v>
      </c>
      <c r="AK19" s="34">
        <f>RTM_IEX!L19</f>
        <v>6.76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50">
        <f>GDAM_IEX!L19</f>
        <v>0</v>
      </c>
      <c r="AP19" s="150">
        <f>GDAM_IEX!R19</f>
        <v>0</v>
      </c>
      <c r="AQ19" s="150">
        <f>GDAM_PXI!L19</f>
        <v>0</v>
      </c>
      <c r="AR19" s="150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9.4193922972711448</v>
      </c>
      <c r="H20">
        <f>PPCL_Spot!R20</f>
        <v>0</v>
      </c>
      <c r="I20">
        <f>Bawana_NG!R20</f>
        <v>-6.9767441860465129E-2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4.83</v>
      </c>
      <c r="AB20" s="75">
        <f>-STOA!R20</f>
        <v>0</v>
      </c>
      <c r="AC20">
        <f t="shared" si="0"/>
        <v>0.18127805646172065</v>
      </c>
      <c r="AD20">
        <f t="shared" si="1"/>
        <v>20.278346798948959</v>
      </c>
      <c r="AE20">
        <f>'IDT-1'!D20</f>
        <v>0</v>
      </c>
      <c r="AF20" s="24"/>
      <c r="AG20">
        <f t="shared" si="2"/>
        <v>20.278346798948959</v>
      </c>
      <c r="AI20" s="34">
        <f>PXIL!L20</f>
        <v>0</v>
      </c>
      <c r="AJ20" s="34">
        <f>PXIL!R20</f>
        <v>0</v>
      </c>
      <c r="AK20" s="34">
        <f>RTM_IEX!L20</f>
        <v>6.28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50">
        <f>GDAM_IEX!L20</f>
        <v>0</v>
      </c>
      <c r="AP20" s="150">
        <f>GDAM_IEX!R20</f>
        <v>0</v>
      </c>
      <c r="AQ20" s="150">
        <f>GDAM_PXI!L20</f>
        <v>0</v>
      </c>
      <c r="AR20" s="150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9.2978517514999037</v>
      </c>
      <c r="H21">
        <f>PPCL_Spot!R21</f>
        <v>0</v>
      </c>
      <c r="I21">
        <f>Bawana_NG!R21</f>
        <v>-6.9767441860465129E-2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4.83</v>
      </c>
      <c r="AB21" s="75">
        <f>-STOA!R21</f>
        <v>0</v>
      </c>
      <c r="AC21">
        <f t="shared" si="0"/>
        <v>0.18020849965893374</v>
      </c>
      <c r="AD21">
        <f t="shared" si="1"/>
        <v>20.157875809980503</v>
      </c>
      <c r="AE21">
        <f>'IDT-1'!D21</f>
        <v>0</v>
      </c>
      <c r="AF21" s="24"/>
      <c r="AG21">
        <f t="shared" si="2"/>
        <v>20.157875809980503</v>
      </c>
      <c r="AI21" s="34">
        <f>PXIL!L21</f>
        <v>0</v>
      </c>
      <c r="AJ21" s="34">
        <f>PXIL!R21</f>
        <v>0</v>
      </c>
      <c r="AK21" s="34">
        <f>RTM_IEX!L21</f>
        <v>6.28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50">
        <f>GDAM_IEX!L21</f>
        <v>0</v>
      </c>
      <c r="AP21" s="150">
        <f>GDAM_IEX!R21</f>
        <v>0</v>
      </c>
      <c r="AQ21" s="150">
        <f>GDAM_PXI!L21</f>
        <v>0</v>
      </c>
      <c r="AR21" s="150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9.2978517514999037</v>
      </c>
      <c r="H22">
        <f>PPCL_Spot!R22</f>
        <v>0</v>
      </c>
      <c r="I22">
        <f>Bawana_NG!R22</f>
        <v>-6.9767441860465129E-2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4.83</v>
      </c>
      <c r="AB22" s="75">
        <f>-STOA!R22</f>
        <v>0</v>
      </c>
      <c r="AC22">
        <f t="shared" si="0"/>
        <v>0.18443249965893371</v>
      </c>
      <c r="AD22">
        <f t="shared" si="1"/>
        <v>20.633651809980506</v>
      </c>
      <c r="AE22">
        <f>'IDT-1'!D22</f>
        <v>0</v>
      </c>
      <c r="AF22" s="24"/>
      <c r="AG22">
        <f t="shared" si="2"/>
        <v>20.633651809980506</v>
      </c>
      <c r="AI22" s="34">
        <f>PXIL!L22</f>
        <v>0</v>
      </c>
      <c r="AJ22" s="34">
        <f>PXIL!R22</f>
        <v>0</v>
      </c>
      <c r="AK22" s="34">
        <f>RTM_IEX!L22</f>
        <v>6.76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50">
        <f>GDAM_IEX!L22</f>
        <v>0</v>
      </c>
      <c r="AP22" s="150">
        <f>GDAM_IEX!R22</f>
        <v>0</v>
      </c>
      <c r="AQ22" s="150">
        <f>GDAM_PXI!L22</f>
        <v>0</v>
      </c>
      <c r="AR22" s="150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9.27</v>
      </c>
      <c r="H23">
        <f>PPCL_Spot!R23</f>
        <v>0</v>
      </c>
      <c r="I23">
        <f>Bawana_NG!R23</f>
        <v>-6.9767441860465129E-2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4.83</v>
      </c>
      <c r="AB23" s="75">
        <f>-STOA!R23</f>
        <v>0</v>
      </c>
      <c r="AC23">
        <f t="shared" si="0"/>
        <v>0.18585940424573458</v>
      </c>
      <c r="AD23">
        <f t="shared" si="1"/>
        <v>20.794373153893797</v>
      </c>
      <c r="AE23">
        <f>'IDT-1'!D23</f>
        <v>0</v>
      </c>
      <c r="AF23" s="24"/>
      <c r="AG23">
        <f t="shared" si="2"/>
        <v>20.794373153893797</v>
      </c>
      <c r="AI23" s="34">
        <f>PXIL!L23</f>
        <v>0</v>
      </c>
      <c r="AJ23" s="34">
        <f>PXIL!R23</f>
        <v>0</v>
      </c>
      <c r="AK23" s="34">
        <f>RTM_IEX!L23</f>
        <v>6.95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50">
        <f>GDAM_IEX!L23</f>
        <v>0</v>
      </c>
      <c r="AP23" s="150">
        <f>GDAM_IEX!R23</f>
        <v>0</v>
      </c>
      <c r="AQ23" s="150">
        <f>GDAM_PXI!L23</f>
        <v>0</v>
      </c>
      <c r="AR23" s="150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9.27</v>
      </c>
      <c r="H24">
        <f>PPCL_Spot!R24</f>
        <v>0</v>
      </c>
      <c r="I24">
        <f>Bawana_NG!R24</f>
        <v>-6.9767441860465129E-2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4.83</v>
      </c>
      <c r="AB24" s="75">
        <f>-STOA!R24</f>
        <v>0</v>
      </c>
      <c r="AC24">
        <f t="shared" si="0"/>
        <v>0.18418740424573457</v>
      </c>
      <c r="AD24">
        <f t="shared" si="1"/>
        <v>20.606045153893803</v>
      </c>
      <c r="AE24">
        <f>'IDT-1'!D24</f>
        <v>0</v>
      </c>
      <c r="AF24" s="24"/>
      <c r="AG24">
        <f t="shared" si="2"/>
        <v>20.606045153893803</v>
      </c>
      <c r="AI24" s="34">
        <f>PXIL!L24</f>
        <v>0</v>
      </c>
      <c r="AJ24" s="34">
        <f>PXIL!R24</f>
        <v>0</v>
      </c>
      <c r="AK24" s="34">
        <f>RTM_IEX!L24</f>
        <v>6.76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50">
        <f>GDAM_IEX!L24</f>
        <v>0</v>
      </c>
      <c r="AP24" s="150">
        <f>GDAM_IEX!R24</f>
        <v>0</v>
      </c>
      <c r="AQ24" s="150">
        <f>GDAM_PXI!L24</f>
        <v>0</v>
      </c>
      <c r="AR24" s="150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9.27</v>
      </c>
      <c r="H25">
        <f>PPCL_Spot!R25</f>
        <v>0</v>
      </c>
      <c r="I25">
        <f>Bawana_NG!R25</f>
        <v>-6.9767441860465129E-2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4.83</v>
      </c>
      <c r="AB25" s="75">
        <f>-STOA!R25</f>
        <v>0</v>
      </c>
      <c r="AC25">
        <f t="shared" si="0"/>
        <v>0.17565140424573458</v>
      </c>
      <c r="AD25">
        <f t="shared" si="1"/>
        <v>19.6445811538938</v>
      </c>
      <c r="AE25">
        <f>'IDT-1'!D25</f>
        <v>0</v>
      </c>
      <c r="AF25" s="24"/>
      <c r="AG25">
        <f t="shared" si="2"/>
        <v>19.6445811538938</v>
      </c>
      <c r="AI25" s="34">
        <f>PXIL!L25</f>
        <v>0</v>
      </c>
      <c r="AJ25" s="34">
        <f>PXIL!R25</f>
        <v>0</v>
      </c>
      <c r="AK25" s="34">
        <f>RTM_IEX!L25</f>
        <v>5.79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50">
        <f>GDAM_IEX!L25</f>
        <v>0</v>
      </c>
      <c r="AP25" s="150">
        <f>GDAM_IEX!R25</f>
        <v>0</v>
      </c>
      <c r="AQ25" s="150">
        <f>GDAM_PXI!L25</f>
        <v>0</v>
      </c>
      <c r="AR25" s="150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9.27</v>
      </c>
      <c r="H26">
        <f>PPCL_Spot!R26</f>
        <v>0</v>
      </c>
      <c r="I26">
        <f>Bawana_NG!R26</f>
        <v>-6.9767441860465129E-2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4.83</v>
      </c>
      <c r="AB26" s="75">
        <f>-STOA!R26</f>
        <v>0</v>
      </c>
      <c r="AC26">
        <f t="shared" si="0"/>
        <v>0.17565140424573458</v>
      </c>
      <c r="AD26">
        <f t="shared" si="1"/>
        <v>19.6445811538938</v>
      </c>
      <c r="AE26">
        <f>'IDT-1'!D26</f>
        <v>0</v>
      </c>
      <c r="AF26" s="24"/>
      <c r="AG26">
        <f t="shared" si="2"/>
        <v>19.6445811538938</v>
      </c>
      <c r="AI26" s="34">
        <f>PXIL!L26</f>
        <v>0</v>
      </c>
      <c r="AJ26" s="34">
        <f>PXIL!R26</f>
        <v>0</v>
      </c>
      <c r="AK26" s="34">
        <f>RTM_IEX!L26</f>
        <v>5.79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50">
        <f>GDAM_IEX!L26</f>
        <v>0</v>
      </c>
      <c r="AP26" s="150">
        <f>GDAM_IEX!R26</f>
        <v>0</v>
      </c>
      <c r="AQ26" s="150">
        <f>GDAM_PXI!L26</f>
        <v>0</v>
      </c>
      <c r="AR26" s="150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9.27</v>
      </c>
      <c r="H27">
        <f>PPCL_Spot!R27</f>
        <v>0</v>
      </c>
      <c r="I27">
        <f>Bawana_NG!R27</f>
        <v>-6.9767441860465129E-2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4.83</v>
      </c>
      <c r="AB27" s="75">
        <f>-STOA!R27</f>
        <v>0</v>
      </c>
      <c r="AC27">
        <f t="shared" si="0"/>
        <v>0.17996340424573459</v>
      </c>
      <c r="AD27">
        <f t="shared" si="1"/>
        <v>20.130269153893799</v>
      </c>
      <c r="AE27">
        <f>'IDT-1'!D27</f>
        <v>0</v>
      </c>
      <c r="AF27" s="24"/>
      <c r="AG27">
        <f t="shared" si="2"/>
        <v>20.130269153893799</v>
      </c>
      <c r="AI27" s="34">
        <f>PXIL!L27</f>
        <v>0</v>
      </c>
      <c r="AJ27" s="34">
        <f>PXIL!R27</f>
        <v>0</v>
      </c>
      <c r="AK27" s="34">
        <f>RTM_IEX!L27</f>
        <v>6.28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50">
        <f>GDAM_IEX!L27</f>
        <v>0</v>
      </c>
      <c r="AP27" s="150">
        <f>GDAM_IEX!R27</f>
        <v>0</v>
      </c>
      <c r="AQ27" s="150">
        <f>GDAM_PXI!L27</f>
        <v>0</v>
      </c>
      <c r="AR27" s="150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9.27</v>
      </c>
      <c r="H28">
        <f>PPCL_Spot!R28</f>
        <v>0</v>
      </c>
      <c r="I28">
        <f>Bawana_NG!R28</f>
        <v>-6.9767441860465129E-2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4.93</v>
      </c>
      <c r="AB28" s="75">
        <f>-STOA!R28</f>
        <v>0</v>
      </c>
      <c r="AC28">
        <f t="shared" si="0"/>
        <v>0.18673940424573454</v>
      </c>
      <c r="AD28">
        <f t="shared" si="1"/>
        <v>20.8934931538938</v>
      </c>
      <c r="AE28">
        <f>'IDT-1'!D28</f>
        <v>0</v>
      </c>
      <c r="AF28" s="24"/>
      <c r="AG28">
        <f t="shared" si="2"/>
        <v>20.8934931538938</v>
      </c>
      <c r="AI28" s="34">
        <f>PXIL!L28</f>
        <v>0</v>
      </c>
      <c r="AJ28" s="34">
        <f>PXIL!R28</f>
        <v>0</v>
      </c>
      <c r="AK28" s="34">
        <f>RTM_IEX!L28</f>
        <v>6.95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50">
        <f>GDAM_IEX!L28</f>
        <v>0</v>
      </c>
      <c r="AP28" s="150">
        <f>GDAM_IEX!R28</f>
        <v>0</v>
      </c>
      <c r="AQ28" s="150">
        <f>GDAM_PXI!L28</f>
        <v>0</v>
      </c>
      <c r="AR28" s="150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9.27</v>
      </c>
      <c r="H29">
        <f>PPCL_Spot!R29</f>
        <v>0</v>
      </c>
      <c r="I29">
        <f>Bawana_NG!R29</f>
        <v>-6.9767441860465129E-2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5.6400000000000006</v>
      </c>
      <c r="AB29" s="75">
        <f>-STOA!R29</f>
        <v>0</v>
      </c>
      <c r="AC29">
        <f t="shared" si="0"/>
        <v>0.19298740424573457</v>
      </c>
      <c r="AD29">
        <f t="shared" si="1"/>
        <v>21.597245153893802</v>
      </c>
      <c r="AE29">
        <f>'IDT-1'!D29</f>
        <v>0</v>
      </c>
      <c r="AF29" s="24"/>
      <c r="AG29">
        <f t="shared" si="2"/>
        <v>21.597245153893802</v>
      </c>
      <c r="AI29" s="34">
        <f>PXIL!L29</f>
        <v>0</v>
      </c>
      <c r="AJ29" s="34">
        <f>PXIL!R29</f>
        <v>0</v>
      </c>
      <c r="AK29" s="34">
        <f>RTM_IEX!L29</f>
        <v>6.95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50">
        <f>GDAM_IEX!L29</f>
        <v>0</v>
      </c>
      <c r="AP29" s="150">
        <f>GDAM_IEX!R29</f>
        <v>0</v>
      </c>
      <c r="AQ29" s="150">
        <f>GDAM_PXI!L29</f>
        <v>0</v>
      </c>
      <c r="AR29" s="150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9.010600706713781</v>
      </c>
      <c r="H30">
        <f>PPCL_Spot!R30</f>
        <v>0</v>
      </c>
      <c r="I30">
        <f>Bawana_NG!R30</f>
        <v>-6.9767441860465129E-2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6.18</v>
      </c>
      <c r="AB30" s="75">
        <f>-STOA!R30</f>
        <v>0</v>
      </c>
      <c r="AC30">
        <f t="shared" si="0"/>
        <v>0.20223269046481585</v>
      </c>
      <c r="AD30">
        <f t="shared" si="1"/>
        <v>22.638600574388501</v>
      </c>
      <c r="AE30">
        <f>'IDT-1'!D30</f>
        <v>0</v>
      </c>
      <c r="AF30" s="24"/>
      <c r="AG30">
        <f t="shared" si="2"/>
        <v>22.638600574388501</v>
      </c>
      <c r="AI30" s="34">
        <f>PXIL!L30</f>
        <v>0</v>
      </c>
      <c r="AJ30" s="34">
        <f>PXIL!R30</f>
        <v>0</v>
      </c>
      <c r="AK30" s="34">
        <f>RTM_IEX!L30</f>
        <v>7.72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50">
        <f>GDAM_IEX!L30</f>
        <v>0</v>
      </c>
      <c r="AP30" s="150">
        <f>GDAM_IEX!R30</f>
        <v>0</v>
      </c>
      <c r="AQ30" s="150">
        <f>GDAM_PXI!L30</f>
        <v>0</v>
      </c>
      <c r="AR30" s="150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9.010600706713781</v>
      </c>
      <c r="H31">
        <f>PPCL_Spot!R31</f>
        <v>0</v>
      </c>
      <c r="I31">
        <f>Bawana_NG!R31</f>
        <v>-6.9767441860465129E-2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6.21</v>
      </c>
      <c r="AB31" s="75">
        <f>-STOA!R31</f>
        <v>0</v>
      </c>
      <c r="AC31">
        <f t="shared" si="0"/>
        <v>0.22801669046481587</v>
      </c>
      <c r="AD31">
        <f t="shared" si="1"/>
        <v>25.5428165743885</v>
      </c>
      <c r="AE31">
        <f>'IDT-1'!D31</f>
        <v>0</v>
      </c>
      <c r="AF31" s="24"/>
      <c r="AG31">
        <f t="shared" si="2"/>
        <v>25.5428165743885</v>
      </c>
      <c r="AI31" s="34">
        <f>PXIL!L31</f>
        <v>0</v>
      </c>
      <c r="AJ31" s="34">
        <f>PXIL!R31</f>
        <v>0</v>
      </c>
      <c r="AK31" s="34">
        <f>RTM_IEX!L31</f>
        <v>10.62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50">
        <f>GDAM_IEX!L31</f>
        <v>0</v>
      </c>
      <c r="AP31" s="150">
        <f>GDAM_IEX!R31</f>
        <v>0</v>
      </c>
      <c r="AQ31" s="150">
        <f>GDAM_PXI!L31</f>
        <v>0</v>
      </c>
      <c r="AR31" s="150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9.010600706713781</v>
      </c>
      <c r="H32">
        <f>PPCL_Spot!R32</f>
        <v>0</v>
      </c>
      <c r="I32">
        <f>Bawana_NG!R32</f>
        <v>-6.9767441860465129E-2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6.3100000000000005</v>
      </c>
      <c r="AB32" s="75">
        <f>-STOA!R32</f>
        <v>0</v>
      </c>
      <c r="AC32">
        <f t="shared" si="0"/>
        <v>0.22889669046481587</v>
      </c>
      <c r="AD32">
        <f t="shared" si="1"/>
        <v>25.641936574388502</v>
      </c>
      <c r="AE32">
        <f>'IDT-1'!D32</f>
        <v>0</v>
      </c>
      <c r="AF32" s="24"/>
      <c r="AG32">
        <f t="shared" si="2"/>
        <v>25.641936574388502</v>
      </c>
      <c r="AI32" s="34">
        <f>PXIL!L32</f>
        <v>0</v>
      </c>
      <c r="AJ32" s="34">
        <f>PXIL!R32</f>
        <v>0</v>
      </c>
      <c r="AK32" s="34">
        <f>RTM_IEX!L32</f>
        <v>10.62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50">
        <f>GDAM_IEX!L32</f>
        <v>0</v>
      </c>
      <c r="AP32" s="150">
        <f>GDAM_IEX!R32</f>
        <v>0</v>
      </c>
      <c r="AQ32" s="150">
        <f>GDAM_PXI!L32</f>
        <v>0</v>
      </c>
      <c r="AR32" s="150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9.010600706713781</v>
      </c>
      <c r="H33">
        <f>PPCL_Spot!R33</f>
        <v>0</v>
      </c>
      <c r="I33">
        <f>Bawana_NG!R33</f>
        <v>-6.9767441860465129E-2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6.46</v>
      </c>
      <c r="AB33" s="75">
        <f>-STOA!R33</f>
        <v>0</v>
      </c>
      <c r="AC33">
        <f t="shared" si="0"/>
        <v>0.22168069046481587</v>
      </c>
      <c r="AD33">
        <f t="shared" si="1"/>
        <v>24.829152574388502</v>
      </c>
      <c r="AE33">
        <f>'IDT-1'!D33</f>
        <v>0</v>
      </c>
      <c r="AF33" s="24"/>
      <c r="AG33">
        <f t="shared" si="2"/>
        <v>24.829152574388502</v>
      </c>
      <c r="AI33" s="34">
        <f>PXIL!L33</f>
        <v>0</v>
      </c>
      <c r="AJ33" s="34">
        <f>PXIL!R33</f>
        <v>0</v>
      </c>
      <c r="AK33" s="34">
        <f>RTM_IEX!L33</f>
        <v>9.65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50">
        <f>GDAM_IEX!L33</f>
        <v>0</v>
      </c>
      <c r="AP33" s="150">
        <f>GDAM_IEX!R33</f>
        <v>0</v>
      </c>
      <c r="AQ33" s="150">
        <f>GDAM_PXI!L33</f>
        <v>0</v>
      </c>
      <c r="AR33" s="150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9.010600706713781</v>
      </c>
      <c r="H34">
        <f>PPCL_Spot!R34</f>
        <v>0</v>
      </c>
      <c r="I34">
        <f>Bawana_NG!R34</f>
        <v>-6.9767441860465129E-2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6.73</v>
      </c>
      <c r="AB34" s="75">
        <f>-STOA!R34</f>
        <v>0</v>
      </c>
      <c r="AC34">
        <f t="shared" si="0"/>
        <v>0.22836869046481587</v>
      </c>
      <c r="AD34">
        <f t="shared" si="1"/>
        <v>25.582464574388499</v>
      </c>
      <c r="AE34">
        <f>'IDT-1'!D34</f>
        <v>0</v>
      </c>
      <c r="AF34" s="24"/>
      <c r="AG34">
        <f t="shared" si="2"/>
        <v>25.582464574388499</v>
      </c>
      <c r="AI34" s="34">
        <f>PXIL!L34</f>
        <v>0</v>
      </c>
      <c r="AJ34" s="34">
        <f>PXIL!R34</f>
        <v>0</v>
      </c>
      <c r="AK34" s="34">
        <f>RTM_IEX!L34</f>
        <v>10.14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50">
        <f>GDAM_IEX!L34</f>
        <v>0</v>
      </c>
      <c r="AP34" s="150">
        <f>GDAM_IEX!R34</f>
        <v>0</v>
      </c>
      <c r="AQ34" s="150">
        <f>GDAM_PXI!L34</f>
        <v>0</v>
      </c>
      <c r="AR34" s="150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9.010600706713781</v>
      </c>
      <c r="H35">
        <f>PPCL_Spot!R35</f>
        <v>0</v>
      </c>
      <c r="I35">
        <f>Bawana_NG!R35</f>
        <v>-6.9767441860465129E-2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8.2800000000000011</v>
      </c>
      <c r="AB35" s="75">
        <f>-STOA!R35</f>
        <v>0</v>
      </c>
      <c r="AC35">
        <f t="shared" si="0"/>
        <v>0.23347269046481584</v>
      </c>
      <c r="AD35">
        <f t="shared" si="1"/>
        <v>26.157360574388505</v>
      </c>
      <c r="AE35">
        <f>'IDT-1'!D35</f>
        <v>0</v>
      </c>
      <c r="AF35" s="24"/>
      <c r="AG35">
        <f t="shared" si="2"/>
        <v>26.157360574388505</v>
      </c>
      <c r="AI35" s="34">
        <f>PXIL!L35</f>
        <v>0</v>
      </c>
      <c r="AJ35" s="34">
        <f>PXIL!R35</f>
        <v>0</v>
      </c>
      <c r="AK35" s="34">
        <f>RTM_IEX!L35</f>
        <v>9.17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50">
        <f>GDAM_IEX!L35</f>
        <v>0</v>
      </c>
      <c r="AP35" s="150">
        <f>GDAM_IEX!R35</f>
        <v>0</v>
      </c>
      <c r="AQ35" s="150">
        <f>GDAM_PXI!L35</f>
        <v>0</v>
      </c>
      <c r="AR35" s="150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9.010600706713781</v>
      </c>
      <c r="H36">
        <f>PPCL_Spot!R36</f>
        <v>0</v>
      </c>
      <c r="I36">
        <f>Bawana_NG!R36</f>
        <v>-6.9767441860465129E-2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8.75</v>
      </c>
      <c r="AB36" s="75">
        <f>-STOA!R36</f>
        <v>0</v>
      </c>
      <c r="AC36">
        <f t="shared" si="0"/>
        <v>0.24605669046481587</v>
      </c>
      <c r="AD36">
        <f t="shared" si="1"/>
        <v>27.574776574388505</v>
      </c>
      <c r="AE36">
        <f>'IDT-1'!D36</f>
        <v>0</v>
      </c>
      <c r="AF36" s="24"/>
      <c r="AG36">
        <f t="shared" si="2"/>
        <v>27.574776574388505</v>
      </c>
      <c r="AI36" s="34">
        <f>PXIL!L36</f>
        <v>0</v>
      </c>
      <c r="AJ36" s="34">
        <f>PXIL!R36</f>
        <v>0</v>
      </c>
      <c r="AK36" s="34">
        <f>RTM_IEX!L36</f>
        <v>10.130000000000001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50">
        <f>GDAM_IEX!L36</f>
        <v>0</v>
      </c>
      <c r="AP36" s="150">
        <f>GDAM_IEX!R36</f>
        <v>0</v>
      </c>
      <c r="AQ36" s="150">
        <f>GDAM_PXI!L36</f>
        <v>0</v>
      </c>
      <c r="AR36" s="150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9.010600706713781</v>
      </c>
      <c r="H37">
        <f>PPCL_Spot!R37</f>
        <v>0</v>
      </c>
      <c r="I37">
        <f>Bawana_NG!R37</f>
        <v>-6.9767441860465129E-2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9.58</v>
      </c>
      <c r="AB37" s="75">
        <f>-STOA!R37</f>
        <v>0</v>
      </c>
      <c r="AC37">
        <f t="shared" si="0"/>
        <v>0.26189669046481584</v>
      </c>
      <c r="AD37">
        <f t="shared" si="1"/>
        <v>29.358936574388501</v>
      </c>
      <c r="AE37">
        <f>'IDT-1'!D37</f>
        <v>0</v>
      </c>
      <c r="AF37" s="24"/>
      <c r="AG37">
        <f t="shared" si="2"/>
        <v>29.358936574388501</v>
      </c>
      <c r="AI37" s="34">
        <f>PXIL!L37</f>
        <v>0</v>
      </c>
      <c r="AJ37" s="34">
        <f>PXIL!R37</f>
        <v>0</v>
      </c>
      <c r="AK37" s="34">
        <f>RTM_IEX!L37</f>
        <v>11.1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50">
        <f>GDAM_IEX!L37</f>
        <v>0</v>
      </c>
      <c r="AP37" s="150">
        <f>GDAM_IEX!R37</f>
        <v>0</v>
      </c>
      <c r="AQ37" s="150">
        <f>GDAM_PXI!L37</f>
        <v>0</v>
      </c>
      <c r="AR37" s="150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9.010600706713781</v>
      </c>
      <c r="H38">
        <f>PPCL_Spot!R38</f>
        <v>0</v>
      </c>
      <c r="I38">
        <f>Bawana_NG!R38</f>
        <v>-6.9767441860465129E-2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10.08</v>
      </c>
      <c r="AB38" s="75">
        <f>-STOA!R38</f>
        <v>0</v>
      </c>
      <c r="AC38">
        <f t="shared" si="0"/>
        <v>0.28328069046481585</v>
      </c>
      <c r="AD38">
        <f t="shared" si="1"/>
        <v>31.7675525743885</v>
      </c>
      <c r="AE38">
        <f>'IDT-1'!D38</f>
        <v>0</v>
      </c>
      <c r="AF38" s="24"/>
      <c r="AG38">
        <f t="shared" si="2"/>
        <v>31.7675525743885</v>
      </c>
      <c r="AI38" s="34">
        <f>PXIL!L38</f>
        <v>0</v>
      </c>
      <c r="AJ38" s="34">
        <f>PXIL!R38</f>
        <v>0</v>
      </c>
      <c r="AK38" s="34">
        <f>RTM_IEX!L38</f>
        <v>13.03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50">
        <f>GDAM_IEX!L38</f>
        <v>0</v>
      </c>
      <c r="AP38" s="150">
        <f>GDAM_IEX!R38</f>
        <v>0</v>
      </c>
      <c r="AQ38" s="150">
        <f>GDAM_PXI!L38</f>
        <v>0</v>
      </c>
      <c r="AR38" s="150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9.010600706713781</v>
      </c>
      <c r="H39">
        <f>PPCL_Spot!R39</f>
        <v>0</v>
      </c>
      <c r="I39">
        <f>Bawana_NG!R39</f>
        <v>-6.9767441860465129E-2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10.56</v>
      </c>
      <c r="AB39" s="75">
        <f>-STOA!R39</f>
        <v>0</v>
      </c>
      <c r="AC39">
        <f t="shared" si="0"/>
        <v>0.29181669046481584</v>
      </c>
      <c r="AD39">
        <f t="shared" si="1"/>
        <v>32.729016574388503</v>
      </c>
      <c r="AE39">
        <f>'IDT-1'!D39</f>
        <v>0</v>
      </c>
      <c r="AF39" s="24"/>
      <c r="AG39">
        <f t="shared" si="2"/>
        <v>32.729016574388503</v>
      </c>
      <c r="AI39" s="34">
        <f>PXIL!L39</f>
        <v>0</v>
      </c>
      <c r="AJ39" s="34">
        <f>PXIL!R39</f>
        <v>0</v>
      </c>
      <c r="AK39" s="34">
        <f>RTM_IEX!L39</f>
        <v>13.52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50">
        <f>GDAM_IEX!L39</f>
        <v>0</v>
      </c>
      <c r="AP39" s="150">
        <f>GDAM_IEX!R39</f>
        <v>0</v>
      </c>
      <c r="AQ39" s="150">
        <f>GDAM_PXI!L39</f>
        <v>0</v>
      </c>
      <c r="AR39" s="150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9.010600706713781</v>
      </c>
      <c r="H40">
        <f>PPCL_Spot!R40</f>
        <v>0</v>
      </c>
      <c r="I40">
        <f>Bawana_NG!R40</f>
        <v>-6.9767441860465129E-2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10.99</v>
      </c>
      <c r="AB40" s="75">
        <f>-STOA!R40</f>
        <v>0</v>
      </c>
      <c r="AC40">
        <f t="shared" si="0"/>
        <v>0.29560069046481585</v>
      </c>
      <c r="AD40">
        <f t="shared" si="1"/>
        <v>33.155232574388499</v>
      </c>
      <c r="AE40">
        <f>'IDT-1'!D40</f>
        <v>0</v>
      </c>
      <c r="AF40" s="24"/>
      <c r="AG40">
        <f t="shared" si="2"/>
        <v>33.155232574388499</v>
      </c>
      <c r="AI40" s="34">
        <f>PXIL!L40</f>
        <v>0</v>
      </c>
      <c r="AJ40" s="34">
        <f>PXIL!R40</f>
        <v>0</v>
      </c>
      <c r="AK40" s="34">
        <f>RTM_IEX!L40</f>
        <v>13.52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50">
        <f>GDAM_IEX!L40</f>
        <v>0</v>
      </c>
      <c r="AP40" s="150">
        <f>GDAM_IEX!R40</f>
        <v>0</v>
      </c>
      <c r="AQ40" s="150">
        <f>GDAM_PXI!L40</f>
        <v>0</v>
      </c>
      <c r="AR40" s="150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9.010600706713781</v>
      </c>
      <c r="H41">
        <f>PPCL_Spot!R41</f>
        <v>0</v>
      </c>
      <c r="I41">
        <f>Bawana_NG!R41</f>
        <v>-6.9767441860465129E-2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11.129999999999999</v>
      </c>
      <c r="AB41" s="75">
        <f>-STOA!R41</f>
        <v>0</v>
      </c>
      <c r="AC41">
        <f t="shared" si="0"/>
        <v>0.31205669046481588</v>
      </c>
      <c r="AD41">
        <f t="shared" si="1"/>
        <v>35.008776574388499</v>
      </c>
      <c r="AE41">
        <f>'IDT-1'!D41</f>
        <v>0</v>
      </c>
      <c r="AF41" s="24"/>
      <c r="AG41">
        <f t="shared" si="2"/>
        <v>35.008776574388499</v>
      </c>
      <c r="AI41" s="34">
        <f>PXIL!L41</f>
        <v>0</v>
      </c>
      <c r="AJ41" s="34">
        <f>PXIL!R41</f>
        <v>0</v>
      </c>
      <c r="AK41" s="34">
        <f>RTM_IEX!L41</f>
        <v>15.25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50">
        <f>GDAM_IEX!L41</f>
        <v>0</v>
      </c>
      <c r="AP41" s="150">
        <f>GDAM_IEX!R41</f>
        <v>0</v>
      </c>
      <c r="AQ41" s="150">
        <f>GDAM_PXI!L41</f>
        <v>0</v>
      </c>
      <c r="AR41" s="150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9.010600706713781</v>
      </c>
      <c r="H42">
        <f>PPCL_Spot!R42</f>
        <v>0</v>
      </c>
      <c r="I42">
        <f>Bawana_NG!R42</f>
        <v>-6.9767441860465129E-2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11.440000000000001</v>
      </c>
      <c r="AB42" s="75">
        <f>-STOA!R42</f>
        <v>0</v>
      </c>
      <c r="AC42">
        <f t="shared" si="0"/>
        <v>0.30800869046481583</v>
      </c>
      <c r="AD42">
        <f t="shared" si="1"/>
        <v>34.552824574388495</v>
      </c>
      <c r="AE42">
        <f>'IDT-1'!D42</f>
        <v>0</v>
      </c>
      <c r="AF42" s="24"/>
      <c r="AG42">
        <f t="shared" si="2"/>
        <v>34.552824574388495</v>
      </c>
      <c r="AI42" s="34">
        <f>PXIL!L42</f>
        <v>0</v>
      </c>
      <c r="AJ42" s="34">
        <f>PXIL!R42</f>
        <v>0</v>
      </c>
      <c r="AK42" s="34">
        <f>RTM_IEX!L42</f>
        <v>14.48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50">
        <f>GDAM_IEX!L42</f>
        <v>0</v>
      </c>
      <c r="AP42" s="150">
        <f>GDAM_IEX!R42</f>
        <v>0</v>
      </c>
      <c r="AQ42" s="150">
        <f>GDAM_PXI!L42</f>
        <v>0</v>
      </c>
      <c r="AR42" s="150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9.010600706713781</v>
      </c>
      <c r="H43">
        <f>PPCL_Spot!R43</f>
        <v>0</v>
      </c>
      <c r="I43">
        <f>Bawana_NG!R43</f>
        <v>-6.9767441860465129E-2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11.96</v>
      </c>
      <c r="AB43" s="75">
        <f>-STOA!R43</f>
        <v>0</v>
      </c>
      <c r="AC43">
        <f t="shared" si="0"/>
        <v>0.31936069046481586</v>
      </c>
      <c r="AD43">
        <f t="shared" si="1"/>
        <v>35.831472574388499</v>
      </c>
      <c r="AE43">
        <f>'IDT-1'!D43</f>
        <v>0</v>
      </c>
      <c r="AF43" s="24"/>
      <c r="AG43">
        <f t="shared" si="2"/>
        <v>35.831472574388499</v>
      </c>
      <c r="AI43" s="34">
        <f>PXIL!L43</f>
        <v>0</v>
      </c>
      <c r="AJ43" s="34">
        <f>PXIL!R43</f>
        <v>0</v>
      </c>
      <c r="AK43" s="34">
        <f>RTM_IEX!L43</f>
        <v>15.25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50">
        <f>GDAM_IEX!L43</f>
        <v>0</v>
      </c>
      <c r="AP43" s="150">
        <f>GDAM_IEX!R43</f>
        <v>0</v>
      </c>
      <c r="AQ43" s="150">
        <f>GDAM_PXI!L43</f>
        <v>0</v>
      </c>
      <c r="AR43" s="150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9.010600706713781</v>
      </c>
      <c r="H44">
        <f>PPCL_Spot!R44</f>
        <v>0</v>
      </c>
      <c r="I44">
        <f>Bawana_NG!R44</f>
        <v>-6.9767441860465129E-2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8.379999999999999</v>
      </c>
      <c r="AB44" s="75">
        <f>-STOA!R44</f>
        <v>0</v>
      </c>
      <c r="AC44">
        <f t="shared" si="0"/>
        <v>0.31936069046481586</v>
      </c>
      <c r="AD44">
        <f t="shared" si="1"/>
        <v>35.831472574388492</v>
      </c>
      <c r="AE44">
        <f>'IDT-1'!D44</f>
        <v>0</v>
      </c>
      <c r="AF44" s="24"/>
      <c r="AG44">
        <f t="shared" si="2"/>
        <v>35.831472574388492</v>
      </c>
      <c r="AI44" s="34">
        <f>PXIL!L44</f>
        <v>0</v>
      </c>
      <c r="AJ44" s="34">
        <f>PXIL!R44</f>
        <v>0</v>
      </c>
      <c r="AK44" s="34">
        <f>RTM_IEX!L44</f>
        <v>18.829999999999998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50">
        <f>GDAM_IEX!L44</f>
        <v>0</v>
      </c>
      <c r="AP44" s="150">
        <f>GDAM_IEX!R44</f>
        <v>0</v>
      </c>
      <c r="AQ44" s="150">
        <f>GDAM_PXI!L44</f>
        <v>0</v>
      </c>
      <c r="AR44" s="150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9.010600706713781</v>
      </c>
      <c r="H45">
        <f>PPCL_Spot!R45</f>
        <v>0</v>
      </c>
      <c r="I45">
        <f>Bawana_NG!R45</f>
        <v>-6.9767441860465129E-2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9.5500000000000007</v>
      </c>
      <c r="AB45" s="75">
        <f>-STOA!R45</f>
        <v>0</v>
      </c>
      <c r="AC45">
        <f t="shared" si="0"/>
        <v>0.31689669046481583</v>
      </c>
      <c r="AD45">
        <f t="shared" si="1"/>
        <v>35.553936574388501</v>
      </c>
      <c r="AE45">
        <f>'IDT-1'!D45</f>
        <v>0</v>
      </c>
      <c r="AF45" s="24"/>
      <c r="AG45">
        <f t="shared" si="2"/>
        <v>35.553936574388501</v>
      </c>
      <c r="AI45" s="34">
        <f>PXIL!L45</f>
        <v>0</v>
      </c>
      <c r="AJ45" s="34">
        <f>PXIL!R45</f>
        <v>0</v>
      </c>
      <c r="AK45" s="34">
        <f>RTM_IEX!L45</f>
        <v>17.38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50">
        <f>GDAM_IEX!L45</f>
        <v>0</v>
      </c>
      <c r="AP45" s="150">
        <f>GDAM_IEX!R45</f>
        <v>0</v>
      </c>
      <c r="AQ45" s="150">
        <f>GDAM_PXI!L45</f>
        <v>0</v>
      </c>
      <c r="AR45" s="150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9.010600706713781</v>
      </c>
      <c r="H46">
        <f>PPCL_Spot!R46</f>
        <v>0</v>
      </c>
      <c r="I46">
        <f>Bawana_NG!R46</f>
        <v>-6.9767441860465129E-2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9.93</v>
      </c>
      <c r="AB46" s="75">
        <f>-STOA!R46</f>
        <v>0</v>
      </c>
      <c r="AC46">
        <f t="shared" si="0"/>
        <v>0.32024069046481585</v>
      </c>
      <c r="AD46">
        <f t="shared" si="1"/>
        <v>35.930592574388498</v>
      </c>
      <c r="AE46">
        <f>'IDT-1'!D46</f>
        <v>0</v>
      </c>
      <c r="AF46" s="24"/>
      <c r="AG46">
        <f t="shared" si="2"/>
        <v>35.930592574388498</v>
      </c>
      <c r="AI46" s="34">
        <f>PXIL!L46</f>
        <v>0</v>
      </c>
      <c r="AJ46" s="34">
        <f>PXIL!R46</f>
        <v>0</v>
      </c>
      <c r="AK46" s="34">
        <f>RTM_IEX!L46</f>
        <v>17.38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50">
        <f>GDAM_IEX!L46</f>
        <v>0</v>
      </c>
      <c r="AP46" s="150">
        <f>GDAM_IEX!R46</f>
        <v>0</v>
      </c>
      <c r="AQ46" s="150">
        <f>GDAM_PXI!L46</f>
        <v>0</v>
      </c>
      <c r="AR46" s="150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8.49</v>
      </c>
      <c r="H47">
        <f>PPCL_Spot!R47</f>
        <v>0</v>
      </c>
      <c r="I47">
        <f>Bawana_NG!R47</f>
        <v>-6.9767441860465129E-2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11.219999999999999</v>
      </c>
      <c r="AB47" s="75">
        <f>-STOA!R47</f>
        <v>0</v>
      </c>
      <c r="AC47">
        <f t="shared" si="0"/>
        <v>0.31847540424573462</v>
      </c>
      <c r="AD47">
        <f t="shared" si="1"/>
        <v>35.731757153893803</v>
      </c>
      <c r="AE47">
        <f>'IDT-1'!D47</f>
        <v>0</v>
      </c>
      <c r="AF47" s="24"/>
      <c r="AG47">
        <f t="shared" si="2"/>
        <v>35.731757153893803</v>
      </c>
      <c r="AI47" s="34">
        <f>PXIL!L47</f>
        <v>0</v>
      </c>
      <c r="AJ47" s="34">
        <f>PXIL!R47</f>
        <v>0</v>
      </c>
      <c r="AK47" s="34">
        <f>RTM_IEX!L47</f>
        <v>16.41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50">
        <f>GDAM_IEX!L47</f>
        <v>0</v>
      </c>
      <c r="AP47" s="150">
        <f>GDAM_IEX!R47</f>
        <v>0</v>
      </c>
      <c r="AQ47" s="150">
        <f>GDAM_PXI!L47</f>
        <v>0</v>
      </c>
      <c r="AR47" s="150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8.49</v>
      </c>
      <c r="H48">
        <f>PPCL_Spot!R48</f>
        <v>0</v>
      </c>
      <c r="I48">
        <f>Bawana_NG!R48</f>
        <v>-6.9767441860465129E-2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11.16</v>
      </c>
      <c r="AB48" s="75">
        <f>-STOA!R48</f>
        <v>0</v>
      </c>
      <c r="AC48">
        <f t="shared" si="0"/>
        <v>0.31627540424573453</v>
      </c>
      <c r="AD48">
        <f t="shared" si="1"/>
        <v>35.483957153893797</v>
      </c>
      <c r="AE48">
        <f>'IDT-1'!D48</f>
        <v>0</v>
      </c>
      <c r="AF48" s="24"/>
      <c r="AG48">
        <f t="shared" si="2"/>
        <v>35.483957153893797</v>
      </c>
      <c r="AI48" s="34">
        <f>PXIL!L48</f>
        <v>0</v>
      </c>
      <c r="AJ48" s="34">
        <f>PXIL!R48</f>
        <v>0</v>
      </c>
      <c r="AK48" s="34">
        <f>RTM_IEX!L48</f>
        <v>16.22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50">
        <f>GDAM_IEX!L48</f>
        <v>0</v>
      </c>
      <c r="AP48" s="150">
        <f>GDAM_IEX!R48</f>
        <v>0</v>
      </c>
      <c r="AQ48" s="150">
        <f>GDAM_PXI!L48</f>
        <v>0</v>
      </c>
      <c r="AR48" s="150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8.49</v>
      </c>
      <c r="H49">
        <f>PPCL_Spot!R49</f>
        <v>0</v>
      </c>
      <c r="I49">
        <f>Bawana_NG!R49</f>
        <v>-6.9767441860465129E-2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11.620000000000001</v>
      </c>
      <c r="AB49" s="75">
        <f>-STOA!R49</f>
        <v>0</v>
      </c>
      <c r="AC49">
        <f t="shared" si="0"/>
        <v>0.33897940424573458</v>
      </c>
      <c r="AD49">
        <f t="shared" si="1"/>
        <v>38.041253153893805</v>
      </c>
      <c r="AE49">
        <f>'IDT-1'!D49</f>
        <v>0</v>
      </c>
      <c r="AF49" s="24"/>
      <c r="AG49">
        <f t="shared" si="2"/>
        <v>38.041253153893805</v>
      </c>
      <c r="AI49" s="34">
        <f>PXIL!L49</f>
        <v>0</v>
      </c>
      <c r="AJ49" s="34">
        <f>PXIL!R49</f>
        <v>0</v>
      </c>
      <c r="AK49" s="34">
        <f>RTM_IEX!L49</f>
        <v>18.34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50">
        <f>GDAM_IEX!L49</f>
        <v>0</v>
      </c>
      <c r="AP49" s="150">
        <f>GDAM_IEX!R49</f>
        <v>0</v>
      </c>
      <c r="AQ49" s="150">
        <f>GDAM_PXI!L49</f>
        <v>0</v>
      </c>
      <c r="AR49" s="150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8.49</v>
      </c>
      <c r="H50">
        <f>PPCL_Spot!R50</f>
        <v>0</v>
      </c>
      <c r="I50">
        <f>Bawana_NG!R50</f>
        <v>-6.9767441860465129E-2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12.97</v>
      </c>
      <c r="AB50" s="75">
        <f>-STOA!R50</f>
        <v>0</v>
      </c>
      <c r="AC50">
        <f t="shared" si="0"/>
        <v>0.34241140424573457</v>
      </c>
      <c r="AD50">
        <f t="shared" si="1"/>
        <v>38.427821153893802</v>
      </c>
      <c r="AE50">
        <f>'IDT-1'!D50</f>
        <v>0</v>
      </c>
      <c r="AF50" s="24"/>
      <c r="AG50">
        <f t="shared" si="2"/>
        <v>38.427821153893802</v>
      </c>
      <c r="AI50" s="34">
        <f>PXIL!L50</f>
        <v>0</v>
      </c>
      <c r="AJ50" s="34">
        <f>PXIL!R50</f>
        <v>0</v>
      </c>
      <c r="AK50" s="34">
        <f>RTM_IEX!L50</f>
        <v>17.38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50">
        <f>GDAM_IEX!L50</f>
        <v>0</v>
      </c>
      <c r="AP50" s="150">
        <f>GDAM_IEX!R50</f>
        <v>0</v>
      </c>
      <c r="AQ50" s="150">
        <f>GDAM_PXI!L50</f>
        <v>0</v>
      </c>
      <c r="AR50" s="150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8.49</v>
      </c>
      <c r="H51">
        <f>PPCL_Spot!R51</f>
        <v>0</v>
      </c>
      <c r="I51">
        <f>Bawana_NG!R51</f>
        <v>-6.9767441860465129E-2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12.61</v>
      </c>
      <c r="AB51" s="75">
        <f>-STOA!R51</f>
        <v>0</v>
      </c>
      <c r="AC51">
        <f t="shared" si="0"/>
        <v>0.32736340424573462</v>
      </c>
      <c r="AD51">
        <f t="shared" si="1"/>
        <v>36.732869153893795</v>
      </c>
      <c r="AE51">
        <f>'IDT-1'!D51</f>
        <v>0</v>
      </c>
      <c r="AF51" s="24"/>
      <c r="AG51">
        <f t="shared" si="2"/>
        <v>36.732869153893795</v>
      </c>
      <c r="AI51" s="34">
        <f>PXIL!L51</f>
        <v>0</v>
      </c>
      <c r="AJ51" s="34">
        <f>PXIL!R51</f>
        <v>0</v>
      </c>
      <c r="AK51" s="34">
        <f>RTM_IEX!L51</f>
        <v>16.03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50">
        <f>GDAM_IEX!L51</f>
        <v>0</v>
      </c>
      <c r="AP51" s="150">
        <f>GDAM_IEX!R51</f>
        <v>0</v>
      </c>
      <c r="AQ51" s="150">
        <f>GDAM_PXI!L51</f>
        <v>0</v>
      </c>
      <c r="AR51" s="150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8.49</v>
      </c>
      <c r="H52">
        <f>PPCL_Spot!R52</f>
        <v>0</v>
      </c>
      <c r="I52">
        <f>Bawana_NG!R52</f>
        <v>-6.9767441860465129E-2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12.629999999999999</v>
      </c>
      <c r="AB52" s="75">
        <f>-STOA!R52</f>
        <v>0</v>
      </c>
      <c r="AC52">
        <f t="shared" si="0"/>
        <v>0.32753940424573458</v>
      </c>
      <c r="AD52">
        <f t="shared" si="1"/>
        <v>36.752693153893802</v>
      </c>
      <c r="AE52">
        <f>'IDT-1'!D52</f>
        <v>0</v>
      </c>
      <c r="AF52" s="24"/>
      <c r="AG52">
        <f t="shared" si="2"/>
        <v>36.752693153893802</v>
      </c>
      <c r="AI52" s="34">
        <f>PXIL!L52</f>
        <v>0</v>
      </c>
      <c r="AJ52" s="34">
        <f>PXIL!R52</f>
        <v>0</v>
      </c>
      <c r="AK52" s="34">
        <f>RTM_IEX!L52</f>
        <v>16.03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50">
        <f>GDAM_IEX!L52</f>
        <v>0</v>
      </c>
      <c r="AP52" s="150">
        <f>GDAM_IEX!R52</f>
        <v>0</v>
      </c>
      <c r="AQ52" s="150">
        <f>GDAM_PXI!L52</f>
        <v>0</v>
      </c>
      <c r="AR52" s="150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8.49</v>
      </c>
      <c r="H53">
        <f>PPCL_Spot!R53</f>
        <v>0</v>
      </c>
      <c r="I53">
        <f>Bawana_NG!R53</f>
        <v>-6.9767441860465129E-2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12.3</v>
      </c>
      <c r="AB53" s="75">
        <f>-STOA!R53</f>
        <v>0</v>
      </c>
      <c r="AC53">
        <f t="shared" si="0"/>
        <v>0.34073940424573457</v>
      </c>
      <c r="AD53">
        <f t="shared" si="1"/>
        <v>38.239493153893804</v>
      </c>
      <c r="AE53">
        <f>'IDT-1'!D53</f>
        <v>0</v>
      </c>
      <c r="AF53" s="24"/>
      <c r="AG53">
        <f t="shared" si="2"/>
        <v>38.239493153893804</v>
      </c>
      <c r="AI53" s="34">
        <f>PXIL!L53</f>
        <v>0</v>
      </c>
      <c r="AJ53" s="34">
        <f>PXIL!R53</f>
        <v>0</v>
      </c>
      <c r="AK53" s="34">
        <f>RTM_IEX!L53</f>
        <v>17.86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50">
        <f>GDAM_IEX!L53</f>
        <v>0</v>
      </c>
      <c r="AP53" s="150">
        <f>GDAM_IEX!R53</f>
        <v>0</v>
      </c>
      <c r="AQ53" s="150">
        <f>GDAM_PXI!L53</f>
        <v>0</v>
      </c>
      <c r="AR53" s="150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8.49</v>
      </c>
      <c r="H54">
        <f>PPCL_Spot!R54</f>
        <v>0</v>
      </c>
      <c r="I54">
        <f>Bawana_NG!R54</f>
        <v>-6.9767441860465129E-2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10.58</v>
      </c>
      <c r="AB54" s="75">
        <f>-STOA!R54</f>
        <v>0</v>
      </c>
      <c r="AC54">
        <f t="shared" si="0"/>
        <v>0.34091540424573463</v>
      </c>
      <c r="AD54">
        <f t="shared" si="1"/>
        <v>38.259317153893804</v>
      </c>
      <c r="AE54">
        <f>'IDT-1'!D54</f>
        <v>0</v>
      </c>
      <c r="AF54" s="24"/>
      <c r="AG54">
        <f t="shared" si="2"/>
        <v>38.259317153893804</v>
      </c>
      <c r="AI54" s="34">
        <f>PXIL!L54</f>
        <v>0</v>
      </c>
      <c r="AJ54" s="34">
        <f>PXIL!R54</f>
        <v>0</v>
      </c>
      <c r="AK54" s="34">
        <f>RTM_IEX!L54</f>
        <v>19.600000000000001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50">
        <f>GDAM_IEX!L54</f>
        <v>0</v>
      </c>
      <c r="AP54" s="150">
        <f>GDAM_IEX!R54</f>
        <v>0</v>
      </c>
      <c r="AQ54" s="150">
        <f>GDAM_PXI!L54</f>
        <v>0</v>
      </c>
      <c r="AR54" s="150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8.49</v>
      </c>
      <c r="H55">
        <f>PPCL_Spot!R55</f>
        <v>0</v>
      </c>
      <c r="I55">
        <f>Bawana_NG!R55</f>
        <v>-6.9767441860465129E-2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12.8</v>
      </c>
      <c r="AB55" s="75">
        <f>-STOA!R55</f>
        <v>0</v>
      </c>
      <c r="AC55">
        <f t="shared" si="0"/>
        <v>0.34513940424573453</v>
      </c>
      <c r="AD55">
        <f t="shared" si="1"/>
        <v>38.7350931538938</v>
      </c>
      <c r="AE55">
        <f>'IDT-1'!D55</f>
        <v>0</v>
      </c>
      <c r="AF55" s="24"/>
      <c r="AG55">
        <f t="shared" si="2"/>
        <v>38.7350931538938</v>
      </c>
      <c r="AI55" s="34">
        <f>PXIL!L55</f>
        <v>0</v>
      </c>
      <c r="AJ55" s="34">
        <f>PXIL!R55</f>
        <v>0</v>
      </c>
      <c r="AK55" s="34">
        <f>RTM_IEX!L55</f>
        <v>17.86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50">
        <f>GDAM_IEX!L55</f>
        <v>0</v>
      </c>
      <c r="AP55" s="150">
        <f>GDAM_IEX!R55</f>
        <v>0</v>
      </c>
      <c r="AQ55" s="150">
        <f>GDAM_PXI!L55</f>
        <v>0</v>
      </c>
      <c r="AR55" s="150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8.49</v>
      </c>
      <c r="H56">
        <f>PPCL_Spot!R56</f>
        <v>0</v>
      </c>
      <c r="I56">
        <f>Bawana_NG!R56</f>
        <v>-6.9767441860465129E-2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8.32</v>
      </c>
      <c r="AB56" s="75">
        <f>-STOA!R56</f>
        <v>0</v>
      </c>
      <c r="AC56">
        <f t="shared" si="0"/>
        <v>0.34390740424573463</v>
      </c>
      <c r="AD56">
        <f t="shared" si="1"/>
        <v>38.596325153893801</v>
      </c>
      <c r="AE56">
        <f>'IDT-1'!D56</f>
        <v>0</v>
      </c>
      <c r="AF56" s="24"/>
      <c r="AG56">
        <f t="shared" si="2"/>
        <v>38.596325153893801</v>
      </c>
      <c r="AI56" s="34">
        <f>PXIL!L56</f>
        <v>0</v>
      </c>
      <c r="AJ56" s="34">
        <f>PXIL!R56</f>
        <v>0</v>
      </c>
      <c r="AK56" s="34">
        <f>RTM_IEX!L56</f>
        <v>22.2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50">
        <f>GDAM_IEX!L56</f>
        <v>0</v>
      </c>
      <c r="AP56" s="150">
        <f>GDAM_IEX!R56</f>
        <v>0</v>
      </c>
      <c r="AQ56" s="150">
        <f>GDAM_PXI!L56</f>
        <v>0</v>
      </c>
      <c r="AR56" s="150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8</v>
      </c>
      <c r="H57">
        <f>PPCL_Spot!R57</f>
        <v>0</v>
      </c>
      <c r="I57">
        <f>Bawana_NG!R57</f>
        <v>-6.9767441860465129E-2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11.690000000000001</v>
      </c>
      <c r="AB57" s="75">
        <f>-STOA!R57</f>
        <v>0</v>
      </c>
      <c r="AC57">
        <f t="shared" si="0"/>
        <v>0.34381940424573454</v>
      </c>
      <c r="AD57">
        <f t="shared" si="1"/>
        <v>38.586413153893801</v>
      </c>
      <c r="AE57">
        <f>'IDT-1'!D57</f>
        <v>0</v>
      </c>
      <c r="AF57" s="24"/>
      <c r="AG57">
        <f t="shared" si="2"/>
        <v>38.586413153893801</v>
      </c>
      <c r="AI57" s="34">
        <f>PXIL!L57</f>
        <v>0</v>
      </c>
      <c r="AJ57" s="34">
        <f>PXIL!R57</f>
        <v>0</v>
      </c>
      <c r="AK57" s="34">
        <f>RTM_IEX!L57</f>
        <v>19.309999999999999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50">
        <f>GDAM_IEX!L57</f>
        <v>0</v>
      </c>
      <c r="AP57" s="150">
        <f>GDAM_IEX!R57</f>
        <v>0</v>
      </c>
      <c r="AQ57" s="150">
        <f>GDAM_PXI!L57</f>
        <v>0</v>
      </c>
      <c r="AR57" s="150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</v>
      </c>
      <c r="H58">
        <f>PPCL_Spot!R58</f>
        <v>0</v>
      </c>
      <c r="I58">
        <f>Bawana_NG!R58</f>
        <v>-6.9767441860465129E-2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11.76</v>
      </c>
      <c r="AB58" s="75">
        <f>-STOA!R58</f>
        <v>0</v>
      </c>
      <c r="AC58">
        <f t="shared" si="0"/>
        <v>0.34443540424573454</v>
      </c>
      <c r="AD58">
        <f t="shared" si="1"/>
        <v>38.655797153893793</v>
      </c>
      <c r="AE58">
        <f>'IDT-1'!D58</f>
        <v>0</v>
      </c>
      <c r="AF58" s="24"/>
      <c r="AG58">
        <f t="shared" si="2"/>
        <v>38.655797153893793</v>
      </c>
      <c r="AI58" s="34">
        <f>PXIL!L58</f>
        <v>0</v>
      </c>
      <c r="AJ58" s="34">
        <f>PXIL!R58</f>
        <v>0</v>
      </c>
      <c r="AK58" s="34">
        <f>RTM_IEX!L58</f>
        <v>19.309999999999999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50">
        <f>GDAM_IEX!L58</f>
        <v>0</v>
      </c>
      <c r="AP58" s="150">
        <f>GDAM_IEX!R58</f>
        <v>0</v>
      </c>
      <c r="AQ58" s="150">
        <f>GDAM_PXI!L58</f>
        <v>0</v>
      </c>
      <c r="AR58" s="150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</v>
      </c>
      <c r="H59">
        <f>PPCL_Spot!R59</f>
        <v>0</v>
      </c>
      <c r="I59">
        <f>Bawana_NG!R59</f>
        <v>-6.9767441860465129E-2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9.1</v>
      </c>
      <c r="AB59" s="75">
        <f>-STOA!R59</f>
        <v>0</v>
      </c>
      <c r="AC59">
        <f t="shared" si="0"/>
        <v>0.34223540424573462</v>
      </c>
      <c r="AD59">
        <f t="shared" si="1"/>
        <v>38.407997153893795</v>
      </c>
      <c r="AE59">
        <f>'IDT-1'!D59</f>
        <v>0</v>
      </c>
      <c r="AF59" s="24"/>
      <c r="AG59">
        <f t="shared" si="2"/>
        <v>38.407997153893795</v>
      </c>
      <c r="AI59" s="34">
        <f>PXIL!L59</f>
        <v>0</v>
      </c>
      <c r="AJ59" s="34">
        <f>PXIL!R59</f>
        <v>0</v>
      </c>
      <c r="AK59" s="34">
        <f>RTM_IEX!L59</f>
        <v>21.72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50">
        <f>GDAM_IEX!L59</f>
        <v>0</v>
      </c>
      <c r="AP59" s="150">
        <f>GDAM_IEX!R59</f>
        <v>0</v>
      </c>
      <c r="AQ59" s="150">
        <f>GDAM_PXI!L59</f>
        <v>0</v>
      </c>
      <c r="AR59" s="150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</v>
      </c>
      <c r="H60">
        <f>PPCL_Spot!R60</f>
        <v>0</v>
      </c>
      <c r="I60">
        <f>Bawana_NG!R60</f>
        <v>-6.9767441860465129E-2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8.89</v>
      </c>
      <c r="AB60" s="75">
        <f>-STOA!R60</f>
        <v>0</v>
      </c>
      <c r="AC60">
        <f t="shared" si="0"/>
        <v>0.34461140424573455</v>
      </c>
      <c r="AD60">
        <f t="shared" si="1"/>
        <v>38.675621153893808</v>
      </c>
      <c r="AE60">
        <f>'IDT-1'!D60</f>
        <v>0</v>
      </c>
      <c r="AF60" s="24"/>
      <c r="AG60">
        <f t="shared" si="2"/>
        <v>38.675621153893808</v>
      </c>
      <c r="AI60" s="34">
        <f>PXIL!L60</f>
        <v>0</v>
      </c>
      <c r="AJ60" s="34">
        <f>PXIL!R60</f>
        <v>0</v>
      </c>
      <c r="AK60" s="34">
        <f>RTM_IEX!L60</f>
        <v>22.2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50">
        <f>GDAM_IEX!L60</f>
        <v>0</v>
      </c>
      <c r="AP60" s="150">
        <f>GDAM_IEX!R60</f>
        <v>0</v>
      </c>
      <c r="AQ60" s="150">
        <f>GDAM_PXI!L60</f>
        <v>0</v>
      </c>
      <c r="AR60" s="150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</v>
      </c>
      <c r="H61">
        <f>PPCL_Spot!R61</f>
        <v>0</v>
      </c>
      <c r="I61">
        <f>Bawana_NG!R61</f>
        <v>-6.9767441860465129E-2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</v>
      </c>
      <c r="AB61" s="75">
        <f>-STOA!R61</f>
        <v>0</v>
      </c>
      <c r="AC61">
        <f t="shared" si="0"/>
        <v>0.34337940424573454</v>
      </c>
      <c r="AD61">
        <f t="shared" si="1"/>
        <v>38.536853153893802</v>
      </c>
      <c r="AE61">
        <f>'IDT-1'!D61</f>
        <v>0</v>
      </c>
      <c r="AF61" s="24"/>
      <c r="AG61">
        <f t="shared" si="2"/>
        <v>38.536853153893802</v>
      </c>
      <c r="AI61" s="34">
        <f>PXIL!L61</f>
        <v>0</v>
      </c>
      <c r="AJ61" s="34">
        <f>PXIL!R61</f>
        <v>0</v>
      </c>
      <c r="AK61" s="34">
        <f>RTM_IEX!L61</f>
        <v>20.95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50">
        <f>GDAM_IEX!L61</f>
        <v>0</v>
      </c>
      <c r="AP61" s="150">
        <f>GDAM_IEX!R61</f>
        <v>0</v>
      </c>
      <c r="AQ61" s="150">
        <f>GDAM_PXI!L61</f>
        <v>0</v>
      </c>
      <c r="AR61" s="150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</v>
      </c>
      <c r="H62">
        <f>PPCL_Spot!R62</f>
        <v>0</v>
      </c>
      <c r="I62">
        <f>Bawana_NG!R62</f>
        <v>-6.9767441860465129E-2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</v>
      </c>
      <c r="AB62" s="75">
        <f>-STOA!R62</f>
        <v>0</v>
      </c>
      <c r="AC62">
        <f t="shared" si="0"/>
        <v>0.34267540424573456</v>
      </c>
      <c r="AD62">
        <f t="shared" si="1"/>
        <v>38.457557153893802</v>
      </c>
      <c r="AE62">
        <f>'IDT-1'!D62</f>
        <v>0</v>
      </c>
      <c r="AF62" s="24"/>
      <c r="AG62">
        <f t="shared" si="2"/>
        <v>38.457557153893802</v>
      </c>
      <c r="AI62" s="34">
        <f>PXIL!L62</f>
        <v>0</v>
      </c>
      <c r="AJ62" s="34">
        <f>PXIL!R62</f>
        <v>0</v>
      </c>
      <c r="AK62" s="34">
        <f>RTM_IEX!L62</f>
        <v>20.47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50">
        <f>GDAM_IEX!L62</f>
        <v>0</v>
      </c>
      <c r="AP62" s="150">
        <f>GDAM_IEX!R62</f>
        <v>0</v>
      </c>
      <c r="AQ62" s="150">
        <f>GDAM_PXI!L62</f>
        <v>0</v>
      </c>
      <c r="AR62" s="150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</v>
      </c>
      <c r="H63">
        <f>PPCL_Spot!R63</f>
        <v>0</v>
      </c>
      <c r="I63">
        <f>Bawana_NG!R63</f>
        <v>-6.9767441860465129E-2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10.199999999999999</v>
      </c>
      <c r="AB63" s="75">
        <f>-STOA!R63</f>
        <v>0</v>
      </c>
      <c r="AC63">
        <f t="shared" si="0"/>
        <v>0.34258740424573458</v>
      </c>
      <c r="AD63">
        <f t="shared" si="1"/>
        <v>38.447645153893802</v>
      </c>
      <c r="AE63">
        <f>'IDT-1'!D63</f>
        <v>0</v>
      </c>
      <c r="AF63" s="24"/>
      <c r="AG63">
        <f t="shared" si="2"/>
        <v>38.447645153893802</v>
      </c>
      <c r="AI63" s="34">
        <f>PXIL!L63</f>
        <v>0</v>
      </c>
      <c r="AJ63" s="34">
        <f>PXIL!R63</f>
        <v>0</v>
      </c>
      <c r="AK63" s="34">
        <f>RTM_IEX!L63</f>
        <v>20.66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50">
        <f>GDAM_IEX!L63</f>
        <v>0</v>
      </c>
      <c r="AP63" s="150">
        <f>GDAM_IEX!R63</f>
        <v>0</v>
      </c>
      <c r="AQ63" s="150">
        <f>GDAM_PXI!L63</f>
        <v>0</v>
      </c>
      <c r="AR63" s="150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</v>
      </c>
      <c r="H64">
        <f>PPCL_Spot!R64</f>
        <v>0</v>
      </c>
      <c r="I64">
        <f>Bawana_NG!R64</f>
        <v>-6.9767441860465129E-2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11.36</v>
      </c>
      <c r="AB64" s="75">
        <f>-STOA!R64</f>
        <v>0</v>
      </c>
      <c r="AC64">
        <f t="shared" si="0"/>
        <v>0.34425940424573453</v>
      </c>
      <c r="AD64">
        <f t="shared" si="1"/>
        <v>38.635973153893801</v>
      </c>
      <c r="AE64">
        <f>'IDT-1'!D64</f>
        <v>0</v>
      </c>
      <c r="AF64" s="24"/>
      <c r="AG64">
        <f t="shared" si="2"/>
        <v>38.635973153893801</v>
      </c>
      <c r="AI64" s="34">
        <f>PXIL!L64</f>
        <v>0</v>
      </c>
      <c r="AJ64" s="34">
        <f>PXIL!R64</f>
        <v>0</v>
      </c>
      <c r="AK64" s="34">
        <f>RTM_IEX!L64</f>
        <v>19.690000000000001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50">
        <f>GDAM_IEX!L64</f>
        <v>0</v>
      </c>
      <c r="AP64" s="150">
        <f>GDAM_IEX!R64</f>
        <v>0</v>
      </c>
      <c r="AQ64" s="150">
        <f>GDAM_PXI!L64</f>
        <v>0</v>
      </c>
      <c r="AR64" s="150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8</v>
      </c>
      <c r="H65">
        <f>PPCL_Spot!R65</f>
        <v>0</v>
      </c>
      <c r="I65">
        <f>Bawana_NG!R65</f>
        <v>-6.9767441860465129E-2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9.7800000000000011</v>
      </c>
      <c r="AB65" s="75">
        <f>-STOA!R65</f>
        <v>0</v>
      </c>
      <c r="AC65">
        <f t="shared" si="0"/>
        <v>0.35244340424573462</v>
      </c>
      <c r="AD65">
        <f t="shared" si="1"/>
        <v>39.557789153893808</v>
      </c>
      <c r="AE65">
        <f>'IDT-1'!D65</f>
        <v>0</v>
      </c>
      <c r="AF65" s="24"/>
      <c r="AG65">
        <f t="shared" si="2"/>
        <v>39.557789153893808</v>
      </c>
      <c r="AI65" s="34">
        <f>PXIL!L65</f>
        <v>0</v>
      </c>
      <c r="AJ65" s="34">
        <f>PXIL!R65</f>
        <v>0</v>
      </c>
      <c r="AK65" s="34">
        <f>RTM_IEX!L65</f>
        <v>22.2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50">
        <f>GDAM_IEX!L65</f>
        <v>0</v>
      </c>
      <c r="AP65" s="150">
        <f>GDAM_IEX!R65</f>
        <v>0</v>
      </c>
      <c r="AQ65" s="150">
        <f>GDAM_PXI!L65</f>
        <v>0</v>
      </c>
      <c r="AR65" s="150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8</v>
      </c>
      <c r="H66">
        <f>PPCL_Spot!R66</f>
        <v>0</v>
      </c>
      <c r="I66">
        <f>Bawana_NG!R66</f>
        <v>-6.9767441860465129E-2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10.77</v>
      </c>
      <c r="AB66" s="75">
        <f>-STOA!R66</f>
        <v>0</v>
      </c>
      <c r="AC66">
        <f t="shared" si="0"/>
        <v>0.35270740424573455</v>
      </c>
      <c r="AD66">
        <f t="shared" si="1"/>
        <v>39.587525153893793</v>
      </c>
      <c r="AE66">
        <f>'IDT-1'!D66</f>
        <v>0</v>
      </c>
      <c r="AF66" s="24"/>
      <c r="AG66">
        <f t="shared" si="2"/>
        <v>39.587525153893793</v>
      </c>
      <c r="AI66" s="34">
        <f>PXIL!L66</f>
        <v>0</v>
      </c>
      <c r="AJ66" s="34">
        <f>PXIL!R66</f>
        <v>0</v>
      </c>
      <c r="AK66" s="34">
        <f>RTM_IEX!L66</f>
        <v>21.24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50">
        <f>GDAM_IEX!L66</f>
        <v>0</v>
      </c>
      <c r="AP66" s="150">
        <f>GDAM_IEX!R66</f>
        <v>0</v>
      </c>
      <c r="AQ66" s="150">
        <f>GDAM_PXI!L66</f>
        <v>0</v>
      </c>
      <c r="AR66" s="150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8</v>
      </c>
      <c r="H67">
        <f>PPCL_Spot!R67</f>
        <v>0</v>
      </c>
      <c r="I67">
        <f>Bawana_NG!R67</f>
        <v>-6.9767441860465129E-2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9.99</v>
      </c>
      <c r="AB67" s="75">
        <f>-STOA!R67</f>
        <v>0</v>
      </c>
      <c r="AC67">
        <f t="shared" si="0"/>
        <v>0.35006740424573457</v>
      </c>
      <c r="AD67">
        <f t="shared" si="1"/>
        <v>39.290165153893795</v>
      </c>
      <c r="AE67">
        <f>'IDT-1'!D67</f>
        <v>0</v>
      </c>
      <c r="AF67" s="24"/>
      <c r="AG67">
        <f t="shared" si="2"/>
        <v>39.290165153893795</v>
      </c>
      <c r="AI67" s="34">
        <f>PXIL!L67</f>
        <v>0</v>
      </c>
      <c r="AJ67" s="34">
        <f>PXIL!R67</f>
        <v>0</v>
      </c>
      <c r="AK67" s="34">
        <f>RTM_IEX!L67</f>
        <v>21.72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50">
        <f>GDAM_IEX!L67</f>
        <v>0</v>
      </c>
      <c r="AP67" s="150">
        <f>GDAM_IEX!R67</f>
        <v>0</v>
      </c>
      <c r="AQ67" s="150">
        <f>GDAM_PXI!L67</f>
        <v>0</v>
      </c>
      <c r="AR67" s="150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8</v>
      </c>
      <c r="H68">
        <f>PPCL_Spot!R68</f>
        <v>0</v>
      </c>
      <c r="I68">
        <f>Bawana_NG!R68</f>
        <v>-6.9767441860465129E-2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9.4600000000000009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0.3321154042457346</v>
      </c>
      <c r="AD68">
        <f t="shared" ref="AD68:AD98" si="4">SUM(B68:AB68,AI68:AR68)-AC68</f>
        <v>37.268117153893805</v>
      </c>
      <c r="AE68">
        <f>'IDT-1'!D68</f>
        <v>0</v>
      </c>
      <c r="AF68" s="24"/>
      <c r="AG68">
        <f t="shared" ref="AG68:AG98" si="5">SUM(AD68:AF68)</f>
        <v>37.268117153893805</v>
      </c>
      <c r="AI68" s="34">
        <f>PXIL!L68</f>
        <v>0</v>
      </c>
      <c r="AJ68" s="34">
        <f>PXIL!R68</f>
        <v>0</v>
      </c>
      <c r="AK68" s="34">
        <f>RTM_IEX!L68</f>
        <v>20.21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50">
        <f>GDAM_IEX!L68</f>
        <v>0</v>
      </c>
      <c r="AP68" s="150">
        <f>GDAM_IEX!R68</f>
        <v>0</v>
      </c>
      <c r="AQ68" s="150">
        <f>GDAM_PXI!L68</f>
        <v>0</v>
      </c>
      <c r="AR68" s="150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8</v>
      </c>
      <c r="H69">
        <f>PPCL_Spot!R69</f>
        <v>0</v>
      </c>
      <c r="I69">
        <f>Bawana_NG!R69</f>
        <v>-6.9767441860465129E-2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8.98</v>
      </c>
      <c r="AB69" s="75">
        <f>-STOA!R69</f>
        <v>0</v>
      </c>
      <c r="AC69">
        <f t="shared" si="3"/>
        <v>0.32815540424573453</v>
      </c>
      <c r="AD69">
        <f t="shared" si="4"/>
        <v>36.822077153893801</v>
      </c>
      <c r="AE69">
        <f>'IDT-1'!D69</f>
        <v>0</v>
      </c>
      <c r="AF69" s="24"/>
      <c r="AG69">
        <f t="shared" si="5"/>
        <v>36.822077153893801</v>
      </c>
      <c r="AI69" s="34">
        <f>PXIL!L69</f>
        <v>0</v>
      </c>
      <c r="AJ69" s="34">
        <f>PXIL!R69</f>
        <v>0</v>
      </c>
      <c r="AK69" s="34">
        <f>RTM_IEX!L69</f>
        <v>20.239999999999998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50">
        <f>GDAM_IEX!L69</f>
        <v>0</v>
      </c>
      <c r="AP69" s="150">
        <f>GDAM_IEX!R69</f>
        <v>0</v>
      </c>
      <c r="AQ69" s="150">
        <f>GDAM_PXI!L69</f>
        <v>0</v>
      </c>
      <c r="AR69" s="150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8</v>
      </c>
      <c r="H70">
        <f>PPCL_Spot!R70</f>
        <v>0</v>
      </c>
      <c r="I70">
        <f>Bawana_NG!R70</f>
        <v>-6.9767441860465129E-2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8.129999999999999</v>
      </c>
      <c r="AB70" s="75">
        <f>-STOA!R70</f>
        <v>0</v>
      </c>
      <c r="AC70">
        <f t="shared" si="3"/>
        <v>0.32331540424573457</v>
      </c>
      <c r="AD70">
        <f t="shared" si="4"/>
        <v>36.276917153893798</v>
      </c>
      <c r="AE70">
        <f>'IDT-1'!D70</f>
        <v>0</v>
      </c>
      <c r="AF70" s="24"/>
      <c r="AG70">
        <f t="shared" si="5"/>
        <v>36.276917153893798</v>
      </c>
      <c r="AI70" s="34">
        <f>PXIL!L70</f>
        <v>0</v>
      </c>
      <c r="AJ70" s="34">
        <f>PXIL!R70</f>
        <v>0</v>
      </c>
      <c r="AK70" s="34">
        <f>RTM_IEX!L70</f>
        <v>20.54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50">
        <f>GDAM_IEX!L70</f>
        <v>0</v>
      </c>
      <c r="AP70" s="150">
        <f>GDAM_IEX!R70</f>
        <v>0</v>
      </c>
      <c r="AQ70" s="150">
        <f>GDAM_PXI!L70</f>
        <v>0</v>
      </c>
      <c r="AR70" s="150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8</v>
      </c>
      <c r="H71">
        <f>PPCL_Spot!R71</f>
        <v>0</v>
      </c>
      <c r="I71">
        <f>Bawana_NG!R71</f>
        <v>-6.9767441860465129E-2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7.88</v>
      </c>
      <c r="AB71" s="75">
        <f>-STOA!R71</f>
        <v>0</v>
      </c>
      <c r="AC71">
        <f t="shared" si="3"/>
        <v>0.31873940424573455</v>
      </c>
      <c r="AD71">
        <f t="shared" si="4"/>
        <v>35.761493153893802</v>
      </c>
      <c r="AE71">
        <f>'IDT-1'!D71</f>
        <v>0</v>
      </c>
      <c r="AF71" s="24"/>
      <c r="AG71">
        <f t="shared" si="5"/>
        <v>35.761493153893802</v>
      </c>
      <c r="AI71" s="34">
        <f>PXIL!L71</f>
        <v>0</v>
      </c>
      <c r="AJ71" s="34">
        <f>PXIL!R71</f>
        <v>0</v>
      </c>
      <c r="AK71" s="34">
        <f>RTM_IEX!L71</f>
        <v>20.27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50">
        <f>GDAM_IEX!L71</f>
        <v>0</v>
      </c>
      <c r="AP71" s="150">
        <f>GDAM_IEX!R71</f>
        <v>0</v>
      </c>
      <c r="AQ71" s="150">
        <f>GDAM_PXI!L71</f>
        <v>0</v>
      </c>
      <c r="AR71" s="150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8</v>
      </c>
      <c r="H72">
        <f>PPCL_Spot!R72</f>
        <v>0</v>
      </c>
      <c r="I72">
        <f>Bawana_NG!R72</f>
        <v>-6.9767441860465129E-2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6.48</v>
      </c>
      <c r="AB72" s="75">
        <f>-STOA!R72</f>
        <v>0</v>
      </c>
      <c r="AC72">
        <f t="shared" si="3"/>
        <v>0.29797140424573454</v>
      </c>
      <c r="AD72">
        <f t="shared" si="4"/>
        <v>33.4222611538938</v>
      </c>
      <c r="AE72">
        <f>'IDT-1'!D72</f>
        <v>0</v>
      </c>
      <c r="AF72" s="24"/>
      <c r="AG72">
        <f t="shared" si="5"/>
        <v>33.4222611538938</v>
      </c>
      <c r="AI72" s="34">
        <f>PXIL!L72</f>
        <v>0</v>
      </c>
      <c r="AJ72" s="34">
        <f>PXIL!R72</f>
        <v>0</v>
      </c>
      <c r="AK72" s="34">
        <f>RTM_IEX!L72</f>
        <v>19.309999999999999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50">
        <f>GDAM_IEX!L72</f>
        <v>0</v>
      </c>
      <c r="AP72" s="150">
        <f>GDAM_IEX!R72</f>
        <v>0</v>
      </c>
      <c r="AQ72" s="150">
        <f>GDAM_PXI!L72</f>
        <v>0</v>
      </c>
      <c r="AR72" s="150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8</v>
      </c>
      <c r="H73">
        <f>PPCL_Spot!R73</f>
        <v>0</v>
      </c>
      <c r="I73">
        <f>Bawana_NG!R73</f>
        <v>-6.9767441860465129E-2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6.28</v>
      </c>
      <c r="AB73" s="75">
        <f>-STOA!R73</f>
        <v>0</v>
      </c>
      <c r="AC73">
        <f t="shared" si="3"/>
        <v>0.29621140424573456</v>
      </c>
      <c r="AD73">
        <f t="shared" si="4"/>
        <v>33.224021153893801</v>
      </c>
      <c r="AE73">
        <f>'IDT-1'!D73</f>
        <v>0</v>
      </c>
      <c r="AF73" s="24"/>
      <c r="AG73">
        <f t="shared" si="5"/>
        <v>33.224021153893801</v>
      </c>
      <c r="AI73" s="34">
        <f>PXIL!L73</f>
        <v>0</v>
      </c>
      <c r="AJ73" s="34">
        <f>PXIL!R73</f>
        <v>0</v>
      </c>
      <c r="AK73" s="34">
        <f>RTM_IEX!L73</f>
        <v>19.309999999999999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50">
        <f>GDAM_IEX!L73</f>
        <v>0</v>
      </c>
      <c r="AP73" s="150">
        <f>GDAM_IEX!R73</f>
        <v>0</v>
      </c>
      <c r="AQ73" s="150">
        <f>GDAM_PXI!L73</f>
        <v>0</v>
      </c>
      <c r="AR73" s="150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8</v>
      </c>
      <c r="H74">
        <f>PPCL_Spot!R74</f>
        <v>0</v>
      </c>
      <c r="I74">
        <f>Bawana_NG!R74</f>
        <v>-6.9767441860465129E-2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6.19</v>
      </c>
      <c r="AB74" s="75">
        <f>-STOA!R74</f>
        <v>0</v>
      </c>
      <c r="AC74">
        <f t="shared" si="3"/>
        <v>0.28688340424573455</v>
      </c>
      <c r="AD74">
        <f t="shared" si="4"/>
        <v>32.173349153893803</v>
      </c>
      <c r="AE74">
        <f>'IDT-1'!D74</f>
        <v>0</v>
      </c>
      <c r="AF74" s="24"/>
      <c r="AG74">
        <f t="shared" si="5"/>
        <v>32.173349153893803</v>
      </c>
      <c r="AI74" s="34">
        <f>PXIL!L74</f>
        <v>0</v>
      </c>
      <c r="AJ74" s="34">
        <f>PXIL!R74</f>
        <v>0</v>
      </c>
      <c r="AK74" s="34">
        <f>RTM_IEX!L74</f>
        <v>18.34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50">
        <f>GDAM_IEX!L74</f>
        <v>0</v>
      </c>
      <c r="AP74" s="150">
        <f>GDAM_IEX!R74</f>
        <v>0</v>
      </c>
      <c r="AQ74" s="150">
        <f>GDAM_PXI!L74</f>
        <v>0</v>
      </c>
      <c r="AR74" s="150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8</v>
      </c>
      <c r="H75">
        <f>PPCL_Spot!R75</f>
        <v>0</v>
      </c>
      <c r="I75">
        <f>Bawana_NG!R75</f>
        <v>-6.9767441860465129E-2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5.75</v>
      </c>
      <c r="AB75" s="75">
        <f>-STOA!R75</f>
        <v>0</v>
      </c>
      <c r="AC75">
        <f t="shared" si="3"/>
        <v>0.26602740424573457</v>
      </c>
      <c r="AD75">
        <f t="shared" si="4"/>
        <v>29.8242051538938</v>
      </c>
      <c r="AE75">
        <f>'IDT-1'!D75</f>
        <v>0</v>
      </c>
      <c r="AF75" s="24"/>
      <c r="AG75">
        <f t="shared" si="5"/>
        <v>29.8242051538938</v>
      </c>
      <c r="AI75" s="34">
        <f>PXIL!L75</f>
        <v>0</v>
      </c>
      <c r="AJ75" s="34">
        <f>PXIL!R75</f>
        <v>0</v>
      </c>
      <c r="AK75" s="34">
        <f>RTM_IEX!L75</f>
        <v>16.41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50">
        <f>GDAM_IEX!L75</f>
        <v>0</v>
      </c>
      <c r="AP75" s="150">
        <f>GDAM_IEX!R75</f>
        <v>0</v>
      </c>
      <c r="AQ75" s="150">
        <f>GDAM_PXI!L75</f>
        <v>0</v>
      </c>
      <c r="AR75" s="150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8</v>
      </c>
      <c r="H76">
        <f>PPCL_Spot!R76</f>
        <v>0</v>
      </c>
      <c r="I76">
        <f>Bawana_NG!R76</f>
        <v>-6.9767441860465129E-2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5.43</v>
      </c>
      <c r="AB76" s="75">
        <f>-STOA!R76</f>
        <v>0</v>
      </c>
      <c r="AC76">
        <f t="shared" si="3"/>
        <v>0.25476340424573457</v>
      </c>
      <c r="AD76">
        <f t="shared" si="4"/>
        <v>28.555469153893796</v>
      </c>
      <c r="AE76">
        <f>'IDT-1'!D76</f>
        <v>0</v>
      </c>
      <c r="AF76" s="24"/>
      <c r="AG76">
        <f t="shared" si="5"/>
        <v>28.555469153893796</v>
      </c>
      <c r="AI76" s="34">
        <f>PXIL!L76</f>
        <v>0</v>
      </c>
      <c r="AJ76" s="34">
        <f>PXIL!R76</f>
        <v>0</v>
      </c>
      <c r="AK76" s="34">
        <f>RTM_IEX!L76</f>
        <v>15.45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50">
        <f>GDAM_IEX!L76</f>
        <v>0</v>
      </c>
      <c r="AP76" s="150">
        <f>GDAM_IEX!R76</f>
        <v>0</v>
      </c>
      <c r="AQ76" s="150">
        <f>GDAM_PXI!L76</f>
        <v>0</v>
      </c>
      <c r="AR76" s="150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8</v>
      </c>
      <c r="H77">
        <f>PPCL_Spot!R77</f>
        <v>0</v>
      </c>
      <c r="I77">
        <f>Bawana_NG!R77</f>
        <v>-6.9767441860465129E-2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5.18</v>
      </c>
      <c r="AB77" s="75">
        <f>-STOA!R77</f>
        <v>0</v>
      </c>
      <c r="AC77">
        <f t="shared" si="3"/>
        <v>0.26725940424573458</v>
      </c>
      <c r="AD77">
        <f t="shared" si="4"/>
        <v>29.962973153893799</v>
      </c>
      <c r="AE77">
        <f>'IDT-1'!D77</f>
        <v>0</v>
      </c>
      <c r="AF77" s="24"/>
      <c r="AG77">
        <f t="shared" si="5"/>
        <v>29.962973153893799</v>
      </c>
      <c r="AI77" s="34">
        <f>PXIL!L77</f>
        <v>0</v>
      </c>
      <c r="AJ77" s="34">
        <f>PXIL!R77</f>
        <v>0</v>
      </c>
      <c r="AK77" s="34">
        <f>RTM_IEX!L77</f>
        <v>17.12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50">
        <f>GDAM_IEX!L77</f>
        <v>0</v>
      </c>
      <c r="AP77" s="150">
        <f>GDAM_IEX!R77</f>
        <v>0</v>
      </c>
      <c r="AQ77" s="150">
        <f>GDAM_PXI!L77</f>
        <v>0</v>
      </c>
      <c r="AR77" s="150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8</v>
      </c>
      <c r="H78">
        <f>PPCL_Spot!R78</f>
        <v>0</v>
      </c>
      <c r="I78">
        <f>Bawana_NG!R78</f>
        <v>-6.9767441860465129E-2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4.95</v>
      </c>
      <c r="AB78" s="75">
        <f>-STOA!R78</f>
        <v>0</v>
      </c>
      <c r="AC78">
        <f t="shared" si="3"/>
        <v>0.24437940424573457</v>
      </c>
      <c r="AD78">
        <f t="shared" si="4"/>
        <v>27.385853153893802</v>
      </c>
      <c r="AE78">
        <f>'IDT-1'!D78</f>
        <v>0</v>
      </c>
      <c r="AF78" s="24"/>
      <c r="AG78">
        <f t="shared" si="5"/>
        <v>27.385853153893802</v>
      </c>
      <c r="AI78" s="34">
        <f>PXIL!L78</f>
        <v>0</v>
      </c>
      <c r="AJ78" s="34">
        <f>PXIL!R78</f>
        <v>0</v>
      </c>
      <c r="AK78" s="34">
        <f>RTM_IEX!L78</f>
        <v>14.75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50">
        <f>GDAM_IEX!L78</f>
        <v>0</v>
      </c>
      <c r="AP78" s="150">
        <f>GDAM_IEX!R78</f>
        <v>0</v>
      </c>
      <c r="AQ78" s="150">
        <f>GDAM_PXI!L78</f>
        <v>0</v>
      </c>
      <c r="AR78" s="150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6.65</v>
      </c>
      <c r="H79">
        <f>PPCL_Spot!R79</f>
        <v>0</v>
      </c>
      <c r="I79">
        <f>Bawana_NG!R79</f>
        <v>-6.9767441860465129E-2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4.83</v>
      </c>
      <c r="AB79" s="75">
        <f>-STOA!R79</f>
        <v>0</v>
      </c>
      <c r="AC79">
        <f t="shared" si="3"/>
        <v>0.17670740424573458</v>
      </c>
      <c r="AD79">
        <f t="shared" si="4"/>
        <v>19.763525153893799</v>
      </c>
      <c r="AE79">
        <f>'IDT-1'!D79</f>
        <v>0</v>
      </c>
      <c r="AF79" s="24"/>
      <c r="AG79">
        <f t="shared" si="5"/>
        <v>19.763525153893799</v>
      </c>
      <c r="AI79" s="34">
        <f>PXIL!L79</f>
        <v>0</v>
      </c>
      <c r="AJ79" s="34">
        <f>PXIL!R79</f>
        <v>0</v>
      </c>
      <c r="AK79" s="34">
        <f>RTM_IEX!L79</f>
        <v>8.5299999999999994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50">
        <f>GDAM_IEX!L79</f>
        <v>0</v>
      </c>
      <c r="AP79" s="150">
        <f>GDAM_IEX!R79</f>
        <v>0</v>
      </c>
      <c r="AQ79" s="150">
        <f>GDAM_PXI!L79</f>
        <v>0</v>
      </c>
      <c r="AR79" s="150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6.65</v>
      </c>
      <c r="H80">
        <f>PPCL_Spot!R80</f>
        <v>0</v>
      </c>
      <c r="I80">
        <f>Bawana_NG!R80</f>
        <v>-6.9767441860465129E-2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4.83</v>
      </c>
      <c r="AB80" s="75">
        <f>-STOA!R80</f>
        <v>0</v>
      </c>
      <c r="AC80">
        <f t="shared" si="3"/>
        <v>0.16412340424573457</v>
      </c>
      <c r="AD80">
        <f t="shared" si="4"/>
        <v>18.346109153893799</v>
      </c>
      <c r="AE80">
        <f>'IDT-1'!D80</f>
        <v>0</v>
      </c>
      <c r="AF80" s="24"/>
      <c r="AG80">
        <f t="shared" si="5"/>
        <v>18.346109153893799</v>
      </c>
      <c r="AI80" s="34">
        <f>PXIL!L80</f>
        <v>0</v>
      </c>
      <c r="AJ80" s="34">
        <f>PXIL!R80</f>
        <v>0</v>
      </c>
      <c r="AK80" s="34">
        <f>RTM_IEX!L80</f>
        <v>7.1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50">
        <f>GDAM_IEX!L80</f>
        <v>0</v>
      </c>
      <c r="AP80" s="150">
        <f>GDAM_IEX!R80</f>
        <v>0</v>
      </c>
      <c r="AQ80" s="150">
        <f>GDAM_PXI!L80</f>
        <v>0</v>
      </c>
      <c r="AR80" s="150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6.65</v>
      </c>
      <c r="H81">
        <f>PPCL_Spot!R81</f>
        <v>0</v>
      </c>
      <c r="I81">
        <f>Bawana_NG!R81</f>
        <v>-6.9767441860465129E-2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4.83</v>
      </c>
      <c r="AB81" s="75">
        <f>-STOA!R81</f>
        <v>0</v>
      </c>
      <c r="AC81">
        <f t="shared" si="3"/>
        <v>0.12742740424573457</v>
      </c>
      <c r="AD81">
        <f t="shared" si="4"/>
        <v>14.2128051538938</v>
      </c>
      <c r="AE81">
        <f>'IDT-1'!D81</f>
        <v>0</v>
      </c>
      <c r="AF81" s="24"/>
      <c r="AG81">
        <f t="shared" si="5"/>
        <v>14.2128051538938</v>
      </c>
      <c r="AI81" s="34">
        <f>PXIL!L81</f>
        <v>0</v>
      </c>
      <c r="AJ81" s="34">
        <f>PXIL!R81</f>
        <v>0</v>
      </c>
      <c r="AK81" s="34">
        <f>RTM_IEX!L81</f>
        <v>2.93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50">
        <f>GDAM_IEX!L81</f>
        <v>0</v>
      </c>
      <c r="AP81" s="150">
        <f>GDAM_IEX!R81</f>
        <v>0</v>
      </c>
      <c r="AQ81" s="150">
        <f>GDAM_PXI!L81</f>
        <v>0</v>
      </c>
      <c r="AR81" s="150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6.65</v>
      </c>
      <c r="H82">
        <f>PPCL_Spot!R82</f>
        <v>0</v>
      </c>
      <c r="I82">
        <f>Bawana_NG!R82</f>
        <v>-6.9767441860465129E-2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4.83</v>
      </c>
      <c r="AB82" s="75">
        <f>-STOA!R82</f>
        <v>0</v>
      </c>
      <c r="AC82">
        <f t="shared" si="3"/>
        <v>0.12557940424573458</v>
      </c>
      <c r="AD82">
        <f t="shared" si="4"/>
        <v>14.004653153893802</v>
      </c>
      <c r="AE82">
        <f>'IDT-1'!D82</f>
        <v>0</v>
      </c>
      <c r="AF82" s="24"/>
      <c r="AG82">
        <f t="shared" si="5"/>
        <v>14.004653153893802</v>
      </c>
      <c r="AI82" s="34">
        <f>PXIL!L82</f>
        <v>0</v>
      </c>
      <c r="AJ82" s="34">
        <f>PXIL!R82</f>
        <v>0</v>
      </c>
      <c r="AK82" s="34">
        <f>RTM_IEX!L82</f>
        <v>2.72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50">
        <f>GDAM_IEX!L82</f>
        <v>0</v>
      </c>
      <c r="AP82" s="150">
        <f>GDAM_IEX!R82</f>
        <v>0</v>
      </c>
      <c r="AQ82" s="150">
        <f>GDAM_PXI!L82</f>
        <v>0</v>
      </c>
      <c r="AR82" s="150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6.65</v>
      </c>
      <c r="H83">
        <f>PPCL_Spot!R83</f>
        <v>0</v>
      </c>
      <c r="I83">
        <f>Bawana_NG!R83</f>
        <v>-6.9767441860465129E-2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4.83</v>
      </c>
      <c r="AB83" s="75">
        <f>-STOA!R83</f>
        <v>0</v>
      </c>
      <c r="AC83">
        <f t="shared" si="3"/>
        <v>0.11413940424573457</v>
      </c>
      <c r="AD83">
        <f t="shared" si="4"/>
        <v>12.7160931538938</v>
      </c>
      <c r="AE83">
        <f>'IDT-1'!D83</f>
        <v>0</v>
      </c>
      <c r="AF83" s="24"/>
      <c r="AG83">
        <f t="shared" si="5"/>
        <v>12.7160931538938</v>
      </c>
      <c r="AI83" s="34">
        <f>PXIL!L83</f>
        <v>0</v>
      </c>
      <c r="AJ83" s="34">
        <f>PXIL!R83</f>
        <v>0</v>
      </c>
      <c r="AK83" s="34">
        <f>RTM_IEX!L83</f>
        <v>1.42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50">
        <f>GDAM_IEX!L83</f>
        <v>0</v>
      </c>
      <c r="AP83" s="150">
        <f>GDAM_IEX!R83</f>
        <v>0</v>
      </c>
      <c r="AQ83" s="150">
        <f>GDAM_PXI!L83</f>
        <v>0</v>
      </c>
      <c r="AR83" s="150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6.65</v>
      </c>
      <c r="H84">
        <f>PPCL_Spot!R84</f>
        <v>0</v>
      </c>
      <c r="I84">
        <f>Bawana_NG!R84</f>
        <v>-6.9767441860465129E-2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4.83</v>
      </c>
      <c r="AB84" s="75">
        <f>-STOA!R84</f>
        <v>0</v>
      </c>
      <c r="AC84">
        <f t="shared" si="3"/>
        <v>0.11413940424573457</v>
      </c>
      <c r="AD84">
        <f t="shared" si="4"/>
        <v>12.7160931538938</v>
      </c>
      <c r="AE84">
        <f>'IDT-1'!D84</f>
        <v>0</v>
      </c>
      <c r="AF84" s="24"/>
      <c r="AG84">
        <f t="shared" si="5"/>
        <v>12.7160931538938</v>
      </c>
      <c r="AI84" s="34">
        <f>PXIL!L84</f>
        <v>0</v>
      </c>
      <c r="AJ84" s="34">
        <f>PXIL!R84</f>
        <v>0</v>
      </c>
      <c r="AK84" s="34">
        <f>RTM_IEX!L84</f>
        <v>1.42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50">
        <f>GDAM_IEX!L84</f>
        <v>0</v>
      </c>
      <c r="AP84" s="150">
        <f>GDAM_IEX!R84</f>
        <v>0</v>
      </c>
      <c r="AQ84" s="150">
        <f>GDAM_PXI!L84</f>
        <v>0</v>
      </c>
      <c r="AR84" s="150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6.65</v>
      </c>
      <c r="H85">
        <f>PPCL_Spot!R85</f>
        <v>0</v>
      </c>
      <c r="I85">
        <f>Bawana_NG!R85</f>
        <v>-6.9767441860465129E-2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4.83</v>
      </c>
      <c r="AB85" s="75">
        <f>-STOA!R85</f>
        <v>0</v>
      </c>
      <c r="AC85">
        <f t="shared" si="3"/>
        <v>0.11493140424573459</v>
      </c>
      <c r="AD85">
        <f t="shared" si="4"/>
        <v>12.805301153893801</v>
      </c>
      <c r="AE85">
        <f>'IDT-1'!D85</f>
        <v>0</v>
      </c>
      <c r="AF85" s="24"/>
      <c r="AG85">
        <f t="shared" si="5"/>
        <v>12.805301153893801</v>
      </c>
      <c r="AI85" s="34">
        <f>PXIL!L85</f>
        <v>0</v>
      </c>
      <c r="AJ85" s="34">
        <f>PXIL!R85</f>
        <v>0</v>
      </c>
      <c r="AK85" s="34">
        <f>RTM_IEX!L85</f>
        <v>1.51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50">
        <f>GDAM_IEX!L85</f>
        <v>0</v>
      </c>
      <c r="AP85" s="150">
        <f>GDAM_IEX!R85</f>
        <v>0</v>
      </c>
      <c r="AQ85" s="150">
        <f>GDAM_PXI!L85</f>
        <v>0</v>
      </c>
      <c r="AR85" s="150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6.65</v>
      </c>
      <c r="H86">
        <f>PPCL_Spot!R86</f>
        <v>0</v>
      </c>
      <c r="I86">
        <f>Bawana_NG!R86</f>
        <v>-6.9767441860465129E-2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4.83</v>
      </c>
      <c r="AB86" s="75">
        <f>-STOA!R86</f>
        <v>0</v>
      </c>
      <c r="AC86">
        <f t="shared" si="3"/>
        <v>0.11475540424573458</v>
      </c>
      <c r="AD86">
        <f t="shared" si="4"/>
        <v>12.785477153893801</v>
      </c>
      <c r="AE86">
        <f>'IDT-1'!D86</f>
        <v>0</v>
      </c>
      <c r="AF86" s="24"/>
      <c r="AG86">
        <f t="shared" si="5"/>
        <v>12.785477153893801</v>
      </c>
      <c r="AI86" s="34">
        <f>PXIL!L86</f>
        <v>0</v>
      </c>
      <c r="AJ86" s="34">
        <f>PXIL!R86</f>
        <v>0</v>
      </c>
      <c r="AK86" s="34">
        <f>RTM_IEX!L86</f>
        <v>1.49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50">
        <f>GDAM_IEX!L86</f>
        <v>0</v>
      </c>
      <c r="AP86" s="150">
        <f>GDAM_IEX!R86</f>
        <v>0</v>
      </c>
      <c r="AQ86" s="150">
        <f>GDAM_PXI!L86</f>
        <v>0</v>
      </c>
      <c r="AR86" s="150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6.74</v>
      </c>
      <c r="H87">
        <f>PPCL_Spot!R87</f>
        <v>0</v>
      </c>
      <c r="I87">
        <f>Bawana_NG!R87</f>
        <v>-6.9767441860465129E-2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4.83</v>
      </c>
      <c r="AB87" s="75">
        <f>-STOA!R87</f>
        <v>0</v>
      </c>
      <c r="AC87">
        <f t="shared" si="3"/>
        <v>0.11026740424573457</v>
      </c>
      <c r="AD87">
        <f t="shared" si="4"/>
        <v>12.279965153893801</v>
      </c>
      <c r="AE87">
        <f>'IDT-1'!D87</f>
        <v>0</v>
      </c>
      <c r="AF87" s="24"/>
      <c r="AG87">
        <f t="shared" si="5"/>
        <v>12.279965153893801</v>
      </c>
      <c r="AI87" s="34">
        <f>PXIL!L87</f>
        <v>0</v>
      </c>
      <c r="AJ87" s="34">
        <f>PXIL!R87</f>
        <v>0</v>
      </c>
      <c r="AK87" s="34">
        <f>RTM_IEX!L87</f>
        <v>0.89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50">
        <f>GDAM_IEX!L87</f>
        <v>0</v>
      </c>
      <c r="AP87" s="150">
        <f>GDAM_IEX!R87</f>
        <v>0</v>
      </c>
      <c r="AQ87" s="150">
        <f>GDAM_PXI!L87</f>
        <v>0</v>
      </c>
      <c r="AR87" s="150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6.74</v>
      </c>
      <c r="H88">
        <f>PPCL_Spot!R88</f>
        <v>0</v>
      </c>
      <c r="I88">
        <f>Bawana_NG!R88</f>
        <v>-6.9767441860465129E-2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4.83</v>
      </c>
      <c r="AB88" s="75">
        <f>-STOA!R88</f>
        <v>0</v>
      </c>
      <c r="AC88">
        <f t="shared" si="3"/>
        <v>0.11017940424573457</v>
      </c>
      <c r="AD88">
        <f t="shared" si="4"/>
        <v>12.270053153893802</v>
      </c>
      <c r="AE88">
        <f>'IDT-1'!D88</f>
        <v>0</v>
      </c>
      <c r="AF88" s="24"/>
      <c r="AG88">
        <f t="shared" si="5"/>
        <v>12.270053153893802</v>
      </c>
      <c r="AI88" s="34">
        <f>PXIL!L88</f>
        <v>0</v>
      </c>
      <c r="AJ88" s="34">
        <f>PXIL!R88</f>
        <v>0</v>
      </c>
      <c r="AK88" s="34">
        <f>RTM_IEX!L88</f>
        <v>0.88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50">
        <f>GDAM_IEX!L88</f>
        <v>0</v>
      </c>
      <c r="AP88" s="150">
        <f>GDAM_IEX!R88</f>
        <v>0</v>
      </c>
      <c r="AQ88" s="150">
        <f>GDAM_PXI!L88</f>
        <v>0</v>
      </c>
      <c r="AR88" s="150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6.74</v>
      </c>
      <c r="H89">
        <f>PPCL_Spot!R89</f>
        <v>0</v>
      </c>
      <c r="I89">
        <f>Bawana_NG!R89</f>
        <v>-6.9767441860465129E-2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4.83</v>
      </c>
      <c r="AB89" s="75">
        <f>-STOA!R89</f>
        <v>0</v>
      </c>
      <c r="AC89">
        <f t="shared" si="3"/>
        <v>0.11246740424573456</v>
      </c>
      <c r="AD89">
        <f t="shared" si="4"/>
        <v>12.527765153893801</v>
      </c>
      <c r="AE89">
        <f>'IDT-1'!D89</f>
        <v>0</v>
      </c>
      <c r="AF89" s="24"/>
      <c r="AG89">
        <f t="shared" si="5"/>
        <v>12.527765153893801</v>
      </c>
      <c r="AI89" s="34">
        <f>PXIL!L89</f>
        <v>0</v>
      </c>
      <c r="AJ89" s="34">
        <f>PXIL!R89</f>
        <v>0</v>
      </c>
      <c r="AK89" s="34">
        <f>RTM_IEX!L89</f>
        <v>1.1399999999999999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50">
        <f>GDAM_IEX!L89</f>
        <v>0</v>
      </c>
      <c r="AP89" s="150">
        <f>GDAM_IEX!R89</f>
        <v>0</v>
      </c>
      <c r="AQ89" s="150">
        <f>GDAM_PXI!L89</f>
        <v>0</v>
      </c>
      <c r="AR89" s="150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6.74</v>
      </c>
      <c r="H90">
        <f>PPCL_Spot!R90</f>
        <v>0</v>
      </c>
      <c r="I90">
        <f>Bawana_NG!R90</f>
        <v>-6.9767441860465129E-2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4.83</v>
      </c>
      <c r="AB90" s="75">
        <f>-STOA!R90</f>
        <v>0</v>
      </c>
      <c r="AC90">
        <f t="shared" si="3"/>
        <v>0.11229140424573457</v>
      </c>
      <c r="AD90">
        <f t="shared" si="4"/>
        <v>12.5079411538938</v>
      </c>
      <c r="AE90">
        <f>'IDT-1'!D90</f>
        <v>0</v>
      </c>
      <c r="AF90" s="24"/>
      <c r="AG90">
        <f t="shared" si="5"/>
        <v>12.5079411538938</v>
      </c>
      <c r="AI90" s="34">
        <f>PXIL!L90</f>
        <v>0</v>
      </c>
      <c r="AJ90" s="34">
        <f>PXIL!R90</f>
        <v>0</v>
      </c>
      <c r="AK90" s="34">
        <f>RTM_IEX!L90</f>
        <v>1.1200000000000001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50">
        <f>GDAM_IEX!L90</f>
        <v>0</v>
      </c>
      <c r="AP90" s="150">
        <f>GDAM_IEX!R90</f>
        <v>0</v>
      </c>
      <c r="AQ90" s="150">
        <f>GDAM_PXI!L90</f>
        <v>0</v>
      </c>
      <c r="AR90" s="150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6.74</v>
      </c>
      <c r="H91">
        <f>PPCL_Spot!R91</f>
        <v>0</v>
      </c>
      <c r="I91">
        <f>Bawana_NG!R91</f>
        <v>-6.9767441860465129E-2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4.83</v>
      </c>
      <c r="AB91" s="75">
        <f>-STOA!R91</f>
        <v>0</v>
      </c>
      <c r="AC91">
        <f t="shared" si="3"/>
        <v>0.11325940424573457</v>
      </c>
      <c r="AD91">
        <f t="shared" si="4"/>
        <v>12.616973153893801</v>
      </c>
      <c r="AE91">
        <f>'IDT-1'!D91</f>
        <v>0</v>
      </c>
      <c r="AF91" s="24"/>
      <c r="AG91">
        <f t="shared" si="5"/>
        <v>12.616973153893801</v>
      </c>
      <c r="AI91" s="34">
        <f>PXIL!L91</f>
        <v>0</v>
      </c>
      <c r="AJ91" s="34">
        <f>PXIL!R91</f>
        <v>0</v>
      </c>
      <c r="AK91" s="34">
        <f>RTM_IEX!L91</f>
        <v>1.23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50">
        <f>GDAM_IEX!L91</f>
        <v>0</v>
      </c>
      <c r="AP91" s="150">
        <f>GDAM_IEX!R91</f>
        <v>0</v>
      </c>
      <c r="AQ91" s="150">
        <f>GDAM_PXI!L91</f>
        <v>0</v>
      </c>
      <c r="AR91" s="150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6.74</v>
      </c>
      <c r="H92">
        <f>PPCL_Spot!R92</f>
        <v>0</v>
      </c>
      <c r="I92">
        <f>Bawana_NG!R92</f>
        <v>-6.9767441860465129E-2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4.83</v>
      </c>
      <c r="AB92" s="75">
        <f>-STOA!R92</f>
        <v>0</v>
      </c>
      <c r="AC92">
        <f t="shared" si="3"/>
        <v>0.11255540424573457</v>
      </c>
      <c r="AD92">
        <f t="shared" si="4"/>
        <v>12.537677153893801</v>
      </c>
      <c r="AE92">
        <f>'IDT-1'!D92</f>
        <v>0</v>
      </c>
      <c r="AF92" s="24"/>
      <c r="AG92">
        <f t="shared" si="5"/>
        <v>12.537677153893801</v>
      </c>
      <c r="AI92" s="34">
        <f>PXIL!L92</f>
        <v>0</v>
      </c>
      <c r="AJ92" s="34">
        <f>PXIL!R92</f>
        <v>0</v>
      </c>
      <c r="AK92" s="34">
        <f>RTM_IEX!L92</f>
        <v>1.1499999999999999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50">
        <f>GDAM_IEX!L92</f>
        <v>0</v>
      </c>
      <c r="AP92" s="150">
        <f>GDAM_IEX!R92</f>
        <v>0</v>
      </c>
      <c r="AQ92" s="150">
        <f>GDAM_PXI!L92</f>
        <v>0</v>
      </c>
      <c r="AR92" s="150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6.74</v>
      </c>
      <c r="H93">
        <f>PPCL_Spot!R93</f>
        <v>0</v>
      </c>
      <c r="I93">
        <f>Bawana_NG!R93</f>
        <v>-6.9767441860465129E-2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4.83</v>
      </c>
      <c r="AB93" s="75">
        <f>-STOA!R93</f>
        <v>0</v>
      </c>
      <c r="AC93">
        <f t="shared" si="3"/>
        <v>0.11264340424573456</v>
      </c>
      <c r="AD93">
        <f t="shared" si="4"/>
        <v>12.547589153893801</v>
      </c>
      <c r="AE93">
        <f>'IDT-1'!D93</f>
        <v>0</v>
      </c>
      <c r="AF93" s="24"/>
      <c r="AG93">
        <f t="shared" si="5"/>
        <v>12.547589153893801</v>
      </c>
      <c r="AI93" s="34">
        <f>PXIL!L93</f>
        <v>0</v>
      </c>
      <c r="AJ93" s="34">
        <f>PXIL!R93</f>
        <v>0</v>
      </c>
      <c r="AK93" s="34">
        <f>RTM_IEX!L93</f>
        <v>1.1599999999999999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50">
        <f>GDAM_IEX!L93</f>
        <v>0</v>
      </c>
      <c r="AP93" s="150">
        <f>GDAM_IEX!R93</f>
        <v>0</v>
      </c>
      <c r="AQ93" s="150">
        <f>GDAM_PXI!L93</f>
        <v>0</v>
      </c>
      <c r="AR93" s="150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6.74</v>
      </c>
      <c r="H94">
        <f>PPCL_Spot!R94</f>
        <v>0</v>
      </c>
      <c r="I94">
        <f>Bawana_NG!R94</f>
        <v>-6.9767441860465129E-2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4.83</v>
      </c>
      <c r="AB94" s="75">
        <f>-STOA!R94</f>
        <v>0</v>
      </c>
      <c r="AC94">
        <f t="shared" si="3"/>
        <v>0.11237940424573456</v>
      </c>
      <c r="AD94">
        <f t="shared" si="4"/>
        <v>12.517853153893801</v>
      </c>
      <c r="AE94">
        <f>'IDT-1'!D94</f>
        <v>0</v>
      </c>
      <c r="AF94" s="24"/>
      <c r="AG94">
        <f t="shared" si="5"/>
        <v>12.517853153893801</v>
      </c>
      <c r="AI94" s="34">
        <f>PXIL!L94</f>
        <v>0</v>
      </c>
      <c r="AJ94" s="34">
        <f>PXIL!R94</f>
        <v>0</v>
      </c>
      <c r="AK94" s="34">
        <f>RTM_IEX!L94</f>
        <v>1.1299999999999999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50">
        <f>GDAM_IEX!L94</f>
        <v>0</v>
      </c>
      <c r="AP94" s="150">
        <f>GDAM_IEX!R94</f>
        <v>0</v>
      </c>
      <c r="AQ94" s="150">
        <f>GDAM_PXI!L94</f>
        <v>0</v>
      </c>
      <c r="AR94" s="150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6.74</v>
      </c>
      <c r="H95">
        <f>PPCL_Spot!R95</f>
        <v>0</v>
      </c>
      <c r="I95">
        <f>Bawana_NG!R95</f>
        <v>-6.9767441860465129E-2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4.83</v>
      </c>
      <c r="AB95" s="75">
        <f>-STOA!R95</f>
        <v>0</v>
      </c>
      <c r="AC95">
        <f t="shared" si="3"/>
        <v>0.11123540424573457</v>
      </c>
      <c r="AD95">
        <f t="shared" si="4"/>
        <v>12.388997153893801</v>
      </c>
      <c r="AE95">
        <f>'IDT-1'!D95</f>
        <v>0</v>
      </c>
      <c r="AF95" s="24"/>
      <c r="AG95">
        <f t="shared" si="5"/>
        <v>12.388997153893801</v>
      </c>
      <c r="AI95" s="34">
        <f>PXIL!L95</f>
        <v>0</v>
      </c>
      <c r="AJ95" s="34">
        <f>PXIL!R95</f>
        <v>0</v>
      </c>
      <c r="AK95" s="34">
        <f>RTM_IEX!L95</f>
        <v>1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50">
        <f>GDAM_IEX!L95</f>
        <v>0</v>
      </c>
      <c r="AP95" s="150">
        <f>GDAM_IEX!R95</f>
        <v>0</v>
      </c>
      <c r="AQ95" s="150">
        <f>GDAM_PXI!L95</f>
        <v>0</v>
      </c>
      <c r="AR95" s="150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6.74</v>
      </c>
      <c r="H96">
        <f>PPCL_Spot!R96</f>
        <v>0</v>
      </c>
      <c r="I96">
        <f>Bawana_NG!R96</f>
        <v>-6.9767441860465129E-2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4.83</v>
      </c>
      <c r="AB96" s="75">
        <f>-STOA!R96</f>
        <v>0</v>
      </c>
      <c r="AC96">
        <f t="shared" si="3"/>
        <v>0.11132340424573456</v>
      </c>
      <c r="AD96">
        <f t="shared" si="4"/>
        <v>12.398909153893801</v>
      </c>
      <c r="AE96">
        <f>'IDT-1'!D96</f>
        <v>0</v>
      </c>
      <c r="AF96" s="24"/>
      <c r="AG96">
        <f t="shared" si="5"/>
        <v>12.398909153893801</v>
      </c>
      <c r="AI96" s="34">
        <f>PXIL!L96</f>
        <v>0</v>
      </c>
      <c r="AJ96" s="34">
        <f>PXIL!R96</f>
        <v>0</v>
      </c>
      <c r="AK96" s="34">
        <f>RTM_IEX!L96</f>
        <v>1.01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50">
        <f>GDAM_IEX!L96</f>
        <v>0</v>
      </c>
      <c r="AP96" s="150">
        <f>GDAM_IEX!R96</f>
        <v>0</v>
      </c>
      <c r="AQ96" s="150">
        <f>GDAM_PXI!L96</f>
        <v>0</v>
      </c>
      <c r="AR96" s="150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6.74</v>
      </c>
      <c r="H97">
        <f>PPCL_Spot!R97</f>
        <v>0</v>
      </c>
      <c r="I97">
        <f>Bawana_NG!R97</f>
        <v>-6.9767441860465129E-2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4.83</v>
      </c>
      <c r="AB97" s="75">
        <f>-STOA!R97</f>
        <v>0</v>
      </c>
      <c r="AC97">
        <f t="shared" si="3"/>
        <v>0.11035540424573456</v>
      </c>
      <c r="AD97">
        <f t="shared" si="4"/>
        <v>12.289877153893801</v>
      </c>
      <c r="AE97">
        <f>'IDT-1'!D97</f>
        <v>0</v>
      </c>
      <c r="AF97" s="24"/>
      <c r="AG97">
        <f t="shared" si="5"/>
        <v>12.289877153893801</v>
      </c>
      <c r="AI97" s="34">
        <f>PXIL!L97</f>
        <v>0</v>
      </c>
      <c r="AJ97" s="34">
        <f>PXIL!R97</f>
        <v>0</v>
      </c>
      <c r="AK97" s="34">
        <f>RTM_IEX!L97</f>
        <v>0.9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50">
        <f>GDAM_IEX!L97</f>
        <v>0</v>
      </c>
      <c r="AP97" s="150">
        <f>GDAM_IEX!R97</f>
        <v>0</v>
      </c>
      <c r="AQ97" s="150">
        <f>GDAM_PXI!L97</f>
        <v>0</v>
      </c>
      <c r="AR97" s="150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6.74</v>
      </c>
      <c r="H98">
        <f>PPCL_Spot!R98</f>
        <v>0</v>
      </c>
      <c r="I98">
        <f>Bawana_NG!R98</f>
        <v>-6.9767441860465129E-2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4.83</v>
      </c>
      <c r="AB98" s="75">
        <f>-STOA!R98</f>
        <v>0</v>
      </c>
      <c r="AC98">
        <f t="shared" si="3"/>
        <v>0.11141140424573456</v>
      </c>
      <c r="AD98">
        <f t="shared" si="4"/>
        <v>12.4088211538938</v>
      </c>
      <c r="AE98">
        <f>'IDT-1'!D98</f>
        <v>0</v>
      </c>
      <c r="AF98" s="24"/>
      <c r="AG98">
        <f t="shared" si="5"/>
        <v>12.4088211538938</v>
      </c>
      <c r="AI98" s="34">
        <f>PXIL!L98</f>
        <v>0</v>
      </c>
      <c r="AJ98" s="34">
        <f>PXIL!R98</f>
        <v>0</v>
      </c>
      <c r="AK98" s="34">
        <f>RTM_IEX!L98</f>
        <v>1.02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50">
        <f>GDAM_IEX!L98</f>
        <v>0</v>
      </c>
      <c r="AP98" s="150">
        <f>GDAM_IEX!R98</f>
        <v>0</v>
      </c>
      <c r="AQ98" s="150">
        <f>GDAM_PXI!L98</f>
        <v>0</v>
      </c>
      <c r="AR98" s="150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0.19975617502791909</v>
      </c>
      <c r="H99">
        <f t="shared" si="6"/>
        <v>0</v>
      </c>
      <c r="I99">
        <f t="shared" si="6"/>
        <v>-1.6744186046511653E-3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0.17132500000000025</v>
      </c>
      <c r="AB99" s="75">
        <f t="shared" si="6"/>
        <v>0</v>
      </c>
      <c r="AC99">
        <f t="shared" si="6"/>
        <v>5.6254260421433194E-3</v>
      </c>
      <c r="AD99">
        <f t="shared" si="6"/>
        <v>0.63026383038112455</v>
      </c>
      <c r="AE99">
        <f t="shared" ref="AE99:AR99" si="7">SUM(AE3:AE98)/4000</f>
        <v>0</v>
      </c>
      <c r="AG99">
        <f t="shared" si="7"/>
        <v>0.63026383038112455</v>
      </c>
      <c r="AI99">
        <f t="shared" si="7"/>
        <v>0</v>
      </c>
      <c r="AJ99">
        <f t="shared" si="7"/>
        <v>0</v>
      </c>
      <c r="AK99">
        <f t="shared" si="7"/>
        <v>0.26648250000000018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 activeCell="O12" sqref="O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0">
        <f>Allocation_SG!A1</f>
        <v>45110</v>
      </c>
      <c r="B1" s="215"/>
      <c r="C1" s="215"/>
      <c r="D1" s="215"/>
      <c r="E1" s="215" t="s">
        <v>192</v>
      </c>
      <c r="F1" s="215" t="s">
        <v>193</v>
      </c>
      <c r="G1" s="215" t="s">
        <v>190</v>
      </c>
      <c r="H1" s="215" t="s">
        <v>191</v>
      </c>
      <c r="I1" s="215" t="s">
        <v>194</v>
      </c>
      <c r="J1" s="215" t="s">
        <v>195</v>
      </c>
      <c r="K1" s="215" t="s">
        <v>196</v>
      </c>
      <c r="L1" s="215" t="s">
        <v>200</v>
      </c>
      <c r="M1" s="215" t="s">
        <v>201</v>
      </c>
      <c r="N1" s="215" t="s">
        <v>202</v>
      </c>
      <c r="O1" s="215" t="s">
        <v>197</v>
      </c>
      <c r="P1" s="224" t="s">
        <v>143</v>
      </c>
      <c r="Q1" s="224" t="s">
        <v>144</v>
      </c>
      <c r="R1" s="227" t="s">
        <v>323</v>
      </c>
      <c r="S1" s="227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5" t="s">
        <v>319</v>
      </c>
      <c r="Y1" s="222" t="s">
        <v>222</v>
      </c>
      <c r="Z1" s="222" t="s">
        <v>223</v>
      </c>
      <c r="AA1" s="226" t="s">
        <v>198</v>
      </c>
      <c r="AB1" s="226" t="s">
        <v>199</v>
      </c>
      <c r="AC1" s="25" t="s">
        <v>189</v>
      </c>
      <c r="AD1" s="215" t="s">
        <v>142</v>
      </c>
      <c r="AG1" s="215" t="s">
        <v>276</v>
      </c>
      <c r="AI1" s="222" t="s">
        <v>367</v>
      </c>
      <c r="AJ1" s="222" t="s">
        <v>368</v>
      </c>
      <c r="AK1" s="222" t="s">
        <v>369</v>
      </c>
      <c r="AL1" s="222" t="s">
        <v>370</v>
      </c>
      <c r="AM1" s="222" t="s">
        <v>371</v>
      </c>
      <c r="AN1" s="222" t="s">
        <v>372</v>
      </c>
      <c r="AO1" s="221" t="s">
        <v>395</v>
      </c>
      <c r="AP1" s="221" t="s">
        <v>396</v>
      </c>
      <c r="AQ1" s="221" t="s">
        <v>397</v>
      </c>
      <c r="AR1" s="221" t="s">
        <v>398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300</v>
      </c>
      <c r="U2" s="225"/>
      <c r="V2" s="65" t="s">
        <v>289</v>
      </c>
      <c r="W2" s="65" t="s">
        <v>289</v>
      </c>
      <c r="X2" s="215"/>
      <c r="Y2" s="222"/>
      <c r="Z2" s="222"/>
      <c r="AA2" s="226"/>
      <c r="AB2" s="226"/>
      <c r="AC2" s="25">
        <f>Losses!B3</f>
        <v>8.8000000000000005E-3</v>
      </c>
      <c r="AD2" s="215"/>
      <c r="AE2" t="s">
        <v>274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11.140233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0.1121140504</v>
      </c>
      <c r="AD3">
        <f>SUM(B3:AB3,AI3:AR3)-AC3</f>
        <v>12.628118949599999</v>
      </c>
      <c r="AE3">
        <v>0</v>
      </c>
      <c r="AF3" s="24"/>
      <c r="AG3">
        <f>SUM(AD3:AF3)</f>
        <v>12.628118949599999</v>
      </c>
      <c r="AI3" s="34">
        <f>PXIL!M3</f>
        <v>0</v>
      </c>
      <c r="AJ3" s="34">
        <f>PXIL!S3</f>
        <v>0</v>
      </c>
      <c r="AK3" s="34">
        <f>RTM_IEX!M3</f>
        <v>1.6</v>
      </c>
      <c r="AL3" s="34">
        <f>RTM_IEX!S3</f>
        <v>0</v>
      </c>
      <c r="AM3" s="34">
        <f>RTM_PXI!M3</f>
        <v>0</v>
      </c>
      <c r="AN3" s="34">
        <f>RTM_PXI!S3</f>
        <v>0</v>
      </c>
      <c r="AO3" s="150">
        <f>GDAM_IEX!M3</f>
        <v>0</v>
      </c>
      <c r="AP3" s="150">
        <f>GDAM_IEX!S3</f>
        <v>0</v>
      </c>
      <c r="AQ3" s="150">
        <f>GDAM_PXI!M3</f>
        <v>0</v>
      </c>
      <c r="AR3" s="150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11.140233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0.1101780504</v>
      </c>
      <c r="AD4">
        <f t="shared" ref="AD4:AD67" si="1">SUM(B4:AB4,AI4:AR4)-AC4</f>
        <v>12.410054949600001</v>
      </c>
      <c r="AE4">
        <v>0</v>
      </c>
      <c r="AF4" s="24"/>
      <c r="AG4">
        <f t="shared" ref="AG4:AG67" si="2">SUM(AD4:AF4)</f>
        <v>12.410054949600001</v>
      </c>
      <c r="AI4" s="34">
        <f>PXIL!M4</f>
        <v>0</v>
      </c>
      <c r="AJ4" s="34">
        <f>PXIL!S4</f>
        <v>0</v>
      </c>
      <c r="AK4" s="34">
        <f>RTM_IEX!M4</f>
        <v>1.38</v>
      </c>
      <c r="AL4" s="34">
        <f>RTM_IEX!S4</f>
        <v>0</v>
      </c>
      <c r="AM4" s="34">
        <f>RTM_PXI!M4</f>
        <v>0</v>
      </c>
      <c r="AN4" s="34">
        <f>RTM_PXI!S4</f>
        <v>0</v>
      </c>
      <c r="AO4" s="150">
        <f>GDAM_IEX!M4</f>
        <v>0</v>
      </c>
      <c r="AP4" s="150">
        <f>GDAM_IEX!S4</f>
        <v>0</v>
      </c>
      <c r="AQ4" s="150">
        <f>GDAM_PXI!M4</f>
        <v>0</v>
      </c>
      <c r="AR4" s="150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11.140233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0.11044205040000001</v>
      </c>
      <c r="AD5">
        <f t="shared" si="1"/>
        <v>12.439790949600001</v>
      </c>
      <c r="AE5">
        <v>0</v>
      </c>
      <c r="AF5" s="24"/>
      <c r="AG5">
        <f t="shared" si="2"/>
        <v>12.439790949600001</v>
      </c>
      <c r="AI5" s="34">
        <f>PXIL!M5</f>
        <v>0</v>
      </c>
      <c r="AJ5" s="34">
        <f>PXIL!S5</f>
        <v>0</v>
      </c>
      <c r="AK5" s="34">
        <f>RTM_IEX!M5</f>
        <v>1.41</v>
      </c>
      <c r="AL5" s="34">
        <f>RTM_IEX!S5</f>
        <v>0</v>
      </c>
      <c r="AM5" s="34">
        <f>RTM_PXI!M5</f>
        <v>0</v>
      </c>
      <c r="AN5" s="34">
        <f>RTM_PXI!S5</f>
        <v>0</v>
      </c>
      <c r="AO5" s="150">
        <f>GDAM_IEX!M5</f>
        <v>0</v>
      </c>
      <c r="AP5" s="150">
        <f>GDAM_IEX!S5</f>
        <v>0</v>
      </c>
      <c r="AQ5" s="150">
        <f>GDAM_PXI!M5</f>
        <v>0</v>
      </c>
      <c r="AR5" s="150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11.140233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0.1031380504</v>
      </c>
      <c r="AD6">
        <f t="shared" si="1"/>
        <v>11.6170949496</v>
      </c>
      <c r="AE6">
        <v>0</v>
      </c>
      <c r="AF6" s="24"/>
      <c r="AG6">
        <f t="shared" si="2"/>
        <v>11.6170949496</v>
      </c>
      <c r="AI6" s="34">
        <f>PXIL!M6</f>
        <v>0</v>
      </c>
      <c r="AJ6" s="34">
        <f>PXIL!S6</f>
        <v>0</v>
      </c>
      <c r="AK6" s="34">
        <f>RTM_IEX!M6</f>
        <v>0.57999999999999996</v>
      </c>
      <c r="AL6" s="34">
        <f>RTM_IEX!S6</f>
        <v>0</v>
      </c>
      <c r="AM6" s="34">
        <f>RTM_PXI!M6</f>
        <v>0</v>
      </c>
      <c r="AN6" s="34">
        <f>RTM_PXI!S6</f>
        <v>0</v>
      </c>
      <c r="AO6" s="150">
        <f>GDAM_IEX!M6</f>
        <v>0</v>
      </c>
      <c r="AP6" s="150">
        <f>GDAM_IEX!S6</f>
        <v>0</v>
      </c>
      <c r="AQ6" s="150">
        <f>GDAM_PXI!M6</f>
        <v>0</v>
      </c>
      <c r="AR6" s="150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11.140233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0.1065700504</v>
      </c>
      <c r="AD7">
        <f t="shared" si="1"/>
        <v>12.003662949600001</v>
      </c>
      <c r="AE7">
        <v>0</v>
      </c>
      <c r="AF7" s="24"/>
      <c r="AG7">
        <f t="shared" si="2"/>
        <v>12.003662949600001</v>
      </c>
      <c r="AI7" s="34">
        <f>PXIL!M7</f>
        <v>0</v>
      </c>
      <c r="AJ7" s="34">
        <f>PXIL!S7</f>
        <v>0</v>
      </c>
      <c r="AK7" s="34">
        <f>RTM_IEX!M7</f>
        <v>0.97</v>
      </c>
      <c r="AL7" s="34">
        <f>RTM_IEX!S7</f>
        <v>0</v>
      </c>
      <c r="AM7" s="34">
        <f>RTM_PXI!M7</f>
        <v>0</v>
      </c>
      <c r="AN7" s="34">
        <f>RTM_PXI!S7</f>
        <v>0</v>
      </c>
      <c r="AO7" s="150">
        <f>GDAM_IEX!M7</f>
        <v>0</v>
      </c>
      <c r="AP7" s="150">
        <f>GDAM_IEX!S7</f>
        <v>0</v>
      </c>
      <c r="AQ7" s="150">
        <f>GDAM_PXI!M7</f>
        <v>0</v>
      </c>
      <c r="AR7" s="150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10.119490000000001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8.9051512000000013E-2</v>
      </c>
      <c r="AD8">
        <f t="shared" si="1"/>
        <v>10.030438488000001</v>
      </c>
      <c r="AE8">
        <v>0</v>
      </c>
      <c r="AF8" s="24"/>
      <c r="AG8">
        <f t="shared" si="2"/>
        <v>10.030438488000001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50">
        <f>GDAM_IEX!M8</f>
        <v>0</v>
      </c>
      <c r="AP8" s="150">
        <f>GDAM_IEX!S8</f>
        <v>0</v>
      </c>
      <c r="AQ8" s="150">
        <f>GDAM_PXI!M8</f>
        <v>0</v>
      </c>
      <c r="AR8" s="150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11.140233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9.8034050400000003E-2</v>
      </c>
      <c r="AD9">
        <f t="shared" si="1"/>
        <v>11.042198949599999</v>
      </c>
      <c r="AE9">
        <v>0</v>
      </c>
      <c r="AF9" s="24"/>
      <c r="AG9">
        <f t="shared" si="2"/>
        <v>11.042198949599999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50">
        <f>GDAM_IEX!M9</f>
        <v>0</v>
      </c>
      <c r="AP9" s="150">
        <f>GDAM_IEX!S9</f>
        <v>0</v>
      </c>
      <c r="AQ9" s="150">
        <f>GDAM_PXI!M9</f>
        <v>0</v>
      </c>
      <c r="AR9" s="150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11.140233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0.10401805040000001</v>
      </c>
      <c r="AD10">
        <f t="shared" si="1"/>
        <v>11.716214949599999</v>
      </c>
      <c r="AE10">
        <v>0</v>
      </c>
      <c r="AF10" s="24"/>
      <c r="AG10">
        <f t="shared" si="2"/>
        <v>11.716214949599999</v>
      </c>
      <c r="AI10" s="34">
        <f>PXIL!M10</f>
        <v>0</v>
      </c>
      <c r="AJ10" s="34">
        <f>PXIL!S10</f>
        <v>0</v>
      </c>
      <c r="AK10" s="34">
        <f>RTM_IEX!M10</f>
        <v>0.68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50">
        <f>GDAM_IEX!M10</f>
        <v>0</v>
      </c>
      <c r="AP10" s="150">
        <f>GDAM_IEX!S10</f>
        <v>0</v>
      </c>
      <c r="AQ10" s="150">
        <f>GDAM_PXI!M10</f>
        <v>0</v>
      </c>
      <c r="AR10" s="150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11.140233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0.10225805040000001</v>
      </c>
      <c r="AD11">
        <f t="shared" si="1"/>
        <v>11.517974949600001</v>
      </c>
      <c r="AE11">
        <v>0</v>
      </c>
      <c r="AF11" s="24"/>
      <c r="AG11">
        <f t="shared" si="2"/>
        <v>11.517974949600001</v>
      </c>
      <c r="AI11" s="34">
        <f>PXIL!M11</f>
        <v>0</v>
      </c>
      <c r="AJ11" s="34">
        <f>PXIL!S11</f>
        <v>0</v>
      </c>
      <c r="AK11" s="34">
        <f>RTM_IEX!M11</f>
        <v>0.48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50">
        <f>GDAM_IEX!M11</f>
        <v>0</v>
      </c>
      <c r="AP11" s="150">
        <f>GDAM_IEX!S11</f>
        <v>0</v>
      </c>
      <c r="AQ11" s="150">
        <f>GDAM_PXI!M11</f>
        <v>0</v>
      </c>
      <c r="AR11" s="150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11.140233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9.8034050400000003E-2</v>
      </c>
      <c r="AD12">
        <f t="shared" si="1"/>
        <v>11.042198949599999</v>
      </c>
      <c r="AE12">
        <v>0</v>
      </c>
      <c r="AF12" s="24"/>
      <c r="AG12">
        <f t="shared" si="2"/>
        <v>11.042198949599999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50">
        <f>GDAM_IEX!M12</f>
        <v>0</v>
      </c>
      <c r="AP12" s="150">
        <f>GDAM_IEX!S12</f>
        <v>0</v>
      </c>
      <c r="AQ12" s="150">
        <f>GDAM_PXI!M12</f>
        <v>0</v>
      </c>
      <c r="AR12" s="150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10.720865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9.4343612000000007E-2</v>
      </c>
      <c r="AD13">
        <f t="shared" si="1"/>
        <v>10.626521388</v>
      </c>
      <c r="AE13">
        <v>0</v>
      </c>
      <c r="AF13" s="24"/>
      <c r="AG13">
        <f t="shared" si="2"/>
        <v>10.626521388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50">
        <f>GDAM_IEX!M13</f>
        <v>0</v>
      </c>
      <c r="AP13" s="150">
        <f>GDAM_IEX!S13</f>
        <v>0</v>
      </c>
      <c r="AQ13" s="150">
        <f>GDAM_PXI!M13</f>
        <v>0</v>
      </c>
      <c r="AR13" s="150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11.140233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0.1150180504</v>
      </c>
      <c r="AD14">
        <f t="shared" si="1"/>
        <v>12.9552149496</v>
      </c>
      <c r="AE14">
        <v>0</v>
      </c>
      <c r="AF14" s="24"/>
      <c r="AG14">
        <f t="shared" si="2"/>
        <v>12.9552149496</v>
      </c>
      <c r="AI14" s="34">
        <f>PXIL!M14</f>
        <v>0</v>
      </c>
      <c r="AJ14" s="34">
        <f>PXIL!S14</f>
        <v>0</v>
      </c>
      <c r="AK14" s="34">
        <f>RTM_IEX!M14</f>
        <v>1.93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50">
        <f>GDAM_IEX!M14</f>
        <v>0</v>
      </c>
      <c r="AP14" s="150">
        <f>GDAM_IEX!S14</f>
        <v>0</v>
      </c>
      <c r="AQ14" s="150">
        <f>GDAM_PXI!M14</f>
        <v>0</v>
      </c>
      <c r="AR14" s="150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11.140233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0.12179405040000001</v>
      </c>
      <c r="AD15">
        <f t="shared" si="1"/>
        <v>13.718438949600001</v>
      </c>
      <c r="AE15">
        <v>0</v>
      </c>
      <c r="AF15" s="24"/>
      <c r="AG15">
        <f t="shared" si="2"/>
        <v>13.718438949600001</v>
      </c>
      <c r="AI15" s="34">
        <f>PXIL!M15</f>
        <v>0</v>
      </c>
      <c r="AJ15" s="34">
        <f>PXIL!S15</f>
        <v>0</v>
      </c>
      <c r="AK15" s="34">
        <f>RTM_IEX!M15</f>
        <v>2.7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50">
        <f>GDAM_IEX!M15</f>
        <v>0</v>
      </c>
      <c r="AP15" s="150">
        <f>GDAM_IEX!S15</f>
        <v>0</v>
      </c>
      <c r="AQ15" s="150">
        <f>GDAM_PXI!M15</f>
        <v>0</v>
      </c>
      <c r="AR15" s="150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11.140233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0.11845005040000001</v>
      </c>
      <c r="AD16">
        <f t="shared" si="1"/>
        <v>13.341782949600001</v>
      </c>
      <c r="AE16">
        <v>0</v>
      </c>
      <c r="AF16" s="24"/>
      <c r="AG16">
        <f t="shared" si="2"/>
        <v>13.341782949600001</v>
      </c>
      <c r="AI16" s="34">
        <f>PXIL!M16</f>
        <v>0</v>
      </c>
      <c r="AJ16" s="34">
        <f>PXIL!S16</f>
        <v>0</v>
      </c>
      <c r="AK16" s="34">
        <f>RTM_IEX!M16</f>
        <v>2.3199999999999998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50">
        <f>GDAM_IEX!M16</f>
        <v>0</v>
      </c>
      <c r="AP16" s="150">
        <f>GDAM_IEX!S16</f>
        <v>0</v>
      </c>
      <c r="AQ16" s="150">
        <f>GDAM_PXI!M16</f>
        <v>0</v>
      </c>
      <c r="AR16" s="150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11.140233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0.12179405040000001</v>
      </c>
      <c r="AD17">
        <f t="shared" si="1"/>
        <v>13.718438949600001</v>
      </c>
      <c r="AE17">
        <v>0</v>
      </c>
      <c r="AF17" s="24"/>
      <c r="AG17">
        <f t="shared" si="2"/>
        <v>13.718438949600001</v>
      </c>
      <c r="AI17" s="34">
        <f>PXIL!M17</f>
        <v>0</v>
      </c>
      <c r="AJ17" s="34">
        <f>PXIL!S17</f>
        <v>0</v>
      </c>
      <c r="AK17" s="34">
        <f>RTM_IEX!M17</f>
        <v>2.7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50">
        <f>GDAM_IEX!M17</f>
        <v>0</v>
      </c>
      <c r="AP17" s="150">
        <f>GDAM_IEX!S17</f>
        <v>0</v>
      </c>
      <c r="AQ17" s="150">
        <f>GDAM_PXI!M17</f>
        <v>0</v>
      </c>
      <c r="AR17" s="150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11.140233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0.13033005040000001</v>
      </c>
      <c r="AD18">
        <f t="shared" si="1"/>
        <v>14.679902949600001</v>
      </c>
      <c r="AE18">
        <v>0</v>
      </c>
      <c r="AF18" s="24"/>
      <c r="AG18">
        <f t="shared" si="2"/>
        <v>14.679902949600001</v>
      </c>
      <c r="AI18" s="34">
        <f>PXIL!M18</f>
        <v>0</v>
      </c>
      <c r="AJ18" s="34">
        <f>PXIL!S18</f>
        <v>0</v>
      </c>
      <c r="AK18" s="34">
        <f>RTM_IEX!M18</f>
        <v>3.67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50">
        <f>GDAM_IEX!M18</f>
        <v>0</v>
      </c>
      <c r="AP18" s="150">
        <f>GDAM_IEX!S18</f>
        <v>0</v>
      </c>
      <c r="AQ18" s="150">
        <f>GDAM_PXI!M18</f>
        <v>0</v>
      </c>
      <c r="AR18" s="150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11.140233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0.14221005040000001</v>
      </c>
      <c r="AD19">
        <f t="shared" si="1"/>
        <v>16.018022949599999</v>
      </c>
      <c r="AE19">
        <v>0</v>
      </c>
      <c r="AF19" s="24"/>
      <c r="AG19">
        <f t="shared" si="2"/>
        <v>16.018022949599999</v>
      </c>
      <c r="AI19" s="34">
        <f>PXIL!M19</f>
        <v>0</v>
      </c>
      <c r="AJ19" s="34">
        <f>PXIL!S19</f>
        <v>0</v>
      </c>
      <c r="AK19" s="34">
        <f>RTM_IEX!M19</f>
        <v>5.0199999999999996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50">
        <f>GDAM_IEX!M19</f>
        <v>0</v>
      </c>
      <c r="AP19" s="150">
        <f>GDAM_IEX!S19</f>
        <v>0</v>
      </c>
      <c r="AQ19" s="150">
        <f>GDAM_PXI!M19</f>
        <v>0</v>
      </c>
      <c r="AR19" s="150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11.140233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0.14221005040000001</v>
      </c>
      <c r="AD20">
        <f t="shared" si="1"/>
        <v>16.018022949599999</v>
      </c>
      <c r="AE20">
        <v>0</v>
      </c>
      <c r="AF20" s="24"/>
      <c r="AG20">
        <f t="shared" si="2"/>
        <v>16.018022949599999</v>
      </c>
      <c r="AI20" s="34">
        <f>PXIL!M20</f>
        <v>0</v>
      </c>
      <c r="AJ20" s="34">
        <f>PXIL!S20</f>
        <v>0</v>
      </c>
      <c r="AK20" s="34">
        <f>RTM_IEX!M20</f>
        <v>5.0199999999999996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50">
        <f>GDAM_IEX!M20</f>
        <v>0</v>
      </c>
      <c r="AP20" s="150">
        <f>GDAM_IEX!S20</f>
        <v>0</v>
      </c>
      <c r="AQ20" s="150">
        <f>GDAM_PXI!M20</f>
        <v>0</v>
      </c>
      <c r="AR20" s="150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11.140233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0.39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0.15162605040000002</v>
      </c>
      <c r="AD21">
        <f t="shared" si="1"/>
        <v>17.078606949600001</v>
      </c>
      <c r="AE21">
        <v>0</v>
      </c>
      <c r="AF21" s="24"/>
      <c r="AG21">
        <f t="shared" si="2"/>
        <v>17.078606949600001</v>
      </c>
      <c r="AI21" s="34">
        <f>PXIL!M21</f>
        <v>0</v>
      </c>
      <c r="AJ21" s="34">
        <f>PXIL!S21</f>
        <v>0</v>
      </c>
      <c r="AK21" s="34">
        <f>RTM_IEX!M21</f>
        <v>5.7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50">
        <f>GDAM_IEX!M21</f>
        <v>0</v>
      </c>
      <c r="AP21" s="150">
        <f>GDAM_IEX!S21</f>
        <v>0</v>
      </c>
      <c r="AQ21" s="150">
        <f>GDAM_PXI!M21</f>
        <v>0</v>
      </c>
      <c r="AR21" s="150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11.140233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0.13543405040000001</v>
      </c>
      <c r="AD22">
        <f t="shared" si="1"/>
        <v>15.2547989496</v>
      </c>
      <c r="AE22">
        <v>0</v>
      </c>
      <c r="AF22" s="24"/>
      <c r="AG22">
        <f t="shared" si="2"/>
        <v>15.2547989496</v>
      </c>
      <c r="AI22" s="34">
        <f>PXIL!M22</f>
        <v>0</v>
      </c>
      <c r="AJ22" s="34">
        <f>PXIL!S22</f>
        <v>0</v>
      </c>
      <c r="AK22" s="34">
        <f>RTM_IEX!M22</f>
        <v>4.25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50">
        <f>GDAM_IEX!M22</f>
        <v>0</v>
      </c>
      <c r="AP22" s="150">
        <f>GDAM_IEX!S22</f>
        <v>0</v>
      </c>
      <c r="AQ22" s="150">
        <f>GDAM_PXI!M22</f>
        <v>0</v>
      </c>
      <c r="AR22" s="150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11.140233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2.5099999999999998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0.17107405040000001</v>
      </c>
      <c r="AD23">
        <f t="shared" si="1"/>
        <v>19.269158949599998</v>
      </c>
      <c r="AE23">
        <v>0</v>
      </c>
      <c r="AF23" s="24"/>
      <c r="AG23">
        <f t="shared" si="2"/>
        <v>19.269158949599998</v>
      </c>
      <c r="AI23" s="34">
        <f>PXIL!M23</f>
        <v>0</v>
      </c>
      <c r="AJ23" s="34">
        <f>PXIL!S23</f>
        <v>0</v>
      </c>
      <c r="AK23" s="34">
        <f>RTM_IEX!M23</f>
        <v>5.7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50">
        <f>GDAM_IEX!M23</f>
        <v>0.09</v>
      </c>
      <c r="AP23" s="150">
        <f>GDAM_IEX!S23</f>
        <v>0</v>
      </c>
      <c r="AQ23" s="150">
        <f>GDAM_PXI!M23</f>
        <v>0</v>
      </c>
      <c r="AR23" s="150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11.140233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4.54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0.18867405040000004</v>
      </c>
      <c r="AD24">
        <f t="shared" si="1"/>
        <v>21.2515589496</v>
      </c>
      <c r="AE24">
        <v>0</v>
      </c>
      <c r="AF24" s="24"/>
      <c r="AG24">
        <f t="shared" si="2"/>
        <v>21.2515589496</v>
      </c>
      <c r="AI24" s="34">
        <f>PXIL!M24</f>
        <v>0</v>
      </c>
      <c r="AJ24" s="34">
        <f>PXIL!S24</f>
        <v>0</v>
      </c>
      <c r="AK24" s="34">
        <f>RTM_IEX!M24</f>
        <v>5.7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50">
        <f>GDAM_IEX!M24</f>
        <v>0.06</v>
      </c>
      <c r="AP24" s="150">
        <f>GDAM_IEX!S24</f>
        <v>0</v>
      </c>
      <c r="AQ24" s="150">
        <f>GDAM_PXI!M24</f>
        <v>0</v>
      </c>
      <c r="AR24" s="150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11.140233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2.3199999999999998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0.16861005040000002</v>
      </c>
      <c r="AD25">
        <f t="shared" si="1"/>
        <v>18.9916229496</v>
      </c>
      <c r="AE25">
        <v>0</v>
      </c>
      <c r="AF25" s="24"/>
      <c r="AG25">
        <f t="shared" si="2"/>
        <v>18.9916229496</v>
      </c>
      <c r="AI25" s="34">
        <f>PXIL!M25</f>
        <v>0</v>
      </c>
      <c r="AJ25" s="34">
        <f>PXIL!S25</f>
        <v>0</v>
      </c>
      <c r="AK25" s="34">
        <f>RTM_IEX!M25</f>
        <v>5.7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50">
        <f>GDAM_IEX!M25</f>
        <v>0</v>
      </c>
      <c r="AP25" s="150">
        <f>GDAM_IEX!S25</f>
        <v>0</v>
      </c>
      <c r="AQ25" s="150">
        <f>GDAM_PXI!M25</f>
        <v>0</v>
      </c>
      <c r="AR25" s="150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11.140233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0.1379860504</v>
      </c>
      <c r="AD26">
        <f t="shared" si="1"/>
        <v>15.542246949600001</v>
      </c>
      <c r="AE26">
        <v>0</v>
      </c>
      <c r="AF26" s="24"/>
      <c r="AG26">
        <f t="shared" si="2"/>
        <v>15.542246949600001</v>
      </c>
      <c r="AI26" s="34">
        <f>PXIL!M26</f>
        <v>0</v>
      </c>
      <c r="AJ26" s="34">
        <f>PXIL!S26</f>
        <v>0</v>
      </c>
      <c r="AK26" s="34">
        <f>RTM_IEX!M26</f>
        <v>4.54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50">
        <f>GDAM_IEX!M26</f>
        <v>0</v>
      </c>
      <c r="AP26" s="150">
        <f>GDAM_IEX!S26</f>
        <v>0</v>
      </c>
      <c r="AQ26" s="150">
        <f>GDAM_PXI!M26</f>
        <v>0</v>
      </c>
      <c r="AR26" s="150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11.140233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0.1405380504</v>
      </c>
      <c r="AD27">
        <f t="shared" si="1"/>
        <v>15.8296949496</v>
      </c>
      <c r="AE27">
        <v>0</v>
      </c>
      <c r="AF27" s="24"/>
      <c r="AG27">
        <f t="shared" si="2"/>
        <v>15.8296949496</v>
      </c>
      <c r="AI27" s="34">
        <f>PXIL!M27</f>
        <v>0</v>
      </c>
      <c r="AJ27" s="34">
        <f>PXIL!S27</f>
        <v>0</v>
      </c>
      <c r="AK27" s="34">
        <f>RTM_IEX!M27</f>
        <v>4.83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50">
        <f>GDAM_IEX!M27</f>
        <v>0</v>
      </c>
      <c r="AP27" s="150">
        <f>GDAM_IEX!S27</f>
        <v>0</v>
      </c>
      <c r="AQ27" s="150">
        <f>GDAM_PXI!M27</f>
        <v>0</v>
      </c>
      <c r="AR27" s="150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11.140233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6.76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0.20768205040000001</v>
      </c>
      <c r="AD28">
        <f t="shared" si="1"/>
        <v>23.3925509496</v>
      </c>
      <c r="AE28">
        <v>0</v>
      </c>
      <c r="AF28" s="24"/>
      <c r="AG28">
        <f t="shared" si="2"/>
        <v>23.3925509496</v>
      </c>
      <c r="AI28" s="34">
        <f>PXIL!M28</f>
        <v>0</v>
      </c>
      <c r="AJ28" s="34">
        <f>PXIL!S28</f>
        <v>0</v>
      </c>
      <c r="AK28" s="34">
        <f>RTM_IEX!M28</f>
        <v>5.7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50">
        <f>GDAM_IEX!M28</f>
        <v>0</v>
      </c>
      <c r="AP28" s="150">
        <f>GDAM_IEX!S28</f>
        <v>0</v>
      </c>
      <c r="AQ28" s="150">
        <f>GDAM_PXI!M28</f>
        <v>0</v>
      </c>
      <c r="AR28" s="150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11.140233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6.28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0.20345805040000001</v>
      </c>
      <c r="AD29">
        <f t="shared" si="1"/>
        <v>22.916774949600001</v>
      </c>
      <c r="AE29">
        <v>0</v>
      </c>
      <c r="AF29" s="24"/>
      <c r="AG29">
        <f t="shared" si="2"/>
        <v>22.916774949600001</v>
      </c>
      <c r="AI29" s="34">
        <f>PXIL!M29</f>
        <v>0</v>
      </c>
      <c r="AJ29" s="34">
        <f>PXIL!S29</f>
        <v>0</v>
      </c>
      <c r="AK29" s="34">
        <f>RTM_IEX!M29</f>
        <v>5.7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50">
        <f>GDAM_IEX!M29</f>
        <v>0</v>
      </c>
      <c r="AP29" s="150">
        <f>GDAM_IEX!S29</f>
        <v>0</v>
      </c>
      <c r="AQ29" s="150">
        <f>GDAM_PXI!M29</f>
        <v>0</v>
      </c>
      <c r="AR29" s="150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11.140233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4.1500000000000004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0.18471405040000002</v>
      </c>
      <c r="AD30">
        <f t="shared" si="1"/>
        <v>20.8055189496</v>
      </c>
      <c r="AE30">
        <v>0</v>
      </c>
      <c r="AF30" s="24"/>
      <c r="AG30">
        <f t="shared" si="2"/>
        <v>20.8055189496</v>
      </c>
      <c r="AI30" s="34">
        <f>PXIL!M30</f>
        <v>0</v>
      </c>
      <c r="AJ30" s="34">
        <f>PXIL!S30</f>
        <v>0</v>
      </c>
      <c r="AK30" s="34">
        <f>RTM_IEX!M30</f>
        <v>5.7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50">
        <f>GDAM_IEX!M30</f>
        <v>0</v>
      </c>
      <c r="AP30" s="150">
        <f>GDAM_IEX!S30</f>
        <v>0</v>
      </c>
      <c r="AQ30" s="150">
        <f>GDAM_PXI!M30</f>
        <v>0</v>
      </c>
      <c r="AR30" s="150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11.140233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3.09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0.21111405040000003</v>
      </c>
      <c r="AD31">
        <f t="shared" si="1"/>
        <v>23.779118949600001</v>
      </c>
      <c r="AE31">
        <v>0</v>
      </c>
      <c r="AF31" s="24"/>
      <c r="AG31">
        <f t="shared" si="2"/>
        <v>23.779118949600001</v>
      </c>
      <c r="AI31" s="34">
        <f>PXIL!M31</f>
        <v>0</v>
      </c>
      <c r="AJ31" s="34">
        <f>PXIL!S31</f>
        <v>0</v>
      </c>
      <c r="AK31" s="34">
        <f>RTM_IEX!M31</f>
        <v>5.79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50">
        <f>GDAM_IEX!M31</f>
        <v>3.97</v>
      </c>
      <c r="AP31" s="150">
        <f>GDAM_IEX!S31</f>
        <v>0</v>
      </c>
      <c r="AQ31" s="150">
        <f>GDAM_PXI!M31</f>
        <v>0</v>
      </c>
      <c r="AR31" s="150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11.140233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0.87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0.16861005039999999</v>
      </c>
      <c r="AD32">
        <f t="shared" si="1"/>
        <v>18.991622949599996</v>
      </c>
      <c r="AE32">
        <v>0</v>
      </c>
      <c r="AF32" s="24"/>
      <c r="AG32">
        <f t="shared" si="2"/>
        <v>18.991622949599996</v>
      </c>
      <c r="AI32" s="34">
        <f>PXIL!M32</f>
        <v>0</v>
      </c>
      <c r="AJ32" s="34">
        <f>PXIL!S32</f>
        <v>0</v>
      </c>
      <c r="AK32" s="34">
        <f>RTM_IEX!M32</f>
        <v>5.7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50">
        <f>GDAM_IEX!M32</f>
        <v>1.45</v>
      </c>
      <c r="AP32" s="150">
        <f>GDAM_IEX!S32</f>
        <v>0</v>
      </c>
      <c r="AQ32" s="150">
        <f>GDAM_PXI!M32</f>
        <v>0</v>
      </c>
      <c r="AR32" s="150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11.140233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1.06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0.1719540504</v>
      </c>
      <c r="AD33">
        <f t="shared" si="1"/>
        <v>19.368278949600001</v>
      </c>
      <c r="AE33">
        <v>0</v>
      </c>
      <c r="AF33" s="24"/>
      <c r="AG33">
        <f t="shared" si="2"/>
        <v>19.368278949600001</v>
      </c>
      <c r="AI33" s="34">
        <f>PXIL!M33</f>
        <v>0</v>
      </c>
      <c r="AJ33" s="34">
        <f>PXIL!S33</f>
        <v>0</v>
      </c>
      <c r="AK33" s="34">
        <f>RTM_IEX!M33</f>
        <v>5.7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50">
        <f>GDAM_IEX!M33</f>
        <v>1.64</v>
      </c>
      <c r="AP33" s="150">
        <f>GDAM_IEX!S33</f>
        <v>0</v>
      </c>
      <c r="AQ33" s="150">
        <f>GDAM_PXI!M33</f>
        <v>0</v>
      </c>
      <c r="AR33" s="150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11.140233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0.97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0.17529805040000002</v>
      </c>
      <c r="AD34">
        <f t="shared" si="1"/>
        <v>19.744934949600001</v>
      </c>
      <c r="AE34">
        <v>0</v>
      </c>
      <c r="AF34" s="24"/>
      <c r="AG34">
        <f t="shared" si="2"/>
        <v>19.744934949600001</v>
      </c>
      <c r="AI34" s="34">
        <f>PXIL!M34</f>
        <v>0</v>
      </c>
      <c r="AJ34" s="34">
        <f>PXIL!S34</f>
        <v>0</v>
      </c>
      <c r="AK34" s="34">
        <f>RTM_IEX!M34</f>
        <v>5.7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50">
        <f>GDAM_IEX!M34</f>
        <v>2.11</v>
      </c>
      <c r="AP34" s="150">
        <f>GDAM_IEX!S34</f>
        <v>0</v>
      </c>
      <c r="AQ34" s="150">
        <f>GDAM_PXI!M34</f>
        <v>0</v>
      </c>
      <c r="AR34" s="150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11.140233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1.45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0.19219405039999998</v>
      </c>
      <c r="AD35">
        <f t="shared" si="1"/>
        <v>21.6480389496</v>
      </c>
      <c r="AE35">
        <v>0</v>
      </c>
      <c r="AF35" s="24"/>
      <c r="AG35">
        <f t="shared" si="2"/>
        <v>21.6480389496</v>
      </c>
      <c r="AI35" s="34">
        <f>PXIL!M35</f>
        <v>0</v>
      </c>
      <c r="AJ35" s="34">
        <f>PXIL!S35</f>
        <v>0</v>
      </c>
      <c r="AK35" s="34">
        <f>RTM_IEX!M35</f>
        <v>5.7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50">
        <f>GDAM_IEX!M35</f>
        <v>3.55</v>
      </c>
      <c r="AP35" s="150">
        <f>GDAM_IEX!S35</f>
        <v>0</v>
      </c>
      <c r="AQ35" s="150">
        <f>GDAM_PXI!M35</f>
        <v>0</v>
      </c>
      <c r="AR35" s="150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11.140233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1.45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0.1972100504</v>
      </c>
      <c r="AD36">
        <f t="shared" si="1"/>
        <v>22.213022949600003</v>
      </c>
      <c r="AE36">
        <v>0</v>
      </c>
      <c r="AF36" s="24"/>
      <c r="AG36">
        <f t="shared" si="2"/>
        <v>22.213022949600003</v>
      </c>
      <c r="AI36" s="34">
        <f>PXIL!M36</f>
        <v>0</v>
      </c>
      <c r="AJ36" s="34">
        <f>PXIL!S36</f>
        <v>0</v>
      </c>
      <c r="AK36" s="34">
        <f>RTM_IEX!M36</f>
        <v>5.7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50">
        <f>GDAM_IEX!M36</f>
        <v>4.12</v>
      </c>
      <c r="AP36" s="150">
        <f>GDAM_IEX!S36</f>
        <v>0</v>
      </c>
      <c r="AQ36" s="150">
        <f>GDAM_PXI!M36</f>
        <v>0</v>
      </c>
      <c r="AR36" s="150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11.140233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1.26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0.20504205040000001</v>
      </c>
      <c r="AD37">
        <f t="shared" si="1"/>
        <v>23.095190949599999</v>
      </c>
      <c r="AE37">
        <v>0</v>
      </c>
      <c r="AF37" s="24"/>
      <c r="AG37">
        <f t="shared" si="2"/>
        <v>23.095190949599999</v>
      </c>
      <c r="AI37" s="34">
        <f>PXIL!M37</f>
        <v>0</v>
      </c>
      <c r="AJ37" s="34">
        <f>PXIL!S37</f>
        <v>0</v>
      </c>
      <c r="AK37" s="34">
        <f>RTM_IEX!M37</f>
        <v>5.7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50">
        <f>GDAM_IEX!M37</f>
        <v>5.2</v>
      </c>
      <c r="AP37" s="150">
        <f>GDAM_IEX!S37</f>
        <v>0</v>
      </c>
      <c r="AQ37" s="150">
        <f>GDAM_PXI!M37</f>
        <v>0</v>
      </c>
      <c r="AR37" s="150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11.140233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0.57999999999999996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0.19122605040000001</v>
      </c>
      <c r="AD38">
        <f t="shared" si="1"/>
        <v>21.539006949599997</v>
      </c>
      <c r="AE38">
        <v>0</v>
      </c>
      <c r="AF38" s="24"/>
      <c r="AG38">
        <f t="shared" si="2"/>
        <v>21.539006949599997</v>
      </c>
      <c r="AI38" s="34">
        <f>PXIL!M38</f>
        <v>0</v>
      </c>
      <c r="AJ38" s="34">
        <f>PXIL!S38</f>
        <v>0</v>
      </c>
      <c r="AK38" s="34">
        <f>RTM_IEX!M38</f>
        <v>5.7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50">
        <f>GDAM_IEX!M38</f>
        <v>4.3099999999999996</v>
      </c>
      <c r="AP38" s="150">
        <f>GDAM_IEX!S38</f>
        <v>0</v>
      </c>
      <c r="AQ38" s="150">
        <f>GDAM_PXI!M38</f>
        <v>0</v>
      </c>
      <c r="AR38" s="150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11.140233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0.57999999999999996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0.19228205040000002</v>
      </c>
      <c r="AD39">
        <f t="shared" si="1"/>
        <v>21.6579509496</v>
      </c>
      <c r="AE39">
        <v>0</v>
      </c>
      <c r="AF39" s="24"/>
      <c r="AG39">
        <f t="shared" si="2"/>
        <v>21.6579509496</v>
      </c>
      <c r="AI39" s="34">
        <f>PXIL!M39</f>
        <v>0</v>
      </c>
      <c r="AJ39" s="34">
        <f>PXIL!S39</f>
        <v>0</v>
      </c>
      <c r="AK39" s="34">
        <f>RTM_IEX!M39</f>
        <v>5.7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50">
        <f>GDAM_IEX!M39</f>
        <v>4.43</v>
      </c>
      <c r="AP39" s="150">
        <f>GDAM_IEX!S39</f>
        <v>0</v>
      </c>
      <c r="AQ39" s="150">
        <f>GDAM_PXI!M39</f>
        <v>0</v>
      </c>
      <c r="AR39" s="150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11.140233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0.18304205039999999</v>
      </c>
      <c r="AD40">
        <f t="shared" si="1"/>
        <v>20.617190949600001</v>
      </c>
      <c r="AE40">
        <v>0</v>
      </c>
      <c r="AF40" s="24"/>
      <c r="AG40">
        <f t="shared" si="2"/>
        <v>20.617190949600001</v>
      </c>
      <c r="AI40" s="34">
        <f>PXIL!M40</f>
        <v>0</v>
      </c>
      <c r="AJ40" s="34">
        <f>PXIL!S40</f>
        <v>0</v>
      </c>
      <c r="AK40" s="34">
        <f>RTM_IEX!M40</f>
        <v>5.7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50">
        <f>GDAM_IEX!M40</f>
        <v>3.96</v>
      </c>
      <c r="AP40" s="150">
        <f>GDAM_IEX!S40</f>
        <v>0</v>
      </c>
      <c r="AQ40" s="150">
        <f>GDAM_PXI!M40</f>
        <v>0</v>
      </c>
      <c r="AR40" s="150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11.140233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0.19747405040000002</v>
      </c>
      <c r="AD41">
        <f t="shared" si="1"/>
        <v>22.242758949599999</v>
      </c>
      <c r="AE41">
        <v>0</v>
      </c>
      <c r="AF41" s="24"/>
      <c r="AG41">
        <f t="shared" si="2"/>
        <v>22.242758949599999</v>
      </c>
      <c r="AI41" s="34">
        <f>PXIL!M41</f>
        <v>0</v>
      </c>
      <c r="AJ41" s="34">
        <f>PXIL!S41</f>
        <v>0</v>
      </c>
      <c r="AK41" s="34">
        <f>RTM_IEX!M41</f>
        <v>5.7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50">
        <f>GDAM_IEX!M41</f>
        <v>5.6</v>
      </c>
      <c r="AP41" s="150">
        <f>GDAM_IEX!S41</f>
        <v>0</v>
      </c>
      <c r="AQ41" s="150">
        <f>GDAM_PXI!M41</f>
        <v>0</v>
      </c>
      <c r="AR41" s="150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11.140233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0.18471405040000002</v>
      </c>
      <c r="AD42">
        <f t="shared" si="1"/>
        <v>20.805518949600003</v>
      </c>
      <c r="AE42">
        <v>0</v>
      </c>
      <c r="AF42" s="24"/>
      <c r="AG42">
        <f t="shared" si="2"/>
        <v>20.805518949600003</v>
      </c>
      <c r="AI42" s="34">
        <f>PXIL!M42</f>
        <v>0</v>
      </c>
      <c r="AJ42" s="34">
        <f>PXIL!S42</f>
        <v>0</v>
      </c>
      <c r="AK42" s="34">
        <f>RTM_IEX!M42</f>
        <v>5.7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50">
        <f>GDAM_IEX!M42</f>
        <v>4.1500000000000004</v>
      </c>
      <c r="AP42" s="150">
        <f>GDAM_IEX!S42</f>
        <v>0</v>
      </c>
      <c r="AQ42" s="150">
        <f>GDAM_PXI!M42</f>
        <v>0</v>
      </c>
      <c r="AR42" s="150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11.140233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0.20169805040000002</v>
      </c>
      <c r="AD43">
        <f t="shared" si="1"/>
        <v>22.718534949600002</v>
      </c>
      <c r="AE43">
        <v>0</v>
      </c>
      <c r="AF43" s="24"/>
      <c r="AG43">
        <f t="shared" si="2"/>
        <v>22.718534949600002</v>
      </c>
      <c r="AI43" s="34">
        <f>PXIL!M43</f>
        <v>0</v>
      </c>
      <c r="AJ43" s="34">
        <f>PXIL!S43</f>
        <v>0</v>
      </c>
      <c r="AK43" s="34">
        <f>RTM_IEX!M43</f>
        <v>5.7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50">
        <f>GDAM_IEX!M43</f>
        <v>6.08</v>
      </c>
      <c r="AP43" s="150">
        <f>GDAM_IEX!S43</f>
        <v>0</v>
      </c>
      <c r="AQ43" s="150">
        <f>GDAM_PXI!M43</f>
        <v>0</v>
      </c>
      <c r="AR43" s="150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11.140233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0.17881805040000001</v>
      </c>
      <c r="AD44">
        <f t="shared" si="1"/>
        <v>20.141414949600001</v>
      </c>
      <c r="AE44">
        <v>0</v>
      </c>
      <c r="AF44" s="24"/>
      <c r="AG44">
        <f t="shared" si="2"/>
        <v>20.141414949600001</v>
      </c>
      <c r="AI44" s="34">
        <f>PXIL!M44</f>
        <v>0</v>
      </c>
      <c r="AJ44" s="34">
        <f>PXIL!S44</f>
        <v>0</v>
      </c>
      <c r="AK44" s="34">
        <f>RTM_IEX!M44</f>
        <v>5.7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50">
        <f>GDAM_IEX!M44</f>
        <v>3.48</v>
      </c>
      <c r="AP44" s="150">
        <f>GDAM_IEX!S44</f>
        <v>0</v>
      </c>
      <c r="AQ44" s="150">
        <f>GDAM_PXI!M44</f>
        <v>0</v>
      </c>
      <c r="AR44" s="150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11.140233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0.17283405039999999</v>
      </c>
      <c r="AD45">
        <f t="shared" si="1"/>
        <v>19.467398949600003</v>
      </c>
      <c r="AE45">
        <v>0</v>
      </c>
      <c r="AF45" s="24"/>
      <c r="AG45">
        <f t="shared" si="2"/>
        <v>19.467398949600003</v>
      </c>
      <c r="AI45" s="34">
        <f>PXIL!M45</f>
        <v>0</v>
      </c>
      <c r="AJ45" s="34">
        <f>PXIL!S45</f>
        <v>0</v>
      </c>
      <c r="AK45" s="34">
        <f>RTM_IEX!M45</f>
        <v>5.7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50">
        <f>GDAM_IEX!M45</f>
        <v>2.8</v>
      </c>
      <c r="AP45" s="150">
        <f>GDAM_IEX!S45</f>
        <v>0</v>
      </c>
      <c r="AQ45" s="150">
        <f>GDAM_PXI!M45</f>
        <v>0</v>
      </c>
      <c r="AR45" s="150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11.140233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0.15162605039999999</v>
      </c>
      <c r="AD46">
        <f t="shared" si="1"/>
        <v>17.078606949600001</v>
      </c>
      <c r="AE46">
        <v>0</v>
      </c>
      <c r="AF46" s="24"/>
      <c r="AG46">
        <f t="shared" si="2"/>
        <v>17.078606949600001</v>
      </c>
      <c r="AI46" s="34">
        <f>PXIL!M46</f>
        <v>0</v>
      </c>
      <c r="AJ46" s="34">
        <f>PXIL!S46</f>
        <v>0</v>
      </c>
      <c r="AK46" s="34">
        <f>RTM_IEX!M46</f>
        <v>5.7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50">
        <f>GDAM_IEX!M46</f>
        <v>0.39</v>
      </c>
      <c r="AP46" s="150">
        <f>GDAM_IEX!S46</f>
        <v>0</v>
      </c>
      <c r="AQ46" s="150">
        <f>GDAM_PXI!M46</f>
        <v>0</v>
      </c>
      <c r="AR46" s="150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11.140233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0.1702820504</v>
      </c>
      <c r="AD47">
        <f t="shared" si="1"/>
        <v>19.179950949600002</v>
      </c>
      <c r="AE47">
        <v>0</v>
      </c>
      <c r="AF47" s="24"/>
      <c r="AG47">
        <f t="shared" si="2"/>
        <v>19.179950949600002</v>
      </c>
      <c r="AI47" s="34">
        <f>PXIL!M47</f>
        <v>0</v>
      </c>
      <c r="AJ47" s="34">
        <f>PXIL!S47</f>
        <v>0</v>
      </c>
      <c r="AK47" s="34">
        <f>RTM_IEX!M47</f>
        <v>5.7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50">
        <f>GDAM_IEX!M47</f>
        <v>2.5099999999999998</v>
      </c>
      <c r="AP47" s="150">
        <f>GDAM_IEX!S47</f>
        <v>0</v>
      </c>
      <c r="AQ47" s="150">
        <f>GDAM_PXI!M47</f>
        <v>0</v>
      </c>
      <c r="AR47" s="150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11.140233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0.15928205040000001</v>
      </c>
      <c r="AD48">
        <f t="shared" si="1"/>
        <v>17.940950949600001</v>
      </c>
      <c r="AE48">
        <v>0</v>
      </c>
      <c r="AF48" s="24"/>
      <c r="AG48">
        <f t="shared" si="2"/>
        <v>17.940950949600001</v>
      </c>
      <c r="AI48" s="34">
        <f>PXIL!M48</f>
        <v>0</v>
      </c>
      <c r="AJ48" s="34">
        <f>PXIL!S48</f>
        <v>0</v>
      </c>
      <c r="AK48" s="34">
        <f>RTM_IEX!M48</f>
        <v>5.7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50">
        <f>GDAM_IEX!M48</f>
        <v>1.26</v>
      </c>
      <c r="AP48" s="150">
        <f>GDAM_IEX!S48</f>
        <v>0</v>
      </c>
      <c r="AQ48" s="150">
        <f>GDAM_PXI!M48</f>
        <v>0</v>
      </c>
      <c r="AR48" s="150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11.140233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0.1507460504</v>
      </c>
      <c r="AD49">
        <f t="shared" si="1"/>
        <v>16.979486949600002</v>
      </c>
      <c r="AE49">
        <v>0</v>
      </c>
      <c r="AF49" s="24"/>
      <c r="AG49">
        <f t="shared" si="2"/>
        <v>16.979486949600002</v>
      </c>
      <c r="AI49" s="34">
        <f>PXIL!M49</f>
        <v>0</v>
      </c>
      <c r="AJ49" s="34">
        <f>PXIL!S49</f>
        <v>0</v>
      </c>
      <c r="AK49" s="34">
        <f>RTM_IEX!M49</f>
        <v>5.7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50">
        <f>GDAM_IEX!M49</f>
        <v>0.28999999999999998</v>
      </c>
      <c r="AP49" s="150">
        <f>GDAM_IEX!S49</f>
        <v>0</v>
      </c>
      <c r="AQ49" s="150">
        <f>GDAM_PXI!M49</f>
        <v>0</v>
      </c>
      <c r="AR49" s="150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11.140233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0.15840205039999999</v>
      </c>
      <c r="AD50">
        <f t="shared" si="1"/>
        <v>17.841830949600002</v>
      </c>
      <c r="AE50">
        <v>0</v>
      </c>
      <c r="AF50" s="24"/>
      <c r="AG50">
        <f t="shared" si="2"/>
        <v>17.841830949600002</v>
      </c>
      <c r="AI50" s="34">
        <f>PXIL!M50</f>
        <v>0</v>
      </c>
      <c r="AJ50" s="34">
        <f>PXIL!S50</f>
        <v>0</v>
      </c>
      <c r="AK50" s="34">
        <f>RTM_IEX!M50</f>
        <v>5.7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50">
        <f>GDAM_IEX!M50</f>
        <v>1.1599999999999999</v>
      </c>
      <c r="AP50" s="150">
        <f>GDAM_IEX!S50</f>
        <v>0</v>
      </c>
      <c r="AQ50" s="150">
        <f>GDAM_PXI!M50</f>
        <v>0</v>
      </c>
      <c r="AR50" s="150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11.140233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0.1745060504</v>
      </c>
      <c r="AD51">
        <f t="shared" si="1"/>
        <v>19.655726949599998</v>
      </c>
      <c r="AE51">
        <v>0</v>
      </c>
      <c r="AF51" s="24"/>
      <c r="AG51">
        <f t="shared" si="2"/>
        <v>19.655726949599998</v>
      </c>
      <c r="AI51" s="34">
        <f>PXIL!M51</f>
        <v>0</v>
      </c>
      <c r="AJ51" s="34">
        <f>PXIL!S51</f>
        <v>0</v>
      </c>
      <c r="AK51" s="34">
        <f>RTM_IEX!M51</f>
        <v>5.7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50">
        <f>GDAM_IEX!M51</f>
        <v>2.99</v>
      </c>
      <c r="AP51" s="150">
        <f>GDAM_IEX!S51</f>
        <v>0</v>
      </c>
      <c r="AQ51" s="150">
        <f>GDAM_PXI!M51</f>
        <v>0</v>
      </c>
      <c r="AR51" s="150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11.140233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0.17283405039999999</v>
      </c>
      <c r="AD52">
        <f t="shared" si="1"/>
        <v>19.467398949600003</v>
      </c>
      <c r="AE52">
        <v>0</v>
      </c>
      <c r="AF52" s="24"/>
      <c r="AG52">
        <f t="shared" si="2"/>
        <v>19.467398949600003</v>
      </c>
      <c r="AI52" s="34">
        <f>PXIL!M52</f>
        <v>0</v>
      </c>
      <c r="AJ52" s="34">
        <f>PXIL!S52</f>
        <v>0</v>
      </c>
      <c r="AK52" s="34">
        <f>RTM_IEX!M52</f>
        <v>5.7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50">
        <f>GDAM_IEX!M52</f>
        <v>2.8</v>
      </c>
      <c r="AP52" s="150">
        <f>GDAM_IEX!S52</f>
        <v>0</v>
      </c>
      <c r="AQ52" s="150">
        <f>GDAM_PXI!M52</f>
        <v>0</v>
      </c>
      <c r="AR52" s="150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11.140233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0.16429805040000001</v>
      </c>
      <c r="AD53">
        <f t="shared" si="1"/>
        <v>18.505934949600004</v>
      </c>
      <c r="AE53">
        <v>0</v>
      </c>
      <c r="AF53" s="24"/>
      <c r="AG53">
        <f t="shared" si="2"/>
        <v>18.505934949600004</v>
      </c>
      <c r="AI53" s="34">
        <f>PXIL!M53</f>
        <v>0</v>
      </c>
      <c r="AJ53" s="34">
        <f>PXIL!S53</f>
        <v>0</v>
      </c>
      <c r="AK53" s="34">
        <f>RTM_IEX!M53</f>
        <v>5.7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50">
        <f>GDAM_IEX!M53</f>
        <v>1.83</v>
      </c>
      <c r="AP53" s="150">
        <f>GDAM_IEX!S53</f>
        <v>0</v>
      </c>
      <c r="AQ53" s="150">
        <f>GDAM_PXI!M53</f>
        <v>0</v>
      </c>
      <c r="AR53" s="150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11.140233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0.17793805039999999</v>
      </c>
      <c r="AD54">
        <f t="shared" si="1"/>
        <v>20.042294949599999</v>
      </c>
      <c r="AE54">
        <v>0</v>
      </c>
      <c r="AF54" s="24"/>
      <c r="AG54">
        <f t="shared" si="2"/>
        <v>20.042294949599999</v>
      </c>
      <c r="AI54" s="34">
        <f>PXIL!M54</f>
        <v>0</v>
      </c>
      <c r="AJ54" s="34">
        <f>PXIL!S54</f>
        <v>0</v>
      </c>
      <c r="AK54" s="34">
        <f>RTM_IEX!M54</f>
        <v>5.7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50">
        <f>GDAM_IEX!M54</f>
        <v>3.38</v>
      </c>
      <c r="AP54" s="150">
        <f>GDAM_IEX!S54</f>
        <v>0</v>
      </c>
      <c r="AQ54" s="150">
        <f>GDAM_PXI!M54</f>
        <v>0</v>
      </c>
      <c r="AR54" s="150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11.140233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0.18137005040000001</v>
      </c>
      <c r="AD55">
        <f t="shared" si="1"/>
        <v>20.428862949599999</v>
      </c>
      <c r="AE55">
        <v>0</v>
      </c>
      <c r="AF55" s="24"/>
      <c r="AG55">
        <f t="shared" si="2"/>
        <v>20.428862949599999</v>
      </c>
      <c r="AI55" s="34">
        <f>PXIL!M55</f>
        <v>0</v>
      </c>
      <c r="AJ55" s="34">
        <f>PXIL!S55</f>
        <v>0</v>
      </c>
      <c r="AK55" s="34">
        <f>RTM_IEX!M55</f>
        <v>5.7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50">
        <f>GDAM_IEX!M55</f>
        <v>3.77</v>
      </c>
      <c r="AP55" s="150">
        <f>GDAM_IEX!S55</f>
        <v>0</v>
      </c>
      <c r="AQ55" s="150">
        <f>GDAM_PXI!M55</f>
        <v>0</v>
      </c>
      <c r="AR55" s="150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11.140233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0.1600740504</v>
      </c>
      <c r="AD56">
        <f t="shared" si="1"/>
        <v>18.030158949600004</v>
      </c>
      <c r="AE56">
        <v>0</v>
      </c>
      <c r="AF56" s="24"/>
      <c r="AG56">
        <f t="shared" si="2"/>
        <v>18.030158949600004</v>
      </c>
      <c r="AI56" s="34">
        <f>PXIL!M56</f>
        <v>0</v>
      </c>
      <c r="AJ56" s="34">
        <f>PXIL!S56</f>
        <v>0</v>
      </c>
      <c r="AK56" s="34">
        <f>RTM_IEX!M56</f>
        <v>5.7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50">
        <f>GDAM_IEX!M56</f>
        <v>1.35</v>
      </c>
      <c r="AP56" s="150">
        <f>GDAM_IEX!S56</f>
        <v>0</v>
      </c>
      <c r="AQ56" s="150">
        <f>GDAM_PXI!M56</f>
        <v>0</v>
      </c>
      <c r="AR56" s="150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11.140233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0.15928205040000001</v>
      </c>
      <c r="AD57">
        <f t="shared" si="1"/>
        <v>17.940950949600001</v>
      </c>
      <c r="AE57">
        <v>0</v>
      </c>
      <c r="AF57" s="24"/>
      <c r="AG57">
        <f t="shared" si="2"/>
        <v>17.940950949600001</v>
      </c>
      <c r="AI57" s="34">
        <f>PXIL!M57</f>
        <v>0</v>
      </c>
      <c r="AJ57" s="34">
        <f>PXIL!S57</f>
        <v>0</v>
      </c>
      <c r="AK57" s="34">
        <f>RTM_IEX!M57</f>
        <v>5.7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50">
        <f>GDAM_IEX!M57</f>
        <v>1.26</v>
      </c>
      <c r="AP57" s="150">
        <f>GDAM_IEX!S57</f>
        <v>0</v>
      </c>
      <c r="AQ57" s="150">
        <f>GDAM_PXI!M57</f>
        <v>0</v>
      </c>
      <c r="AR57" s="150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11.140233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0.1456420504</v>
      </c>
      <c r="AD58">
        <f t="shared" si="1"/>
        <v>16.404590949599999</v>
      </c>
      <c r="AE58">
        <v>0</v>
      </c>
      <c r="AF58" s="24"/>
      <c r="AG58">
        <f t="shared" si="2"/>
        <v>16.404590949599999</v>
      </c>
      <c r="AI58" s="34">
        <f>PXIL!M58</f>
        <v>0</v>
      </c>
      <c r="AJ58" s="34">
        <f>PXIL!S58</f>
        <v>0</v>
      </c>
      <c r="AK58" s="34">
        <f>RTM_IEX!M58</f>
        <v>5.41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50">
        <f>GDAM_IEX!M58</f>
        <v>0</v>
      </c>
      <c r="AP58" s="150">
        <f>GDAM_IEX!S58</f>
        <v>0</v>
      </c>
      <c r="AQ58" s="150">
        <f>GDAM_PXI!M58</f>
        <v>0</v>
      </c>
      <c r="AR58" s="150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11.140233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0.13710605040000001</v>
      </c>
      <c r="AD59">
        <f t="shared" si="1"/>
        <v>15.4431269496</v>
      </c>
      <c r="AE59">
        <v>0</v>
      </c>
      <c r="AF59" s="24"/>
      <c r="AG59">
        <f t="shared" si="2"/>
        <v>15.4431269496</v>
      </c>
      <c r="AI59" s="34">
        <f>PXIL!M59</f>
        <v>0</v>
      </c>
      <c r="AJ59" s="34">
        <f>PXIL!S59</f>
        <v>0</v>
      </c>
      <c r="AK59" s="34">
        <f>RTM_IEX!M59</f>
        <v>4.4400000000000004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50">
        <f>GDAM_IEX!M59</f>
        <v>0</v>
      </c>
      <c r="AP59" s="150">
        <f>GDAM_IEX!S59</f>
        <v>0</v>
      </c>
      <c r="AQ59" s="150">
        <f>GDAM_PXI!M59</f>
        <v>0</v>
      </c>
      <c r="AR59" s="150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11.140233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0.1626260504</v>
      </c>
      <c r="AD60">
        <f t="shared" si="1"/>
        <v>18.317606949600002</v>
      </c>
      <c r="AE60">
        <v>0</v>
      </c>
      <c r="AF60" s="24"/>
      <c r="AG60">
        <f t="shared" si="2"/>
        <v>18.317606949600002</v>
      </c>
      <c r="AI60" s="34">
        <f>PXIL!M60</f>
        <v>0</v>
      </c>
      <c r="AJ60" s="34">
        <f>PXIL!S60</f>
        <v>0</v>
      </c>
      <c r="AK60" s="34">
        <f>RTM_IEX!M60</f>
        <v>5.7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50">
        <f>GDAM_IEX!M60</f>
        <v>1.64</v>
      </c>
      <c r="AP60" s="150">
        <f>GDAM_IEX!S60</f>
        <v>0</v>
      </c>
      <c r="AQ60" s="150">
        <f>GDAM_PXI!M60</f>
        <v>0</v>
      </c>
      <c r="AR60" s="150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11.140233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0.17793805039999999</v>
      </c>
      <c r="AD61">
        <f t="shared" si="1"/>
        <v>20.042294949599999</v>
      </c>
      <c r="AE61">
        <v>0</v>
      </c>
      <c r="AF61" s="24"/>
      <c r="AG61">
        <f t="shared" si="2"/>
        <v>20.042294949599999</v>
      </c>
      <c r="AI61" s="34">
        <f>PXIL!M61</f>
        <v>0</v>
      </c>
      <c r="AJ61" s="34">
        <f>PXIL!S61</f>
        <v>0</v>
      </c>
      <c r="AK61" s="34">
        <f>RTM_IEX!M61</f>
        <v>5.7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50">
        <f>GDAM_IEX!M61</f>
        <v>3.38</v>
      </c>
      <c r="AP61" s="150">
        <f>GDAM_IEX!S61</f>
        <v>0</v>
      </c>
      <c r="AQ61" s="150">
        <f>GDAM_PXI!M61</f>
        <v>0</v>
      </c>
      <c r="AR61" s="150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11.140233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0.18049005040000002</v>
      </c>
      <c r="AD62">
        <f t="shared" si="1"/>
        <v>20.3297429496</v>
      </c>
      <c r="AE62">
        <v>0</v>
      </c>
      <c r="AF62" s="24"/>
      <c r="AG62">
        <f t="shared" si="2"/>
        <v>20.3297429496</v>
      </c>
      <c r="AI62" s="34">
        <f>PXIL!M62</f>
        <v>0</v>
      </c>
      <c r="AJ62" s="34">
        <f>PXIL!S62</f>
        <v>0</v>
      </c>
      <c r="AK62" s="34">
        <f>RTM_IEX!M62</f>
        <v>5.7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50">
        <f>GDAM_IEX!M62</f>
        <v>3.67</v>
      </c>
      <c r="AP62" s="150">
        <f>GDAM_IEX!S62</f>
        <v>0</v>
      </c>
      <c r="AQ62" s="150">
        <f>GDAM_PXI!M62</f>
        <v>0</v>
      </c>
      <c r="AR62" s="150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11.140233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0.1575220504</v>
      </c>
      <c r="AD63">
        <f t="shared" si="1"/>
        <v>17.742710949599999</v>
      </c>
      <c r="AE63">
        <v>0</v>
      </c>
      <c r="AF63" s="24"/>
      <c r="AG63">
        <f t="shared" si="2"/>
        <v>17.742710949599999</v>
      </c>
      <c r="AI63" s="34">
        <f>PXIL!M63</f>
        <v>0</v>
      </c>
      <c r="AJ63" s="34">
        <f>PXIL!S63</f>
        <v>0</v>
      </c>
      <c r="AK63" s="34">
        <f>RTM_IEX!M63</f>
        <v>5.7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50">
        <f>GDAM_IEX!M63</f>
        <v>1.06</v>
      </c>
      <c r="AP63" s="150">
        <f>GDAM_IEX!S63</f>
        <v>0</v>
      </c>
      <c r="AQ63" s="150">
        <f>GDAM_PXI!M63</f>
        <v>0</v>
      </c>
      <c r="AR63" s="150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11.140233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0.17371405039999999</v>
      </c>
      <c r="AD64">
        <f t="shared" si="1"/>
        <v>19.566518949599999</v>
      </c>
      <c r="AE64">
        <v>0</v>
      </c>
      <c r="AF64" s="24"/>
      <c r="AG64">
        <f t="shared" si="2"/>
        <v>19.566518949599999</v>
      </c>
      <c r="AI64" s="34">
        <f>PXIL!M64</f>
        <v>0</v>
      </c>
      <c r="AJ64" s="34">
        <f>PXIL!S64</f>
        <v>0</v>
      </c>
      <c r="AK64" s="34">
        <f>RTM_IEX!M64</f>
        <v>5.7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50">
        <f>GDAM_IEX!M64</f>
        <v>2.9</v>
      </c>
      <c r="AP64" s="150">
        <f>GDAM_IEX!S64</f>
        <v>0</v>
      </c>
      <c r="AQ64" s="150">
        <f>GDAM_PXI!M64</f>
        <v>0</v>
      </c>
      <c r="AR64" s="150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11.140233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0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0.15928205040000001</v>
      </c>
      <c r="AD65">
        <f t="shared" si="1"/>
        <v>17.940950949600001</v>
      </c>
      <c r="AE65">
        <v>0</v>
      </c>
      <c r="AF65" s="24"/>
      <c r="AG65">
        <f t="shared" si="2"/>
        <v>17.940950949600001</v>
      </c>
      <c r="AI65" s="34">
        <f>PXIL!M65</f>
        <v>0</v>
      </c>
      <c r="AJ65" s="34">
        <f>PXIL!S65</f>
        <v>0</v>
      </c>
      <c r="AK65" s="34">
        <f>RTM_IEX!M65</f>
        <v>5.7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50">
        <f>GDAM_IEX!M65</f>
        <v>1.26</v>
      </c>
      <c r="AP65" s="150">
        <f>GDAM_IEX!S65</f>
        <v>0</v>
      </c>
      <c r="AQ65" s="150">
        <f>GDAM_PXI!M65</f>
        <v>0</v>
      </c>
      <c r="AR65" s="150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11.140233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0.1677300504</v>
      </c>
      <c r="AD66">
        <f t="shared" si="1"/>
        <v>18.892502949600001</v>
      </c>
      <c r="AE66">
        <v>0</v>
      </c>
      <c r="AF66" s="24"/>
      <c r="AG66">
        <f t="shared" si="2"/>
        <v>18.892502949600001</v>
      </c>
      <c r="AI66" s="34">
        <f>PXIL!M66</f>
        <v>0</v>
      </c>
      <c r="AJ66" s="34">
        <f>PXIL!S66</f>
        <v>0</v>
      </c>
      <c r="AK66" s="34">
        <f>RTM_IEX!M66</f>
        <v>5.7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50">
        <f>GDAM_IEX!M66</f>
        <v>2.2200000000000002</v>
      </c>
      <c r="AP66" s="150">
        <f>GDAM_IEX!S66</f>
        <v>0</v>
      </c>
      <c r="AQ66" s="150">
        <f>GDAM_PXI!M66</f>
        <v>0</v>
      </c>
      <c r="AR66" s="150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11.140233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0.16605805039999999</v>
      </c>
      <c r="AD67">
        <f t="shared" si="1"/>
        <v>18.704174949600002</v>
      </c>
      <c r="AE67">
        <v>0</v>
      </c>
      <c r="AF67" s="24"/>
      <c r="AG67">
        <f t="shared" si="2"/>
        <v>18.704174949600002</v>
      </c>
      <c r="AI67" s="34">
        <f>PXIL!M67</f>
        <v>0</v>
      </c>
      <c r="AJ67" s="34">
        <f>PXIL!S67</f>
        <v>0</v>
      </c>
      <c r="AK67" s="34">
        <f>RTM_IEX!M67</f>
        <v>5.7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50">
        <f>GDAM_IEX!M67</f>
        <v>2.0299999999999998</v>
      </c>
      <c r="AP67" s="150">
        <f>GDAM_IEX!S67</f>
        <v>0</v>
      </c>
      <c r="AQ67" s="150">
        <f>GDAM_PXI!M67</f>
        <v>0</v>
      </c>
      <c r="AR67" s="150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11.140233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0.20829805039999999</v>
      </c>
      <c r="AD68">
        <f t="shared" ref="AD68:AD98" si="4">SUM(B68:AB68,AI68:AR68)-AC68</f>
        <v>23.4619349496</v>
      </c>
      <c r="AE68">
        <v>0</v>
      </c>
      <c r="AF68" s="24"/>
      <c r="AG68">
        <f t="shared" ref="AG68:AG98" si="5">SUM(AD68:AF68)</f>
        <v>23.4619349496</v>
      </c>
      <c r="AI68" s="34">
        <f>PXIL!M68</f>
        <v>0</v>
      </c>
      <c r="AJ68" s="34">
        <f>PXIL!S68</f>
        <v>0</v>
      </c>
      <c r="AK68" s="34">
        <f>RTM_IEX!M68</f>
        <v>5.39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50">
        <f>GDAM_IEX!M68</f>
        <v>7.14</v>
      </c>
      <c r="AP68" s="150">
        <f>GDAM_IEX!S68</f>
        <v>0</v>
      </c>
      <c r="AQ68" s="150">
        <f>GDAM_PXI!M68</f>
        <v>0</v>
      </c>
      <c r="AR68" s="150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11.140233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0.19386605040000002</v>
      </c>
      <c r="AD69">
        <f t="shared" si="4"/>
        <v>21.836366949600002</v>
      </c>
      <c r="AE69">
        <v>0</v>
      </c>
      <c r="AF69" s="24"/>
      <c r="AG69">
        <f t="shared" si="5"/>
        <v>21.836366949600002</v>
      </c>
      <c r="AI69" s="34">
        <f>PXIL!M69</f>
        <v>0</v>
      </c>
      <c r="AJ69" s="34">
        <f>PXIL!S69</f>
        <v>0</v>
      </c>
      <c r="AK69" s="34">
        <f>RTM_IEX!M69</f>
        <v>5.43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50">
        <f>GDAM_IEX!M69</f>
        <v>5.46</v>
      </c>
      <c r="AP69" s="150">
        <f>GDAM_IEX!S69</f>
        <v>0</v>
      </c>
      <c r="AQ69" s="150">
        <f>GDAM_PXI!M69</f>
        <v>0</v>
      </c>
      <c r="AR69" s="150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11.140233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0.48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0.1827780504</v>
      </c>
      <c r="AD70">
        <f t="shared" si="4"/>
        <v>20.587454949599998</v>
      </c>
      <c r="AE70">
        <v>0</v>
      </c>
      <c r="AF70" s="24"/>
      <c r="AG70">
        <f t="shared" si="5"/>
        <v>20.587454949599998</v>
      </c>
      <c r="AI70" s="34">
        <f>PXIL!M70</f>
        <v>0</v>
      </c>
      <c r="AJ70" s="34">
        <f>PXIL!S70</f>
        <v>0</v>
      </c>
      <c r="AK70" s="34">
        <f>RTM_IEX!M70</f>
        <v>5.39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50">
        <f>GDAM_IEX!M70</f>
        <v>3.76</v>
      </c>
      <c r="AP70" s="150">
        <f>GDAM_IEX!S70</f>
        <v>0</v>
      </c>
      <c r="AQ70" s="150">
        <f>GDAM_PXI!M70</f>
        <v>0</v>
      </c>
      <c r="AR70" s="150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11.140233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2.8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0.21181805040000001</v>
      </c>
      <c r="AD71">
        <f t="shared" si="4"/>
        <v>23.858414949599997</v>
      </c>
      <c r="AE71">
        <v>0</v>
      </c>
      <c r="AF71" s="24"/>
      <c r="AG71">
        <f t="shared" si="5"/>
        <v>23.858414949599997</v>
      </c>
      <c r="AI71" s="34">
        <f>PXIL!M71</f>
        <v>0</v>
      </c>
      <c r="AJ71" s="34">
        <f>PXIL!S71</f>
        <v>0</v>
      </c>
      <c r="AK71" s="34">
        <f>RTM_IEX!M71</f>
        <v>5.79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50">
        <f>GDAM_IEX!M71</f>
        <v>4.34</v>
      </c>
      <c r="AP71" s="150">
        <f>GDAM_IEX!S71</f>
        <v>0</v>
      </c>
      <c r="AQ71" s="150">
        <f>GDAM_PXI!M71</f>
        <v>0</v>
      </c>
      <c r="AR71" s="150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11.140233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2.8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0.20900205040000003</v>
      </c>
      <c r="AD72">
        <f t="shared" si="4"/>
        <v>23.541230949599999</v>
      </c>
      <c r="AE72">
        <v>0</v>
      </c>
      <c r="AF72" s="24"/>
      <c r="AG72">
        <f t="shared" si="5"/>
        <v>23.541230949599999</v>
      </c>
      <c r="AI72" s="34">
        <f>PXIL!M72</f>
        <v>0</v>
      </c>
      <c r="AJ72" s="34">
        <f>PXIL!S72</f>
        <v>0</v>
      </c>
      <c r="AK72" s="34">
        <f>RTM_IEX!M72</f>
        <v>5.7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50">
        <f>GDAM_IEX!M72</f>
        <v>4.1100000000000003</v>
      </c>
      <c r="AP72" s="150">
        <f>GDAM_IEX!S72</f>
        <v>0</v>
      </c>
      <c r="AQ72" s="150">
        <f>GDAM_PXI!M72</f>
        <v>0</v>
      </c>
      <c r="AR72" s="150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11.140233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2.2200000000000002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0.19536205040000001</v>
      </c>
      <c r="AD73">
        <f t="shared" si="4"/>
        <v>22.004870949600001</v>
      </c>
      <c r="AE73">
        <v>0</v>
      </c>
      <c r="AF73" s="24"/>
      <c r="AG73">
        <f t="shared" si="5"/>
        <v>22.004870949600001</v>
      </c>
      <c r="AI73" s="34">
        <f>PXIL!M73</f>
        <v>0</v>
      </c>
      <c r="AJ73" s="34">
        <f>PXIL!S73</f>
        <v>0</v>
      </c>
      <c r="AK73" s="34">
        <f>RTM_IEX!M73</f>
        <v>5.7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50">
        <f>GDAM_IEX!M73</f>
        <v>3.14</v>
      </c>
      <c r="AP73" s="150">
        <f>GDAM_IEX!S73</f>
        <v>0</v>
      </c>
      <c r="AQ73" s="150">
        <f>GDAM_PXI!M73</f>
        <v>0</v>
      </c>
      <c r="AR73" s="150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11.140233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3.38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0.21164205040000003</v>
      </c>
      <c r="AD74">
        <f t="shared" si="4"/>
        <v>23.8385909496</v>
      </c>
      <c r="AE74">
        <v>0</v>
      </c>
      <c r="AF74" s="24"/>
      <c r="AG74">
        <f t="shared" si="5"/>
        <v>23.8385909496</v>
      </c>
      <c r="AI74" s="34">
        <f>PXIL!M74</f>
        <v>0</v>
      </c>
      <c r="AJ74" s="34">
        <f>PXIL!S74</f>
        <v>0</v>
      </c>
      <c r="AK74" s="34">
        <f>RTM_IEX!M74</f>
        <v>5.79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50">
        <f>GDAM_IEX!M74</f>
        <v>3.74</v>
      </c>
      <c r="AP74" s="150">
        <f>GDAM_IEX!S74</f>
        <v>0</v>
      </c>
      <c r="AQ74" s="150">
        <f>GDAM_PXI!M74</f>
        <v>0</v>
      </c>
      <c r="AR74" s="150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11.140233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6.37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0.21137805040000002</v>
      </c>
      <c r="AD75">
        <f t="shared" si="4"/>
        <v>23.808854949599997</v>
      </c>
      <c r="AE75">
        <v>0</v>
      </c>
      <c r="AF75" s="24"/>
      <c r="AG75">
        <f t="shared" si="5"/>
        <v>23.808854949599997</v>
      </c>
      <c r="AI75" s="34">
        <f>PXIL!M75</f>
        <v>0</v>
      </c>
      <c r="AJ75" s="34">
        <f>PXIL!S75</f>
        <v>0</v>
      </c>
      <c r="AK75" s="34">
        <f>RTM_IEX!M75</f>
        <v>5.79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50">
        <f>GDAM_IEX!M75</f>
        <v>0.72</v>
      </c>
      <c r="AP75" s="150">
        <f>GDAM_IEX!S75</f>
        <v>0</v>
      </c>
      <c r="AQ75" s="150">
        <f>GDAM_PXI!M75</f>
        <v>0</v>
      </c>
      <c r="AR75" s="150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11.140233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0.18251405040000002</v>
      </c>
      <c r="AD76">
        <f t="shared" si="4"/>
        <v>20.557718949600002</v>
      </c>
      <c r="AE76">
        <v>0</v>
      </c>
      <c r="AF76" s="24"/>
      <c r="AG76">
        <f t="shared" si="5"/>
        <v>20.557718949600002</v>
      </c>
      <c r="AI76" s="34">
        <f>PXIL!M76</f>
        <v>0</v>
      </c>
      <c r="AJ76" s="34">
        <f>PXIL!S76</f>
        <v>0</v>
      </c>
      <c r="AK76" s="34">
        <f>RTM_IEX!M76</f>
        <v>5.7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50">
        <f>GDAM_IEX!M76</f>
        <v>0.23</v>
      </c>
      <c r="AP76" s="150">
        <f>GDAM_IEX!S76</f>
        <v>0</v>
      </c>
      <c r="AQ76" s="150">
        <f>GDAM_PXI!M76</f>
        <v>0</v>
      </c>
      <c r="AR76" s="150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11.140233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2.2200000000000002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0.16966605040000002</v>
      </c>
      <c r="AD77">
        <f t="shared" si="4"/>
        <v>19.110566949599999</v>
      </c>
      <c r="AE77">
        <v>0</v>
      </c>
      <c r="AF77" s="24"/>
      <c r="AG77">
        <f t="shared" si="5"/>
        <v>19.110566949599999</v>
      </c>
      <c r="AI77" s="34">
        <f>PXIL!M77</f>
        <v>0</v>
      </c>
      <c r="AJ77" s="34">
        <f>PXIL!S77</f>
        <v>0</v>
      </c>
      <c r="AK77" s="34">
        <f>RTM_IEX!M77</f>
        <v>5.61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50">
        <f>GDAM_IEX!M77</f>
        <v>0.31</v>
      </c>
      <c r="AP77" s="150">
        <f>GDAM_IEX!S77</f>
        <v>0</v>
      </c>
      <c r="AQ77" s="150">
        <f>GDAM_PXI!M77</f>
        <v>0</v>
      </c>
      <c r="AR77" s="150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11.140233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0.1415940504</v>
      </c>
      <c r="AD78">
        <f t="shared" si="4"/>
        <v>15.948638949600001</v>
      </c>
      <c r="AE78">
        <v>0</v>
      </c>
      <c r="AF78" s="24"/>
      <c r="AG78">
        <f t="shared" si="5"/>
        <v>15.948638949600001</v>
      </c>
      <c r="AI78" s="34">
        <f>PXIL!M78</f>
        <v>0</v>
      </c>
      <c r="AJ78" s="34">
        <f>PXIL!S78</f>
        <v>0</v>
      </c>
      <c r="AK78" s="34">
        <f>RTM_IEX!M78</f>
        <v>4.84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50">
        <f>GDAM_IEX!M78</f>
        <v>0.11</v>
      </c>
      <c r="AP78" s="150">
        <f>GDAM_IEX!S78</f>
        <v>0</v>
      </c>
      <c r="AQ78" s="150">
        <f>GDAM_PXI!M78</f>
        <v>0</v>
      </c>
      <c r="AR78" s="150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11.140233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0.16385805040000001</v>
      </c>
      <c r="AD79">
        <f t="shared" si="4"/>
        <v>18.456374949599997</v>
      </c>
      <c r="AE79">
        <v>0</v>
      </c>
      <c r="AF79" s="24"/>
      <c r="AG79">
        <f t="shared" si="5"/>
        <v>18.456374949599997</v>
      </c>
      <c r="AI79" s="34">
        <f>PXIL!M79</f>
        <v>0</v>
      </c>
      <c r="AJ79" s="34">
        <f>PXIL!S79</f>
        <v>0</v>
      </c>
      <c r="AK79" s="34">
        <f>RTM_IEX!M79</f>
        <v>2.65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50">
        <f>GDAM_IEX!M79</f>
        <v>0</v>
      </c>
      <c r="AP79" s="150">
        <f>GDAM_IEX!S79</f>
        <v>0</v>
      </c>
      <c r="AQ79" s="150">
        <f>GDAM_PXI!M79</f>
        <v>0</v>
      </c>
      <c r="AR79" s="150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11.140233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5.41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0.16403405039999999</v>
      </c>
      <c r="AD80">
        <f t="shared" si="4"/>
        <v>18.476198949599997</v>
      </c>
      <c r="AE80">
        <v>0</v>
      </c>
      <c r="AF80" s="24"/>
      <c r="AG80">
        <f t="shared" si="5"/>
        <v>18.476198949599997</v>
      </c>
      <c r="AI80" s="34">
        <f>PXIL!M80</f>
        <v>0</v>
      </c>
      <c r="AJ80" s="34">
        <f>PXIL!S80</f>
        <v>0</v>
      </c>
      <c r="AK80" s="34">
        <f>RTM_IEX!M80</f>
        <v>2.09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50">
        <f>GDAM_IEX!M80</f>
        <v>0</v>
      </c>
      <c r="AP80" s="150">
        <f>GDAM_IEX!S80</f>
        <v>0</v>
      </c>
      <c r="AQ80" s="150">
        <f>GDAM_PXI!M80</f>
        <v>0</v>
      </c>
      <c r="AR80" s="150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11.140233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4.92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0.14872205040000003</v>
      </c>
      <c r="AD81">
        <f t="shared" si="4"/>
        <v>16.7515109496</v>
      </c>
      <c r="AE81">
        <v>0</v>
      </c>
      <c r="AF81" s="24"/>
      <c r="AG81">
        <f t="shared" si="5"/>
        <v>16.7515109496</v>
      </c>
      <c r="AI81" s="34">
        <f>PXIL!M81</f>
        <v>0</v>
      </c>
      <c r="AJ81" s="34">
        <f>PXIL!S81</f>
        <v>0</v>
      </c>
      <c r="AK81" s="34">
        <f>RTM_IEX!M81</f>
        <v>0.84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50">
        <f>GDAM_IEX!M81</f>
        <v>0</v>
      </c>
      <c r="AP81" s="150">
        <f>GDAM_IEX!S81</f>
        <v>0</v>
      </c>
      <c r="AQ81" s="150">
        <f>GDAM_PXI!M81</f>
        <v>0</v>
      </c>
      <c r="AR81" s="150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11.140233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6.08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0.15778605040000002</v>
      </c>
      <c r="AD82">
        <f t="shared" si="4"/>
        <v>17.772446949600003</v>
      </c>
      <c r="AE82">
        <v>0</v>
      </c>
      <c r="AF82" s="24"/>
      <c r="AG82">
        <f t="shared" si="5"/>
        <v>17.772446949600003</v>
      </c>
      <c r="AI82" s="34">
        <f>PXIL!M82</f>
        <v>0</v>
      </c>
      <c r="AJ82" s="34">
        <f>PXIL!S82</f>
        <v>0</v>
      </c>
      <c r="AK82" s="34">
        <f>RTM_IEX!M82</f>
        <v>0.71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50">
        <f>GDAM_IEX!M82</f>
        <v>0</v>
      </c>
      <c r="AP82" s="150">
        <f>GDAM_IEX!S82</f>
        <v>0</v>
      </c>
      <c r="AQ82" s="150">
        <f>GDAM_PXI!M82</f>
        <v>0</v>
      </c>
      <c r="AR82" s="150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11.140233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0.10199405040000001</v>
      </c>
      <c r="AD83">
        <f t="shared" si="4"/>
        <v>11.488238949599999</v>
      </c>
      <c r="AE83">
        <v>0</v>
      </c>
      <c r="AF83" s="24"/>
      <c r="AG83">
        <f t="shared" si="5"/>
        <v>11.488238949599999</v>
      </c>
      <c r="AI83" s="34">
        <f>PXIL!M83</f>
        <v>0</v>
      </c>
      <c r="AJ83" s="34">
        <f>PXIL!S83</f>
        <v>0</v>
      </c>
      <c r="AK83" s="34">
        <f>RTM_IEX!M83</f>
        <v>0.45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50">
        <f>GDAM_IEX!M83</f>
        <v>0</v>
      </c>
      <c r="AP83" s="150">
        <f>GDAM_IEX!S83</f>
        <v>0</v>
      </c>
      <c r="AQ83" s="150">
        <f>GDAM_PXI!M83</f>
        <v>0</v>
      </c>
      <c r="AR83" s="150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11.140233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0.1019060504</v>
      </c>
      <c r="AD84">
        <f t="shared" si="4"/>
        <v>11.4783269496</v>
      </c>
      <c r="AE84">
        <v>0</v>
      </c>
      <c r="AF84" s="24"/>
      <c r="AG84">
        <f t="shared" si="5"/>
        <v>11.4783269496</v>
      </c>
      <c r="AI84" s="34">
        <f>PXIL!M84</f>
        <v>0</v>
      </c>
      <c r="AJ84" s="34">
        <f>PXIL!S84</f>
        <v>0</v>
      </c>
      <c r="AK84" s="34">
        <f>RTM_IEX!M84</f>
        <v>0.44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50">
        <f>GDAM_IEX!M84</f>
        <v>0</v>
      </c>
      <c r="AP84" s="150">
        <f>GDAM_IEX!S84</f>
        <v>0</v>
      </c>
      <c r="AQ84" s="150">
        <f>GDAM_PXI!M84</f>
        <v>0</v>
      </c>
      <c r="AR84" s="150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11.140233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0.10225805040000001</v>
      </c>
      <c r="AD85">
        <f t="shared" si="4"/>
        <v>11.517974949600001</v>
      </c>
      <c r="AE85">
        <v>0</v>
      </c>
      <c r="AF85" s="24"/>
      <c r="AG85">
        <f t="shared" si="5"/>
        <v>11.517974949600001</v>
      </c>
      <c r="AI85" s="34">
        <f>PXIL!M85</f>
        <v>0</v>
      </c>
      <c r="AJ85" s="34">
        <f>PXIL!S85</f>
        <v>0</v>
      </c>
      <c r="AK85" s="34">
        <f>RTM_IEX!M85</f>
        <v>0.48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50">
        <f>GDAM_IEX!M85</f>
        <v>0</v>
      </c>
      <c r="AP85" s="150">
        <f>GDAM_IEX!S85</f>
        <v>0</v>
      </c>
      <c r="AQ85" s="150">
        <f>GDAM_PXI!M85</f>
        <v>0</v>
      </c>
      <c r="AR85" s="150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11.140233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0.1020820504</v>
      </c>
      <c r="AD86">
        <f t="shared" si="4"/>
        <v>11.498150949600001</v>
      </c>
      <c r="AE86">
        <v>0</v>
      </c>
      <c r="AF86" s="24"/>
      <c r="AG86">
        <f t="shared" si="5"/>
        <v>11.498150949600001</v>
      </c>
      <c r="AI86" s="34">
        <f>PXIL!M86</f>
        <v>0</v>
      </c>
      <c r="AJ86" s="34">
        <f>PXIL!S86</f>
        <v>0</v>
      </c>
      <c r="AK86" s="34">
        <f>RTM_IEX!M86</f>
        <v>0.46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50">
        <f>GDAM_IEX!M86</f>
        <v>0</v>
      </c>
      <c r="AP86" s="150">
        <f>GDAM_IEX!S86</f>
        <v>0</v>
      </c>
      <c r="AQ86" s="150">
        <f>GDAM_PXI!M86</f>
        <v>0</v>
      </c>
      <c r="AR86" s="150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11.140233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0.1004980504</v>
      </c>
      <c r="AD87">
        <f t="shared" si="4"/>
        <v>11.319734949599999</v>
      </c>
      <c r="AE87">
        <v>0</v>
      </c>
      <c r="AF87" s="24"/>
      <c r="AG87">
        <f t="shared" si="5"/>
        <v>11.319734949599999</v>
      </c>
      <c r="AI87" s="34">
        <f>PXIL!M87</f>
        <v>0</v>
      </c>
      <c r="AJ87" s="34">
        <f>PXIL!S87</f>
        <v>0</v>
      </c>
      <c r="AK87" s="34">
        <f>RTM_IEX!M87</f>
        <v>0.28000000000000003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50">
        <f>GDAM_IEX!M87</f>
        <v>0</v>
      </c>
      <c r="AP87" s="150">
        <f>GDAM_IEX!S87</f>
        <v>0</v>
      </c>
      <c r="AQ87" s="150">
        <f>GDAM_PXI!M87</f>
        <v>0</v>
      </c>
      <c r="AR87" s="150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11.140233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3.14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0.1317380504</v>
      </c>
      <c r="AD88">
        <f t="shared" si="4"/>
        <v>14.838494949600001</v>
      </c>
      <c r="AE88">
        <v>0</v>
      </c>
      <c r="AF88" s="24"/>
      <c r="AG88">
        <f t="shared" si="5"/>
        <v>14.838494949600001</v>
      </c>
      <c r="AI88" s="34">
        <f>PXIL!M88</f>
        <v>0</v>
      </c>
      <c r="AJ88" s="34">
        <f>PXIL!S88</f>
        <v>0</v>
      </c>
      <c r="AK88" s="34">
        <f>RTM_IEX!M88</f>
        <v>0.27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50">
        <f>GDAM_IEX!M88</f>
        <v>0.42</v>
      </c>
      <c r="AP88" s="150">
        <f>GDAM_IEX!S88</f>
        <v>0</v>
      </c>
      <c r="AQ88" s="150">
        <f>GDAM_PXI!M88</f>
        <v>0</v>
      </c>
      <c r="AR88" s="150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11.140233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2.46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0.1260180504</v>
      </c>
      <c r="AD89">
        <f t="shared" si="4"/>
        <v>14.194214949599997</v>
      </c>
      <c r="AE89">
        <v>0</v>
      </c>
      <c r="AF89" s="24"/>
      <c r="AG89">
        <f t="shared" si="5"/>
        <v>14.194214949599997</v>
      </c>
      <c r="AI89" s="34">
        <f>PXIL!M89</f>
        <v>0</v>
      </c>
      <c r="AJ89" s="34">
        <f>PXIL!S89</f>
        <v>0</v>
      </c>
      <c r="AK89" s="34">
        <f>RTM_IEX!M89</f>
        <v>0.36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50">
        <f>GDAM_IEX!M89</f>
        <v>0.36</v>
      </c>
      <c r="AP89" s="150">
        <f>GDAM_IEX!S89</f>
        <v>0</v>
      </c>
      <c r="AQ89" s="150">
        <f>GDAM_PXI!M89</f>
        <v>0</v>
      </c>
      <c r="AR89" s="150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11.140233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1.21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0.11176205040000001</v>
      </c>
      <c r="AD90">
        <f t="shared" si="4"/>
        <v>12.5884709496</v>
      </c>
      <c r="AE90">
        <v>0</v>
      </c>
      <c r="AF90" s="24"/>
      <c r="AG90">
        <f t="shared" si="5"/>
        <v>12.5884709496</v>
      </c>
      <c r="AI90" s="34">
        <f>PXIL!M90</f>
        <v>0</v>
      </c>
      <c r="AJ90" s="34">
        <f>PXIL!S90</f>
        <v>0</v>
      </c>
      <c r="AK90" s="34">
        <f>RTM_IEX!M90</f>
        <v>0.35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50">
        <f>GDAM_IEX!M90</f>
        <v>0</v>
      </c>
      <c r="AP90" s="150">
        <f>GDAM_IEX!S90</f>
        <v>0</v>
      </c>
      <c r="AQ90" s="150">
        <f>GDAM_PXI!M90</f>
        <v>0</v>
      </c>
      <c r="AR90" s="150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11.140233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1.48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0.11440205040000001</v>
      </c>
      <c r="AD91">
        <f t="shared" si="4"/>
        <v>12.885830949600001</v>
      </c>
      <c r="AE91">
        <v>0</v>
      </c>
      <c r="AF91" s="24"/>
      <c r="AG91">
        <f t="shared" si="5"/>
        <v>12.885830949600001</v>
      </c>
      <c r="AI91" s="34">
        <f>PXIL!M91</f>
        <v>0</v>
      </c>
      <c r="AJ91" s="34">
        <f>PXIL!S91</f>
        <v>0</v>
      </c>
      <c r="AK91" s="34">
        <f>RTM_IEX!M91</f>
        <v>0.38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50">
        <f>GDAM_IEX!M91</f>
        <v>0</v>
      </c>
      <c r="AP91" s="150">
        <f>GDAM_IEX!S91</f>
        <v>0</v>
      </c>
      <c r="AQ91" s="150">
        <f>GDAM_PXI!M91</f>
        <v>0</v>
      </c>
      <c r="AR91" s="150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11.140233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0.3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0.10393005040000002</v>
      </c>
      <c r="AD92">
        <f t="shared" si="4"/>
        <v>11.7063029496</v>
      </c>
      <c r="AE92">
        <v>0</v>
      </c>
      <c r="AF92" s="24"/>
      <c r="AG92">
        <f t="shared" si="5"/>
        <v>11.7063029496</v>
      </c>
      <c r="AI92" s="34">
        <f>PXIL!M92</f>
        <v>0</v>
      </c>
      <c r="AJ92" s="34">
        <f>PXIL!S92</f>
        <v>0</v>
      </c>
      <c r="AK92" s="34">
        <f>RTM_IEX!M92</f>
        <v>0.37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50">
        <f>GDAM_IEX!M92</f>
        <v>0</v>
      </c>
      <c r="AP92" s="150">
        <f>GDAM_IEX!S92</f>
        <v>0</v>
      </c>
      <c r="AQ92" s="150">
        <f>GDAM_PXI!M92</f>
        <v>0</v>
      </c>
      <c r="AR92" s="150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11.140233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0.28000000000000003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0.1034020504</v>
      </c>
      <c r="AD93">
        <f t="shared" si="4"/>
        <v>11.6468309496</v>
      </c>
      <c r="AE93">
        <v>0</v>
      </c>
      <c r="AF93" s="24"/>
      <c r="AG93">
        <f t="shared" si="5"/>
        <v>11.6468309496</v>
      </c>
      <c r="AI93" s="34">
        <f>PXIL!M93</f>
        <v>0</v>
      </c>
      <c r="AJ93" s="34">
        <f>PXIL!S93</f>
        <v>0</v>
      </c>
      <c r="AK93" s="34">
        <f>RTM_IEX!M93</f>
        <v>0.33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50">
        <f>GDAM_IEX!M93</f>
        <v>0</v>
      </c>
      <c r="AP93" s="150">
        <f>GDAM_IEX!S93</f>
        <v>0</v>
      </c>
      <c r="AQ93" s="150">
        <f>GDAM_PXI!M93</f>
        <v>0</v>
      </c>
      <c r="AR93" s="150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11.140233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0.21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0.10269805040000002</v>
      </c>
      <c r="AD94">
        <f t="shared" si="4"/>
        <v>11.567534949600001</v>
      </c>
      <c r="AE94">
        <v>0</v>
      </c>
      <c r="AF94" s="24"/>
      <c r="AG94">
        <f t="shared" si="5"/>
        <v>11.567534949600001</v>
      </c>
      <c r="AI94" s="34">
        <f>PXIL!M94</f>
        <v>0</v>
      </c>
      <c r="AJ94" s="34">
        <f>PXIL!S94</f>
        <v>0</v>
      </c>
      <c r="AK94" s="34">
        <f>RTM_IEX!M94</f>
        <v>0.32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50">
        <f>GDAM_IEX!M94</f>
        <v>0</v>
      </c>
      <c r="AP94" s="150">
        <f>GDAM_IEX!S94</f>
        <v>0</v>
      </c>
      <c r="AQ94" s="150">
        <f>GDAM_PXI!M94</f>
        <v>0</v>
      </c>
      <c r="AR94" s="150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11.140233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1.1599999999999999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0.11070605040000001</v>
      </c>
      <c r="AD95">
        <f t="shared" si="4"/>
        <v>12.469526949600001</v>
      </c>
      <c r="AE95">
        <v>0</v>
      </c>
      <c r="AF95" s="24"/>
      <c r="AG95">
        <f t="shared" si="5"/>
        <v>12.469526949600001</v>
      </c>
      <c r="AI95" s="34">
        <f>PXIL!M95</f>
        <v>0</v>
      </c>
      <c r="AJ95" s="34">
        <f>PXIL!S95</f>
        <v>0</v>
      </c>
      <c r="AK95" s="34">
        <f>RTM_IEX!M95</f>
        <v>0.28000000000000003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50">
        <f>GDAM_IEX!M95</f>
        <v>0</v>
      </c>
      <c r="AP95" s="150">
        <f>GDAM_IEX!S95</f>
        <v>0</v>
      </c>
      <c r="AQ95" s="150">
        <f>GDAM_PXI!M95</f>
        <v>0</v>
      </c>
      <c r="AR95" s="150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11.140233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0.99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0.10938605040000002</v>
      </c>
      <c r="AD96">
        <f t="shared" si="4"/>
        <v>12.320846949600002</v>
      </c>
      <c r="AE96">
        <v>0</v>
      </c>
      <c r="AF96" s="24"/>
      <c r="AG96">
        <f t="shared" si="5"/>
        <v>12.320846949600002</v>
      </c>
      <c r="AI96" s="34">
        <f>PXIL!M96</f>
        <v>0</v>
      </c>
      <c r="AJ96" s="34">
        <f>PXIL!S96</f>
        <v>0</v>
      </c>
      <c r="AK96" s="34">
        <f>RTM_IEX!M96</f>
        <v>0.3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50">
        <f>GDAM_IEX!M96</f>
        <v>0</v>
      </c>
      <c r="AP96" s="150">
        <f>GDAM_IEX!S96</f>
        <v>0</v>
      </c>
      <c r="AQ96" s="150">
        <f>GDAM_PXI!M96</f>
        <v>0</v>
      </c>
      <c r="AR96" s="150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11.140233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0.10560205040000001</v>
      </c>
      <c r="AD97">
        <f t="shared" si="4"/>
        <v>11.8946309496</v>
      </c>
      <c r="AE97">
        <v>0</v>
      </c>
      <c r="AF97" s="24"/>
      <c r="AG97">
        <f t="shared" si="5"/>
        <v>11.8946309496</v>
      </c>
      <c r="AI97" s="34">
        <f>PXIL!M97</f>
        <v>0</v>
      </c>
      <c r="AJ97" s="34">
        <f>PXIL!S97</f>
        <v>0</v>
      </c>
      <c r="AK97" s="34">
        <f>RTM_IEX!M97</f>
        <v>0.26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50">
        <f>GDAM_IEX!M97</f>
        <v>0</v>
      </c>
      <c r="AP97" s="150">
        <f>GDAM_IEX!S97</f>
        <v>0</v>
      </c>
      <c r="AQ97" s="150">
        <f>GDAM_PXI!M97</f>
        <v>0</v>
      </c>
      <c r="AR97" s="150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11.140233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0.59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0.10586605040000001</v>
      </c>
      <c r="AD98">
        <f t="shared" si="4"/>
        <v>11.924366949600001</v>
      </c>
      <c r="AE98">
        <v>0</v>
      </c>
      <c r="AF98" s="24"/>
      <c r="AG98">
        <f t="shared" si="5"/>
        <v>11.924366949600001</v>
      </c>
      <c r="AI98" s="34">
        <f>PXIL!M98</f>
        <v>0</v>
      </c>
      <c r="AJ98" s="34">
        <f>PXIL!S98</f>
        <v>0</v>
      </c>
      <c r="AK98" s="34">
        <f>RTM_IEX!M98</f>
        <v>0.3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50">
        <f>GDAM_IEX!M98</f>
        <v>0</v>
      </c>
      <c r="AP98" s="150">
        <f>GDAM_IEX!S98</f>
        <v>0</v>
      </c>
      <c r="AQ98" s="150">
        <f>GDAM_PXI!M98</f>
        <v>0</v>
      </c>
      <c r="AR98" s="150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0.26700556424999977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2.3964999999999993E-2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3.6571529654000007E-3</v>
      </c>
      <c r="AD99">
        <f t="shared" si="6"/>
        <v>0.41192841128460012</v>
      </c>
      <c r="AE99">
        <f t="shared" ref="AE99:AR99" si="8">SUM(AE3:AE98)/4000</f>
        <v>0</v>
      </c>
      <c r="AG99">
        <f t="shared" si="8"/>
        <v>0.41192841128460012</v>
      </c>
      <c r="AI99">
        <f t="shared" si="8"/>
        <v>0</v>
      </c>
      <c r="AJ99">
        <f t="shared" si="8"/>
        <v>0</v>
      </c>
      <c r="AK99">
        <f t="shared" si="8"/>
        <v>9.1617499999999893E-2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3.2997499999999992E-2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Allocation_SG!A1</f>
        <v>45110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'[1]03'!B5</f>
        <v>265</v>
      </c>
      <c r="C3" s="16">
        <f>'[1]03'!C5</f>
        <v>0</v>
      </c>
      <c r="D3" s="16">
        <f>'[1]03'!D5</f>
        <v>45</v>
      </c>
      <c r="E3" s="16">
        <f>'[1]03'!E5</f>
        <v>0</v>
      </c>
      <c r="F3" s="15">
        <f>SUM(B3:E3)</f>
        <v>310</v>
      </c>
      <c r="G3" s="15">
        <f>'[1]03'!H5</f>
        <v>152</v>
      </c>
      <c r="H3" s="16">
        <f>'[1]03'!I5</f>
        <v>0</v>
      </c>
      <c r="I3" s="16">
        <f>'[1]03'!J5</f>
        <v>0</v>
      </c>
      <c r="J3" s="16">
        <f>'[1]03'!K5</f>
        <v>0</v>
      </c>
      <c r="K3" s="15">
        <f>SUM(G3:J3)</f>
        <v>152</v>
      </c>
      <c r="L3" s="18">
        <f>frq!C3</f>
        <v>1</v>
      </c>
      <c r="M3" s="16">
        <f t="shared" ref="M3:M34" si="0">IF($L3=1,G3,IF(AND($L3=0.985,G3&gt;0.985*B3),B3*0.985,IF(AND($L3=0.965,G3&gt;0.965*B3),0.965*B3,G3)))</f>
        <v>152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152</v>
      </c>
    </row>
    <row r="4" spans="1:18">
      <c r="A4" s="8" t="s">
        <v>46</v>
      </c>
      <c r="B4" s="15">
        <f>'[1]03'!B6</f>
        <v>265</v>
      </c>
      <c r="C4" s="16">
        <f>'[1]03'!C6</f>
        <v>0</v>
      </c>
      <c r="D4" s="16">
        <f>'[1]03'!D6</f>
        <v>45</v>
      </c>
      <c r="E4" s="16">
        <f>'[1]03'!E6</f>
        <v>0</v>
      </c>
      <c r="F4" s="15">
        <f>SUM(B4:E4)</f>
        <v>310</v>
      </c>
      <c r="G4" s="15">
        <f>'[1]03'!H6</f>
        <v>152</v>
      </c>
      <c r="H4" s="16">
        <f>'[1]03'!I6</f>
        <v>0</v>
      </c>
      <c r="I4" s="16">
        <f>'[1]03'!J6</f>
        <v>0</v>
      </c>
      <c r="J4" s="16">
        <f>'[1]03'!K6</f>
        <v>0</v>
      </c>
      <c r="K4" s="15">
        <f t="shared" ref="K4:K67" si="4">SUM(G4:J4)</f>
        <v>152</v>
      </c>
      <c r="L4" s="18">
        <f>frq!C4</f>
        <v>1</v>
      </c>
      <c r="M4" s="16">
        <f t="shared" si="0"/>
        <v>152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152</v>
      </c>
    </row>
    <row r="5" spans="1:18">
      <c r="A5" s="8" t="s">
        <v>47</v>
      </c>
      <c r="B5" s="15">
        <f>'[1]03'!B7</f>
        <v>265</v>
      </c>
      <c r="C5" s="16">
        <f>'[1]03'!C7</f>
        <v>0</v>
      </c>
      <c r="D5" s="16">
        <f>'[1]03'!D7</f>
        <v>45</v>
      </c>
      <c r="E5" s="16">
        <f>'[1]03'!E7</f>
        <v>0</v>
      </c>
      <c r="F5" s="15">
        <f t="shared" ref="F5:F68" si="6">SUM(B5:E5)</f>
        <v>310</v>
      </c>
      <c r="G5" s="15">
        <f>'[1]03'!H7</f>
        <v>152</v>
      </c>
      <c r="H5" s="16">
        <f>'[1]03'!I7</f>
        <v>0</v>
      </c>
      <c r="I5" s="16">
        <f>'[1]03'!J7</f>
        <v>0</v>
      </c>
      <c r="J5" s="16">
        <f>'[1]03'!K7</f>
        <v>0</v>
      </c>
      <c r="K5" s="15">
        <f t="shared" si="4"/>
        <v>152</v>
      </c>
      <c r="L5" s="18">
        <f>frq!C5</f>
        <v>1</v>
      </c>
      <c r="M5" s="16">
        <f t="shared" si="0"/>
        <v>152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152</v>
      </c>
      <c r="R5" s="126"/>
    </row>
    <row r="6" spans="1:18">
      <c r="A6" s="8" t="s">
        <v>48</v>
      </c>
      <c r="B6" s="15">
        <f>'[1]03'!B8</f>
        <v>265</v>
      </c>
      <c r="C6" s="16">
        <f>'[1]03'!C8</f>
        <v>0</v>
      </c>
      <c r="D6" s="16">
        <f>'[1]03'!D8</f>
        <v>45</v>
      </c>
      <c r="E6" s="16">
        <f>'[1]03'!E8</f>
        <v>0</v>
      </c>
      <c r="F6" s="15">
        <f t="shared" si="6"/>
        <v>310</v>
      </c>
      <c r="G6" s="15">
        <f>'[1]03'!H8</f>
        <v>152</v>
      </c>
      <c r="H6" s="16">
        <f>'[1]03'!I8</f>
        <v>0</v>
      </c>
      <c r="I6" s="16">
        <f>'[1]03'!J8</f>
        <v>0</v>
      </c>
      <c r="J6" s="16">
        <f>'[1]03'!K8</f>
        <v>0</v>
      </c>
      <c r="K6" s="15">
        <f t="shared" si="4"/>
        <v>152</v>
      </c>
      <c r="L6" s="18">
        <f>frq!C6</f>
        <v>1</v>
      </c>
      <c r="M6" s="16">
        <f t="shared" si="0"/>
        <v>152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152</v>
      </c>
    </row>
    <row r="7" spans="1:18">
      <c r="A7" s="8" t="s">
        <v>49</v>
      </c>
      <c r="B7" s="15">
        <f>'[1]03'!B9</f>
        <v>265</v>
      </c>
      <c r="C7" s="16">
        <f>'[1]03'!C9</f>
        <v>0</v>
      </c>
      <c r="D7" s="16">
        <f>'[1]03'!D9</f>
        <v>45</v>
      </c>
      <c r="E7" s="16">
        <f>'[1]03'!E9</f>
        <v>0</v>
      </c>
      <c r="F7" s="15">
        <f t="shared" si="6"/>
        <v>310</v>
      </c>
      <c r="G7" s="15">
        <f>'[1]03'!H9</f>
        <v>152</v>
      </c>
      <c r="H7" s="16">
        <f>'[1]03'!I9</f>
        <v>0</v>
      </c>
      <c r="I7" s="16">
        <f>'[1]03'!J9</f>
        <v>0</v>
      </c>
      <c r="J7" s="16">
        <f>'[1]03'!K9</f>
        <v>0</v>
      </c>
      <c r="K7" s="15">
        <f t="shared" si="4"/>
        <v>152</v>
      </c>
      <c r="L7" s="18">
        <f>frq!C7</f>
        <v>1</v>
      </c>
      <c r="M7" s="16">
        <f t="shared" si="0"/>
        <v>152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152</v>
      </c>
    </row>
    <row r="8" spans="1:18">
      <c r="A8" s="8" t="s">
        <v>50</v>
      </c>
      <c r="B8" s="15">
        <f>'[1]03'!B10</f>
        <v>265</v>
      </c>
      <c r="C8" s="16">
        <f>'[1]03'!C10</f>
        <v>0</v>
      </c>
      <c r="D8" s="16">
        <f>'[1]03'!D10</f>
        <v>45</v>
      </c>
      <c r="E8" s="16">
        <f>'[1]03'!E10</f>
        <v>0</v>
      </c>
      <c r="F8" s="15">
        <f t="shared" si="6"/>
        <v>310</v>
      </c>
      <c r="G8" s="15">
        <f>'[1]03'!H10</f>
        <v>152</v>
      </c>
      <c r="H8" s="16">
        <f>'[1]03'!I10</f>
        <v>0</v>
      </c>
      <c r="I8" s="16">
        <f>'[1]03'!J10</f>
        <v>0</v>
      </c>
      <c r="J8" s="16">
        <f>'[1]03'!K10</f>
        <v>0</v>
      </c>
      <c r="K8" s="15">
        <f t="shared" si="4"/>
        <v>152</v>
      </c>
      <c r="L8" s="18">
        <f>frq!C8</f>
        <v>1</v>
      </c>
      <c r="M8" s="16">
        <f t="shared" si="0"/>
        <v>152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152</v>
      </c>
    </row>
    <row r="9" spans="1:18">
      <c r="A9" s="8" t="s">
        <v>51</v>
      </c>
      <c r="B9" s="15">
        <f>'[1]03'!B11</f>
        <v>265</v>
      </c>
      <c r="C9" s="16">
        <f>'[1]03'!C11</f>
        <v>0</v>
      </c>
      <c r="D9" s="16">
        <f>'[1]03'!D11</f>
        <v>45</v>
      </c>
      <c r="E9" s="16">
        <f>'[1]03'!E11</f>
        <v>0</v>
      </c>
      <c r="F9" s="15">
        <f t="shared" si="6"/>
        <v>310</v>
      </c>
      <c r="G9" s="15">
        <f>'[1]03'!H11</f>
        <v>154</v>
      </c>
      <c r="H9" s="16">
        <f>'[1]03'!I11</f>
        <v>0</v>
      </c>
      <c r="I9" s="16">
        <f>'[1]03'!J11</f>
        <v>0</v>
      </c>
      <c r="J9" s="16">
        <f>'[1]03'!K11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'[1]03'!B12</f>
        <v>265</v>
      </c>
      <c r="C10" s="16">
        <f>'[1]03'!C12</f>
        <v>0</v>
      </c>
      <c r="D10" s="16">
        <f>'[1]03'!D12</f>
        <v>45</v>
      </c>
      <c r="E10" s="16">
        <f>'[1]03'!E12</f>
        <v>0</v>
      </c>
      <c r="F10" s="15">
        <f t="shared" si="6"/>
        <v>310</v>
      </c>
      <c r="G10" s="15">
        <f>'[1]03'!H12</f>
        <v>154</v>
      </c>
      <c r="H10" s="16">
        <f>'[1]03'!I12</f>
        <v>0</v>
      </c>
      <c r="I10" s="16">
        <f>'[1]03'!J12</f>
        <v>0</v>
      </c>
      <c r="J10" s="16">
        <f>'[1]03'!K12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'[1]03'!B13</f>
        <v>265</v>
      </c>
      <c r="C11" s="16">
        <f>'[1]03'!C13</f>
        <v>0</v>
      </c>
      <c r="D11" s="16">
        <f>'[1]03'!D13</f>
        <v>45</v>
      </c>
      <c r="E11" s="16">
        <f>'[1]03'!E13</f>
        <v>0</v>
      </c>
      <c r="F11" s="15">
        <f t="shared" si="6"/>
        <v>310</v>
      </c>
      <c r="G11" s="15">
        <f>'[1]03'!H13</f>
        <v>154</v>
      </c>
      <c r="H11" s="16">
        <f>'[1]03'!I13</f>
        <v>0</v>
      </c>
      <c r="I11" s="16">
        <f>'[1]03'!J13</f>
        <v>0</v>
      </c>
      <c r="J11" s="16">
        <f>'[1]03'!K13</f>
        <v>0</v>
      </c>
      <c r="K11" s="15">
        <f t="shared" si="4"/>
        <v>154</v>
      </c>
      <c r="L11" s="18">
        <f>frq!C11</f>
        <v>1</v>
      </c>
      <c r="M11" s="16">
        <f t="shared" si="0"/>
        <v>154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154</v>
      </c>
    </row>
    <row r="12" spans="1:18">
      <c r="A12" s="8" t="s">
        <v>54</v>
      </c>
      <c r="B12" s="15">
        <f>'[1]03'!B14</f>
        <v>265</v>
      </c>
      <c r="C12" s="16">
        <f>'[1]03'!C14</f>
        <v>0</v>
      </c>
      <c r="D12" s="16">
        <f>'[1]03'!D14</f>
        <v>45</v>
      </c>
      <c r="E12" s="16">
        <f>'[1]03'!E14</f>
        <v>0</v>
      </c>
      <c r="F12" s="15">
        <f t="shared" si="6"/>
        <v>310</v>
      </c>
      <c r="G12" s="15">
        <f>'[1]03'!H14</f>
        <v>154</v>
      </c>
      <c r="H12" s="16">
        <f>'[1]03'!I14</f>
        <v>0</v>
      </c>
      <c r="I12" s="16">
        <f>'[1]03'!J14</f>
        <v>0</v>
      </c>
      <c r="J12" s="16">
        <f>'[1]03'!K14</f>
        <v>0</v>
      </c>
      <c r="K12" s="15">
        <f t="shared" si="4"/>
        <v>154</v>
      </c>
      <c r="L12" s="18">
        <f>frq!C12</f>
        <v>1</v>
      </c>
      <c r="M12" s="16">
        <f t="shared" si="0"/>
        <v>154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154</v>
      </c>
    </row>
    <row r="13" spans="1:18">
      <c r="A13" s="8" t="s">
        <v>55</v>
      </c>
      <c r="B13" s="15">
        <f>'[1]03'!B15</f>
        <v>265</v>
      </c>
      <c r="C13" s="16">
        <f>'[1]03'!C15</f>
        <v>0</v>
      </c>
      <c r="D13" s="16">
        <f>'[1]03'!D15</f>
        <v>45</v>
      </c>
      <c r="E13" s="16">
        <f>'[1]03'!E15</f>
        <v>0</v>
      </c>
      <c r="F13" s="15">
        <f t="shared" si="6"/>
        <v>310</v>
      </c>
      <c r="G13" s="15">
        <f>'[1]03'!H15</f>
        <v>154</v>
      </c>
      <c r="H13" s="16">
        <f>'[1]03'!I15</f>
        <v>0</v>
      </c>
      <c r="I13" s="16">
        <f>'[1]03'!J15</f>
        <v>0</v>
      </c>
      <c r="J13" s="16">
        <f>'[1]03'!K15</f>
        <v>0</v>
      </c>
      <c r="K13" s="15">
        <f t="shared" si="4"/>
        <v>154</v>
      </c>
      <c r="L13" s="18">
        <f>frq!C13</f>
        <v>1</v>
      </c>
      <c r="M13" s="16">
        <f t="shared" si="0"/>
        <v>154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154</v>
      </c>
    </row>
    <row r="14" spans="1:18">
      <c r="A14" s="8" t="s">
        <v>56</v>
      </c>
      <c r="B14" s="15">
        <f>'[1]03'!B16</f>
        <v>265</v>
      </c>
      <c r="C14" s="16">
        <f>'[1]03'!C16</f>
        <v>0</v>
      </c>
      <c r="D14" s="16">
        <f>'[1]03'!D16</f>
        <v>45</v>
      </c>
      <c r="E14" s="16">
        <f>'[1]03'!E16</f>
        <v>0</v>
      </c>
      <c r="F14" s="15">
        <f t="shared" si="6"/>
        <v>310</v>
      </c>
      <c r="G14" s="15">
        <f>'[1]03'!H16</f>
        <v>154</v>
      </c>
      <c r="H14" s="16">
        <f>'[1]03'!I16</f>
        <v>0</v>
      </c>
      <c r="I14" s="16">
        <f>'[1]03'!J16</f>
        <v>0</v>
      </c>
      <c r="J14" s="16">
        <f>'[1]03'!K16</f>
        <v>0</v>
      </c>
      <c r="K14" s="15">
        <f t="shared" si="4"/>
        <v>154</v>
      </c>
      <c r="L14" s="18">
        <f>frq!C14</f>
        <v>1</v>
      </c>
      <c r="M14" s="16">
        <f t="shared" si="0"/>
        <v>154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154</v>
      </c>
    </row>
    <row r="15" spans="1:18">
      <c r="A15" s="8" t="s">
        <v>57</v>
      </c>
      <c r="B15" s="15">
        <f>'[1]03'!B17</f>
        <v>265</v>
      </c>
      <c r="C15" s="16">
        <f>'[1]03'!C17</f>
        <v>0</v>
      </c>
      <c r="D15" s="16">
        <f>'[1]03'!D17</f>
        <v>45</v>
      </c>
      <c r="E15" s="16">
        <f>'[1]03'!E17</f>
        <v>0</v>
      </c>
      <c r="F15" s="15">
        <f t="shared" si="6"/>
        <v>310</v>
      </c>
      <c r="G15" s="15">
        <f>'[1]03'!H17</f>
        <v>154</v>
      </c>
      <c r="H15" s="16">
        <f>'[1]03'!I17</f>
        <v>0</v>
      </c>
      <c r="I15" s="16">
        <f>'[1]03'!J17</f>
        <v>0</v>
      </c>
      <c r="J15" s="16">
        <f>'[1]03'!K17</f>
        <v>0</v>
      </c>
      <c r="K15" s="15">
        <f t="shared" si="4"/>
        <v>154</v>
      </c>
      <c r="L15" s="18">
        <f>frq!C15</f>
        <v>1</v>
      </c>
      <c r="M15" s="16">
        <f t="shared" si="0"/>
        <v>154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154</v>
      </c>
    </row>
    <row r="16" spans="1:18">
      <c r="A16" s="8" t="s">
        <v>58</v>
      </c>
      <c r="B16" s="15">
        <f>'[1]03'!B18</f>
        <v>265</v>
      </c>
      <c r="C16" s="16">
        <f>'[1]03'!C18</f>
        <v>0</v>
      </c>
      <c r="D16" s="16">
        <f>'[1]03'!D18</f>
        <v>45</v>
      </c>
      <c r="E16" s="16">
        <f>'[1]03'!E18</f>
        <v>0</v>
      </c>
      <c r="F16" s="15">
        <f t="shared" si="6"/>
        <v>310</v>
      </c>
      <c r="G16" s="15">
        <f>'[1]03'!H18</f>
        <v>154</v>
      </c>
      <c r="H16" s="16">
        <f>'[1]03'!I18</f>
        <v>0</v>
      </c>
      <c r="I16" s="16">
        <f>'[1]03'!J18</f>
        <v>0</v>
      </c>
      <c r="J16" s="16">
        <f>'[1]03'!K18</f>
        <v>0</v>
      </c>
      <c r="K16" s="15">
        <f t="shared" si="4"/>
        <v>154</v>
      </c>
      <c r="L16" s="18">
        <f>frq!C16</f>
        <v>1</v>
      </c>
      <c r="M16" s="16">
        <f t="shared" si="0"/>
        <v>154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154</v>
      </c>
    </row>
    <row r="17" spans="1:17">
      <c r="A17" s="8" t="s">
        <v>59</v>
      </c>
      <c r="B17" s="15">
        <f>'[1]03'!B19</f>
        <v>265</v>
      </c>
      <c r="C17" s="16">
        <f>'[1]03'!C19</f>
        <v>0</v>
      </c>
      <c r="D17" s="16">
        <f>'[1]03'!D19</f>
        <v>45</v>
      </c>
      <c r="E17" s="16">
        <f>'[1]03'!E19</f>
        <v>0</v>
      </c>
      <c r="F17" s="15">
        <f t="shared" si="6"/>
        <v>310</v>
      </c>
      <c r="G17" s="15">
        <f>'[1]03'!H19</f>
        <v>154</v>
      </c>
      <c r="H17" s="16">
        <f>'[1]03'!I19</f>
        <v>0</v>
      </c>
      <c r="I17" s="16">
        <f>'[1]03'!J19</f>
        <v>0</v>
      </c>
      <c r="J17" s="16">
        <f>'[1]03'!K19</f>
        <v>0</v>
      </c>
      <c r="K17" s="15">
        <f t="shared" si="4"/>
        <v>154</v>
      </c>
      <c r="L17" s="18">
        <f>frq!C17</f>
        <v>1</v>
      </c>
      <c r="M17" s="16">
        <f t="shared" si="0"/>
        <v>154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154</v>
      </c>
    </row>
    <row r="18" spans="1:17">
      <c r="A18" s="8" t="s">
        <v>60</v>
      </c>
      <c r="B18" s="15">
        <f>'[1]03'!B20</f>
        <v>265</v>
      </c>
      <c r="C18" s="16">
        <f>'[1]03'!C20</f>
        <v>0</v>
      </c>
      <c r="D18" s="16">
        <f>'[1]03'!D20</f>
        <v>45</v>
      </c>
      <c r="E18" s="16">
        <f>'[1]03'!E20</f>
        <v>0</v>
      </c>
      <c r="F18" s="15">
        <f t="shared" si="6"/>
        <v>310</v>
      </c>
      <c r="G18" s="15">
        <f>'[1]03'!H20</f>
        <v>154</v>
      </c>
      <c r="H18" s="16">
        <f>'[1]03'!I20</f>
        <v>0</v>
      </c>
      <c r="I18" s="16">
        <f>'[1]03'!J20</f>
        <v>0</v>
      </c>
      <c r="J18" s="16">
        <f>'[1]03'!K20</f>
        <v>0</v>
      </c>
      <c r="K18" s="15">
        <f t="shared" si="4"/>
        <v>154</v>
      </c>
      <c r="L18" s="18">
        <f>frq!C18</f>
        <v>1</v>
      </c>
      <c r="M18" s="16">
        <f t="shared" si="0"/>
        <v>154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154</v>
      </c>
    </row>
    <row r="19" spans="1:17">
      <c r="A19" s="8" t="s">
        <v>61</v>
      </c>
      <c r="B19" s="15">
        <f>'[1]03'!B21</f>
        <v>265</v>
      </c>
      <c r="C19" s="16">
        <f>'[1]03'!C21</f>
        <v>0</v>
      </c>
      <c r="D19" s="16">
        <f>'[1]03'!D21</f>
        <v>45</v>
      </c>
      <c r="E19" s="16">
        <f>'[1]03'!E21</f>
        <v>0</v>
      </c>
      <c r="F19" s="15">
        <f t="shared" si="6"/>
        <v>310</v>
      </c>
      <c r="G19" s="15">
        <f>'[1]03'!H21</f>
        <v>155</v>
      </c>
      <c r="H19" s="16">
        <f>'[1]03'!I21</f>
        <v>0</v>
      </c>
      <c r="I19" s="16">
        <f>'[1]03'!J21</f>
        <v>0</v>
      </c>
      <c r="J19" s="16">
        <f>'[1]03'!K21</f>
        <v>0</v>
      </c>
      <c r="K19" s="15">
        <f t="shared" si="4"/>
        <v>155</v>
      </c>
      <c r="L19" s="18">
        <f>frq!C19</f>
        <v>1</v>
      </c>
      <c r="M19" s="16">
        <f t="shared" si="0"/>
        <v>155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155</v>
      </c>
    </row>
    <row r="20" spans="1:17">
      <c r="A20" s="8" t="s">
        <v>62</v>
      </c>
      <c r="B20" s="15">
        <f>'[1]03'!B22</f>
        <v>265</v>
      </c>
      <c r="C20" s="16">
        <f>'[1]03'!C22</f>
        <v>0</v>
      </c>
      <c r="D20" s="16">
        <f>'[1]03'!D22</f>
        <v>45</v>
      </c>
      <c r="E20" s="16">
        <f>'[1]03'!E22</f>
        <v>0</v>
      </c>
      <c r="F20" s="15">
        <f t="shared" si="6"/>
        <v>310</v>
      </c>
      <c r="G20" s="15">
        <f>'[1]03'!H22</f>
        <v>155</v>
      </c>
      <c r="H20" s="16">
        <f>'[1]03'!I22</f>
        <v>0</v>
      </c>
      <c r="I20" s="16">
        <f>'[1]03'!J22</f>
        <v>0</v>
      </c>
      <c r="J20" s="16">
        <f>'[1]03'!K22</f>
        <v>0</v>
      </c>
      <c r="K20" s="15">
        <f t="shared" si="4"/>
        <v>155</v>
      </c>
      <c r="L20" s="18">
        <f>frq!C20</f>
        <v>1</v>
      </c>
      <c r="M20" s="16">
        <f t="shared" si="0"/>
        <v>155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155</v>
      </c>
    </row>
    <row r="21" spans="1:17">
      <c r="A21" s="8" t="s">
        <v>63</v>
      </c>
      <c r="B21" s="15">
        <f>'[1]03'!B23</f>
        <v>265</v>
      </c>
      <c r="C21" s="16">
        <f>'[1]03'!C23</f>
        <v>0</v>
      </c>
      <c r="D21" s="16">
        <f>'[1]03'!D23</f>
        <v>45</v>
      </c>
      <c r="E21" s="16">
        <f>'[1]03'!E23</f>
        <v>0</v>
      </c>
      <c r="F21" s="15">
        <f t="shared" si="6"/>
        <v>310</v>
      </c>
      <c r="G21" s="15">
        <f>'[1]03'!H23</f>
        <v>153</v>
      </c>
      <c r="H21" s="16">
        <f>'[1]03'!I23</f>
        <v>0</v>
      </c>
      <c r="I21" s="16">
        <f>'[1]03'!J23</f>
        <v>0</v>
      </c>
      <c r="J21" s="16">
        <f>'[1]03'!K23</f>
        <v>0</v>
      </c>
      <c r="K21" s="15">
        <f t="shared" si="4"/>
        <v>153</v>
      </c>
      <c r="L21" s="18">
        <f>frq!C21</f>
        <v>1</v>
      </c>
      <c r="M21" s="16">
        <f t="shared" si="0"/>
        <v>153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153</v>
      </c>
    </row>
    <row r="22" spans="1:17">
      <c r="A22" s="8" t="s">
        <v>64</v>
      </c>
      <c r="B22" s="15">
        <f>'[1]03'!B24</f>
        <v>265</v>
      </c>
      <c r="C22" s="16">
        <f>'[1]03'!C24</f>
        <v>0</v>
      </c>
      <c r="D22" s="16">
        <f>'[1]03'!D24</f>
        <v>45</v>
      </c>
      <c r="E22" s="16">
        <f>'[1]03'!E24</f>
        <v>0</v>
      </c>
      <c r="F22" s="15">
        <f t="shared" si="6"/>
        <v>310</v>
      </c>
      <c r="G22" s="15">
        <f>'[1]03'!H24</f>
        <v>153</v>
      </c>
      <c r="H22" s="16">
        <f>'[1]03'!I24</f>
        <v>0</v>
      </c>
      <c r="I22" s="16">
        <f>'[1]03'!J24</f>
        <v>0</v>
      </c>
      <c r="J22" s="16">
        <f>'[1]03'!K24</f>
        <v>0</v>
      </c>
      <c r="K22" s="15">
        <f t="shared" si="4"/>
        <v>153</v>
      </c>
      <c r="L22" s="18">
        <f>frq!C22</f>
        <v>1</v>
      </c>
      <c r="M22" s="16">
        <f t="shared" si="0"/>
        <v>153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153</v>
      </c>
    </row>
    <row r="23" spans="1:17">
      <c r="A23" s="8" t="s">
        <v>65</v>
      </c>
      <c r="B23" s="15">
        <f>'[1]03'!B25</f>
        <v>265</v>
      </c>
      <c r="C23" s="16">
        <f>'[1]03'!C25</f>
        <v>0</v>
      </c>
      <c r="D23" s="16">
        <f>'[1]03'!D25</f>
        <v>45</v>
      </c>
      <c r="E23" s="16">
        <f>'[1]03'!E25</f>
        <v>0</v>
      </c>
      <c r="F23" s="15">
        <f t="shared" si="6"/>
        <v>310</v>
      </c>
      <c r="G23" s="15">
        <f>'[1]03'!H25</f>
        <v>153</v>
      </c>
      <c r="H23" s="16">
        <f>'[1]03'!I25</f>
        <v>0</v>
      </c>
      <c r="I23" s="16">
        <f>'[1]03'!J25</f>
        <v>0</v>
      </c>
      <c r="J23" s="16">
        <f>'[1]03'!K25</f>
        <v>0</v>
      </c>
      <c r="K23" s="15">
        <f t="shared" si="4"/>
        <v>153</v>
      </c>
      <c r="L23" s="18">
        <f>frq!C23</f>
        <v>1</v>
      </c>
      <c r="M23" s="16">
        <f t="shared" si="0"/>
        <v>153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153</v>
      </c>
    </row>
    <row r="24" spans="1:17">
      <c r="A24" s="8" t="s">
        <v>66</v>
      </c>
      <c r="B24" s="15">
        <f>'[1]03'!B26</f>
        <v>265</v>
      </c>
      <c r="C24" s="16">
        <f>'[1]03'!C26</f>
        <v>0</v>
      </c>
      <c r="D24" s="16">
        <f>'[1]03'!D26</f>
        <v>45</v>
      </c>
      <c r="E24" s="16">
        <f>'[1]03'!E26</f>
        <v>0</v>
      </c>
      <c r="F24" s="15">
        <f t="shared" si="6"/>
        <v>310</v>
      </c>
      <c r="G24" s="15">
        <f>'[1]03'!H26</f>
        <v>153</v>
      </c>
      <c r="H24" s="16">
        <f>'[1]03'!I26</f>
        <v>0</v>
      </c>
      <c r="I24" s="16">
        <f>'[1]03'!J26</f>
        <v>0</v>
      </c>
      <c r="J24" s="16">
        <f>'[1]03'!K26</f>
        <v>0</v>
      </c>
      <c r="K24" s="15">
        <f t="shared" si="4"/>
        <v>153</v>
      </c>
      <c r="L24" s="18">
        <f>frq!C24</f>
        <v>1</v>
      </c>
      <c r="M24" s="16">
        <f t="shared" si="0"/>
        <v>153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153</v>
      </c>
    </row>
    <row r="25" spans="1:17">
      <c r="A25" s="8" t="s">
        <v>67</v>
      </c>
      <c r="B25" s="15">
        <f>'[1]03'!B27</f>
        <v>265</v>
      </c>
      <c r="C25" s="16">
        <f>'[1]03'!C27</f>
        <v>0</v>
      </c>
      <c r="D25" s="16">
        <f>'[1]03'!D27</f>
        <v>45</v>
      </c>
      <c r="E25" s="16">
        <f>'[1]03'!E27</f>
        <v>0</v>
      </c>
      <c r="F25" s="15">
        <f t="shared" si="6"/>
        <v>310</v>
      </c>
      <c r="G25" s="15">
        <f>'[1]03'!H27</f>
        <v>153</v>
      </c>
      <c r="H25" s="16">
        <f>'[1]03'!I27</f>
        <v>0</v>
      </c>
      <c r="I25" s="16">
        <f>'[1]03'!J27</f>
        <v>0</v>
      </c>
      <c r="J25" s="16">
        <f>'[1]03'!K27</f>
        <v>0</v>
      </c>
      <c r="K25" s="15">
        <f t="shared" si="4"/>
        <v>153</v>
      </c>
      <c r="L25" s="18">
        <f>frq!C25</f>
        <v>1</v>
      </c>
      <c r="M25" s="16">
        <f t="shared" si="0"/>
        <v>153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153</v>
      </c>
    </row>
    <row r="26" spans="1:17">
      <c r="A26" s="8" t="s">
        <v>68</v>
      </c>
      <c r="B26" s="15">
        <f>'[1]03'!B28</f>
        <v>265</v>
      </c>
      <c r="C26" s="16">
        <f>'[1]03'!C28</f>
        <v>0</v>
      </c>
      <c r="D26" s="16">
        <f>'[1]03'!D28</f>
        <v>45</v>
      </c>
      <c r="E26" s="16">
        <f>'[1]03'!E28</f>
        <v>0</v>
      </c>
      <c r="F26" s="15">
        <f t="shared" si="6"/>
        <v>310</v>
      </c>
      <c r="G26" s="15">
        <f>'[1]03'!H28</f>
        <v>153</v>
      </c>
      <c r="H26" s="16">
        <f>'[1]03'!I28</f>
        <v>0</v>
      </c>
      <c r="I26" s="16">
        <f>'[1]03'!J28</f>
        <v>0</v>
      </c>
      <c r="J26" s="16">
        <f>'[1]03'!K28</f>
        <v>0</v>
      </c>
      <c r="K26" s="15">
        <f t="shared" si="4"/>
        <v>153</v>
      </c>
      <c r="L26" s="18">
        <f>frq!C26</f>
        <v>1</v>
      </c>
      <c r="M26" s="16">
        <f t="shared" si="0"/>
        <v>153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153</v>
      </c>
    </row>
    <row r="27" spans="1:17">
      <c r="A27" s="8" t="s">
        <v>69</v>
      </c>
      <c r="B27" s="15">
        <f>'[1]03'!B29</f>
        <v>265</v>
      </c>
      <c r="C27" s="16">
        <f>'[1]03'!C29</f>
        <v>0</v>
      </c>
      <c r="D27" s="16">
        <f>'[1]03'!D29</f>
        <v>45</v>
      </c>
      <c r="E27" s="16">
        <f>'[1]03'!E29</f>
        <v>0</v>
      </c>
      <c r="F27" s="15">
        <f t="shared" si="6"/>
        <v>310</v>
      </c>
      <c r="G27" s="15">
        <f>'[1]03'!H29</f>
        <v>153</v>
      </c>
      <c r="H27" s="16">
        <f>'[1]03'!I29</f>
        <v>0</v>
      </c>
      <c r="I27" s="16">
        <f>'[1]03'!J29</f>
        <v>0</v>
      </c>
      <c r="J27" s="16">
        <f>'[1]03'!K29</f>
        <v>0</v>
      </c>
      <c r="K27" s="15">
        <f t="shared" si="4"/>
        <v>153</v>
      </c>
      <c r="L27" s="18">
        <f>frq!C27</f>
        <v>1</v>
      </c>
      <c r="M27" s="16">
        <f t="shared" si="0"/>
        <v>153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153</v>
      </c>
    </row>
    <row r="28" spans="1:17">
      <c r="A28" s="8" t="s">
        <v>70</v>
      </c>
      <c r="B28" s="15">
        <f>'[1]03'!B30</f>
        <v>265</v>
      </c>
      <c r="C28" s="16">
        <f>'[1]03'!C30</f>
        <v>0</v>
      </c>
      <c r="D28" s="16">
        <f>'[1]03'!D30</f>
        <v>45</v>
      </c>
      <c r="E28" s="16">
        <f>'[1]03'!E30</f>
        <v>0</v>
      </c>
      <c r="F28" s="15">
        <f t="shared" si="6"/>
        <v>310</v>
      </c>
      <c r="G28" s="15">
        <f>'[1]03'!H30</f>
        <v>153</v>
      </c>
      <c r="H28" s="16">
        <f>'[1]03'!I30</f>
        <v>0</v>
      </c>
      <c r="I28" s="16">
        <f>'[1]03'!J30</f>
        <v>0</v>
      </c>
      <c r="J28" s="16">
        <f>'[1]03'!K30</f>
        <v>0</v>
      </c>
      <c r="K28" s="15">
        <f t="shared" si="4"/>
        <v>153</v>
      </c>
      <c r="L28" s="18">
        <f>frq!C28</f>
        <v>1</v>
      </c>
      <c r="M28" s="16">
        <f t="shared" si="0"/>
        <v>153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153</v>
      </c>
    </row>
    <row r="29" spans="1:17">
      <c r="A29" s="8" t="s">
        <v>71</v>
      </c>
      <c r="B29" s="15">
        <f>'[1]03'!B31</f>
        <v>265</v>
      </c>
      <c r="C29" s="16">
        <f>'[1]03'!C31</f>
        <v>0</v>
      </c>
      <c r="D29" s="16">
        <f>'[1]03'!D31</f>
        <v>45</v>
      </c>
      <c r="E29" s="16">
        <f>'[1]03'!E31</f>
        <v>0</v>
      </c>
      <c r="F29" s="15">
        <f t="shared" si="6"/>
        <v>310</v>
      </c>
      <c r="G29" s="15">
        <f>'[1]03'!H31</f>
        <v>153</v>
      </c>
      <c r="H29" s="16">
        <f>'[1]03'!I31</f>
        <v>0</v>
      </c>
      <c r="I29" s="16">
        <f>'[1]03'!J31</f>
        <v>0</v>
      </c>
      <c r="J29" s="16">
        <f>'[1]03'!K31</f>
        <v>0</v>
      </c>
      <c r="K29" s="15">
        <f t="shared" si="4"/>
        <v>153</v>
      </c>
      <c r="L29" s="18">
        <f>frq!C29</f>
        <v>1</v>
      </c>
      <c r="M29" s="16">
        <f t="shared" si="0"/>
        <v>153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153</v>
      </c>
    </row>
    <row r="30" spans="1:17">
      <c r="A30" s="8" t="s">
        <v>72</v>
      </c>
      <c r="B30" s="15">
        <f>'[1]03'!B32</f>
        <v>265</v>
      </c>
      <c r="C30" s="16">
        <f>'[1]03'!C32</f>
        <v>0</v>
      </c>
      <c r="D30" s="16">
        <f>'[1]03'!D32</f>
        <v>45</v>
      </c>
      <c r="E30" s="16">
        <f>'[1]03'!E32</f>
        <v>0</v>
      </c>
      <c r="F30" s="15">
        <f t="shared" si="6"/>
        <v>310</v>
      </c>
      <c r="G30" s="15">
        <f>'[1]03'!H32</f>
        <v>150</v>
      </c>
      <c r="H30" s="16">
        <f>'[1]03'!I32</f>
        <v>0</v>
      </c>
      <c r="I30" s="16">
        <f>'[1]03'!J32</f>
        <v>0</v>
      </c>
      <c r="J30" s="16">
        <f>'[1]03'!K32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</row>
    <row r="31" spans="1:17">
      <c r="A31" s="8" t="s">
        <v>73</v>
      </c>
      <c r="B31" s="15">
        <f>'[1]03'!B33</f>
        <v>265</v>
      </c>
      <c r="C31" s="16">
        <f>'[1]03'!C33</f>
        <v>0</v>
      </c>
      <c r="D31" s="16">
        <f>'[1]03'!D33</f>
        <v>45</v>
      </c>
      <c r="E31" s="16">
        <f>'[1]03'!E33</f>
        <v>0</v>
      </c>
      <c r="F31" s="15">
        <f t="shared" si="6"/>
        <v>310</v>
      </c>
      <c r="G31" s="15">
        <f>'[1]03'!H33</f>
        <v>150</v>
      </c>
      <c r="H31" s="16">
        <f>'[1]03'!I33</f>
        <v>0</v>
      </c>
      <c r="I31" s="16">
        <f>'[1]03'!J33</f>
        <v>0</v>
      </c>
      <c r="J31" s="16">
        <f>'[1]03'!K33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</row>
    <row r="32" spans="1:17">
      <c r="A32" s="8" t="s">
        <v>74</v>
      </c>
      <c r="B32" s="15">
        <f>'[1]03'!B34</f>
        <v>265</v>
      </c>
      <c r="C32" s="16">
        <f>'[1]03'!C34</f>
        <v>0</v>
      </c>
      <c r="D32" s="16">
        <f>'[1]03'!D34</f>
        <v>45</v>
      </c>
      <c r="E32" s="16">
        <f>'[1]03'!E34</f>
        <v>0</v>
      </c>
      <c r="F32" s="15">
        <f t="shared" si="6"/>
        <v>310</v>
      </c>
      <c r="G32" s="15">
        <f>'[1]03'!H34</f>
        <v>150</v>
      </c>
      <c r="H32" s="16">
        <f>'[1]03'!I34</f>
        <v>0</v>
      </c>
      <c r="I32" s="16">
        <f>'[1]03'!J34</f>
        <v>0</v>
      </c>
      <c r="J32" s="16">
        <f>'[1]03'!K34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</row>
    <row r="33" spans="1:17">
      <c r="A33" s="8" t="s">
        <v>75</v>
      </c>
      <c r="B33" s="15">
        <f>'[1]03'!B35</f>
        <v>265</v>
      </c>
      <c r="C33" s="16">
        <f>'[1]03'!C35</f>
        <v>0</v>
      </c>
      <c r="D33" s="16">
        <f>'[1]03'!D35</f>
        <v>45</v>
      </c>
      <c r="E33" s="16">
        <f>'[1]03'!E35</f>
        <v>0</v>
      </c>
      <c r="F33" s="15">
        <f t="shared" si="6"/>
        <v>310</v>
      </c>
      <c r="G33" s="15">
        <f>'[1]03'!H35</f>
        <v>150</v>
      </c>
      <c r="H33" s="16">
        <f>'[1]03'!I35</f>
        <v>0</v>
      </c>
      <c r="I33" s="16">
        <f>'[1]03'!J35</f>
        <v>0</v>
      </c>
      <c r="J33" s="16">
        <f>'[1]03'!K35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</row>
    <row r="34" spans="1:17">
      <c r="A34" s="8" t="s">
        <v>76</v>
      </c>
      <c r="B34" s="15">
        <f>'[1]03'!B36</f>
        <v>265</v>
      </c>
      <c r="C34" s="16">
        <f>'[1]03'!C36</f>
        <v>0</v>
      </c>
      <c r="D34" s="16">
        <f>'[1]03'!D36</f>
        <v>45</v>
      </c>
      <c r="E34" s="16">
        <f>'[1]03'!E36</f>
        <v>0</v>
      </c>
      <c r="F34" s="15">
        <f t="shared" si="6"/>
        <v>310</v>
      </c>
      <c r="G34" s="15">
        <f>'[1]03'!H36</f>
        <v>150</v>
      </c>
      <c r="H34" s="16">
        <f>'[1]03'!I36</f>
        <v>0</v>
      </c>
      <c r="I34" s="16">
        <f>'[1]03'!J36</f>
        <v>0</v>
      </c>
      <c r="J34" s="16">
        <f>'[1]03'!K36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</row>
    <row r="35" spans="1:17">
      <c r="A35" s="8" t="s">
        <v>77</v>
      </c>
      <c r="B35" s="15">
        <f>'[1]03'!B37</f>
        <v>265</v>
      </c>
      <c r="C35" s="16">
        <f>'[1]03'!C37</f>
        <v>0</v>
      </c>
      <c r="D35" s="16">
        <f>'[1]03'!D37</f>
        <v>45</v>
      </c>
      <c r="E35" s="16">
        <f>'[1]03'!E37</f>
        <v>0</v>
      </c>
      <c r="F35" s="15">
        <f t="shared" si="6"/>
        <v>310</v>
      </c>
      <c r="G35" s="15">
        <f>'[1]03'!H37</f>
        <v>150</v>
      </c>
      <c r="H35" s="16">
        <f>'[1]03'!I37</f>
        <v>0</v>
      </c>
      <c r="I35" s="16">
        <f>'[1]03'!J37</f>
        <v>0</v>
      </c>
      <c r="J35" s="16">
        <f>'[1]03'!K37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</row>
    <row r="36" spans="1:17">
      <c r="A36" s="8" t="s">
        <v>78</v>
      </c>
      <c r="B36" s="15">
        <f>'[1]03'!B38</f>
        <v>265</v>
      </c>
      <c r="C36" s="16">
        <f>'[1]03'!C38</f>
        <v>0</v>
      </c>
      <c r="D36" s="16">
        <f>'[1]03'!D38</f>
        <v>45</v>
      </c>
      <c r="E36" s="16">
        <f>'[1]03'!E38</f>
        <v>0</v>
      </c>
      <c r="F36" s="15">
        <f t="shared" si="6"/>
        <v>310</v>
      </c>
      <c r="G36" s="15">
        <f>'[1]03'!H38</f>
        <v>150</v>
      </c>
      <c r="H36" s="16">
        <f>'[1]03'!I38</f>
        <v>0</v>
      </c>
      <c r="I36" s="16">
        <f>'[1]03'!J38</f>
        <v>0</v>
      </c>
      <c r="J36" s="16">
        <f>'[1]03'!K38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</row>
    <row r="37" spans="1:17">
      <c r="A37" s="8" t="s">
        <v>79</v>
      </c>
      <c r="B37" s="15">
        <f>'[1]03'!B39</f>
        <v>265</v>
      </c>
      <c r="C37" s="16">
        <f>'[1]03'!C39</f>
        <v>0</v>
      </c>
      <c r="D37" s="16">
        <f>'[1]03'!D39</f>
        <v>45</v>
      </c>
      <c r="E37" s="16">
        <f>'[1]03'!E39</f>
        <v>0</v>
      </c>
      <c r="F37" s="15">
        <f t="shared" si="6"/>
        <v>310</v>
      </c>
      <c r="G37" s="15">
        <f>'[1]03'!H39</f>
        <v>150</v>
      </c>
      <c r="H37" s="16">
        <f>'[1]03'!I39</f>
        <v>0</v>
      </c>
      <c r="I37" s="16">
        <f>'[1]03'!J39</f>
        <v>0</v>
      </c>
      <c r="J37" s="16">
        <f>'[1]03'!K39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</row>
    <row r="38" spans="1:17">
      <c r="A38" s="8" t="s">
        <v>80</v>
      </c>
      <c r="B38" s="15">
        <f>'[1]03'!B40</f>
        <v>265</v>
      </c>
      <c r="C38" s="16">
        <f>'[1]03'!C40</f>
        <v>0</v>
      </c>
      <c r="D38" s="16">
        <f>'[1]03'!D40</f>
        <v>45</v>
      </c>
      <c r="E38" s="16">
        <f>'[1]03'!E40</f>
        <v>0</v>
      </c>
      <c r="F38" s="15">
        <f t="shared" si="6"/>
        <v>310</v>
      </c>
      <c r="G38" s="15">
        <f>'[1]03'!H40</f>
        <v>150</v>
      </c>
      <c r="H38" s="16">
        <f>'[1]03'!I40</f>
        <v>0</v>
      </c>
      <c r="I38" s="16">
        <f>'[1]03'!J40</f>
        <v>0</v>
      </c>
      <c r="J38" s="16">
        <f>'[1]03'!K40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</row>
    <row r="39" spans="1:17">
      <c r="A39" s="8" t="s">
        <v>81</v>
      </c>
      <c r="B39" s="15">
        <f>'[1]03'!B41</f>
        <v>265</v>
      </c>
      <c r="C39" s="16">
        <f>'[1]03'!C41</f>
        <v>0</v>
      </c>
      <c r="D39" s="16">
        <f>'[1]03'!D41</f>
        <v>45</v>
      </c>
      <c r="E39" s="16">
        <f>'[1]03'!E41</f>
        <v>0</v>
      </c>
      <c r="F39" s="15">
        <f t="shared" si="6"/>
        <v>310</v>
      </c>
      <c r="G39" s="15">
        <f>'[1]03'!H41</f>
        <v>150</v>
      </c>
      <c r="H39" s="16">
        <f>'[1]03'!I41</f>
        <v>0</v>
      </c>
      <c r="I39" s="16">
        <f>'[1]03'!J41</f>
        <v>0</v>
      </c>
      <c r="J39" s="16">
        <f>'[1]03'!K41</f>
        <v>0</v>
      </c>
      <c r="K39" s="15">
        <f t="shared" si="4"/>
        <v>150</v>
      </c>
      <c r="L39" s="18">
        <f>frq!C39</f>
        <v>1</v>
      </c>
      <c r="M39" s="16">
        <f t="shared" si="7"/>
        <v>150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150</v>
      </c>
    </row>
    <row r="40" spans="1:17">
      <c r="A40" s="8" t="s">
        <v>82</v>
      </c>
      <c r="B40" s="15">
        <f>'[1]03'!B42</f>
        <v>265</v>
      </c>
      <c r="C40" s="16">
        <f>'[1]03'!C42</f>
        <v>0</v>
      </c>
      <c r="D40" s="16">
        <f>'[1]03'!D42</f>
        <v>45</v>
      </c>
      <c r="E40" s="16">
        <f>'[1]03'!E42</f>
        <v>0</v>
      </c>
      <c r="F40" s="15">
        <f t="shared" si="6"/>
        <v>310</v>
      </c>
      <c r="G40" s="15">
        <f>'[1]03'!H42</f>
        <v>150</v>
      </c>
      <c r="H40" s="16">
        <f>'[1]03'!I42</f>
        <v>0</v>
      </c>
      <c r="I40" s="16">
        <f>'[1]03'!J42</f>
        <v>0</v>
      </c>
      <c r="J40" s="16">
        <f>'[1]03'!K42</f>
        <v>0</v>
      </c>
      <c r="K40" s="15">
        <f t="shared" si="4"/>
        <v>150</v>
      </c>
      <c r="L40" s="18">
        <f>frq!C40</f>
        <v>1</v>
      </c>
      <c r="M40" s="16">
        <f t="shared" si="7"/>
        <v>150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150</v>
      </c>
    </row>
    <row r="41" spans="1:17">
      <c r="A41" s="8" t="s">
        <v>83</v>
      </c>
      <c r="B41" s="15">
        <f>'[1]03'!B43</f>
        <v>265</v>
      </c>
      <c r="C41" s="16">
        <f>'[1]03'!C43</f>
        <v>0</v>
      </c>
      <c r="D41" s="16">
        <f>'[1]03'!D43</f>
        <v>45</v>
      </c>
      <c r="E41" s="16">
        <f>'[1]03'!E43</f>
        <v>0</v>
      </c>
      <c r="F41" s="15">
        <f t="shared" si="6"/>
        <v>310</v>
      </c>
      <c r="G41" s="15">
        <f>'[1]03'!H43</f>
        <v>150</v>
      </c>
      <c r="H41" s="16">
        <f>'[1]03'!I43</f>
        <v>0</v>
      </c>
      <c r="I41" s="16">
        <f>'[1]03'!J43</f>
        <v>0</v>
      </c>
      <c r="J41" s="16">
        <f>'[1]03'!K43</f>
        <v>0</v>
      </c>
      <c r="K41" s="15">
        <f t="shared" si="4"/>
        <v>150</v>
      </c>
      <c r="L41" s="18">
        <f>frq!C41</f>
        <v>1</v>
      </c>
      <c r="M41" s="16">
        <f t="shared" si="7"/>
        <v>150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150</v>
      </c>
    </row>
    <row r="42" spans="1:17">
      <c r="A42" s="8" t="s">
        <v>84</v>
      </c>
      <c r="B42" s="15">
        <f>'[1]03'!B44</f>
        <v>265</v>
      </c>
      <c r="C42" s="16">
        <f>'[1]03'!C44</f>
        <v>0</v>
      </c>
      <c r="D42" s="16">
        <f>'[1]03'!D44</f>
        <v>45</v>
      </c>
      <c r="E42" s="16">
        <f>'[1]03'!E44</f>
        <v>0</v>
      </c>
      <c r="F42" s="15">
        <f t="shared" si="6"/>
        <v>310</v>
      </c>
      <c r="G42" s="15">
        <f>'[1]03'!H44</f>
        <v>150</v>
      </c>
      <c r="H42" s="16">
        <f>'[1]03'!I44</f>
        <v>0</v>
      </c>
      <c r="I42" s="16">
        <f>'[1]03'!J44</f>
        <v>0</v>
      </c>
      <c r="J42" s="16">
        <f>'[1]03'!K44</f>
        <v>0</v>
      </c>
      <c r="K42" s="15">
        <f t="shared" si="4"/>
        <v>150</v>
      </c>
      <c r="L42" s="18">
        <f>frq!C42</f>
        <v>1</v>
      </c>
      <c r="M42" s="16">
        <f t="shared" si="7"/>
        <v>150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150</v>
      </c>
    </row>
    <row r="43" spans="1:17">
      <c r="A43" s="8" t="s">
        <v>85</v>
      </c>
      <c r="B43" s="15">
        <f>'[1]03'!B45</f>
        <v>265</v>
      </c>
      <c r="C43" s="16">
        <f>'[1]03'!C45</f>
        <v>0</v>
      </c>
      <c r="D43" s="16">
        <f>'[1]03'!D45</f>
        <v>45</v>
      </c>
      <c r="E43" s="16">
        <f>'[1]03'!E45</f>
        <v>0</v>
      </c>
      <c r="F43" s="15">
        <f t="shared" si="6"/>
        <v>310</v>
      </c>
      <c r="G43" s="15">
        <f>'[1]03'!H45</f>
        <v>150</v>
      </c>
      <c r="H43" s="16">
        <f>'[1]03'!I45</f>
        <v>0</v>
      </c>
      <c r="I43" s="16">
        <f>'[1]03'!J45</f>
        <v>0</v>
      </c>
      <c r="J43" s="16">
        <f>'[1]03'!K45</f>
        <v>0</v>
      </c>
      <c r="K43" s="15">
        <f t="shared" si="4"/>
        <v>150</v>
      </c>
      <c r="L43" s="18">
        <f>frq!C43</f>
        <v>1</v>
      </c>
      <c r="M43" s="16">
        <f t="shared" si="7"/>
        <v>150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150</v>
      </c>
    </row>
    <row r="44" spans="1:17">
      <c r="A44" s="8" t="s">
        <v>86</v>
      </c>
      <c r="B44" s="15">
        <f>'[1]03'!B46</f>
        <v>265</v>
      </c>
      <c r="C44" s="16">
        <f>'[1]03'!C46</f>
        <v>0</v>
      </c>
      <c r="D44" s="16">
        <f>'[1]03'!D46</f>
        <v>45</v>
      </c>
      <c r="E44" s="16">
        <f>'[1]03'!E46</f>
        <v>0</v>
      </c>
      <c r="F44" s="15">
        <f t="shared" si="6"/>
        <v>310</v>
      </c>
      <c r="G44" s="15">
        <f>'[1]03'!H46</f>
        <v>150</v>
      </c>
      <c r="H44" s="16">
        <f>'[1]03'!I46</f>
        <v>0</v>
      </c>
      <c r="I44" s="16">
        <f>'[1]03'!J46</f>
        <v>0</v>
      </c>
      <c r="J44" s="16">
        <f>'[1]03'!K46</f>
        <v>0</v>
      </c>
      <c r="K44" s="15">
        <f t="shared" si="4"/>
        <v>150</v>
      </c>
      <c r="L44" s="18">
        <f>frq!C44</f>
        <v>1</v>
      </c>
      <c r="M44" s="16">
        <f t="shared" si="7"/>
        <v>150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150</v>
      </c>
    </row>
    <row r="45" spans="1:17">
      <c r="A45" s="8" t="s">
        <v>87</v>
      </c>
      <c r="B45" s="15">
        <f>'[1]03'!B47</f>
        <v>265</v>
      </c>
      <c r="C45" s="16">
        <f>'[1]03'!C47</f>
        <v>0</v>
      </c>
      <c r="D45" s="16">
        <f>'[1]03'!D47</f>
        <v>45</v>
      </c>
      <c r="E45" s="16">
        <f>'[1]03'!E47</f>
        <v>0</v>
      </c>
      <c r="F45" s="15">
        <f t="shared" si="6"/>
        <v>310</v>
      </c>
      <c r="G45" s="15">
        <f>'[1]03'!H47</f>
        <v>150</v>
      </c>
      <c r="H45" s="16">
        <f>'[1]03'!I47</f>
        <v>0</v>
      </c>
      <c r="I45" s="16">
        <f>'[1]03'!J47</f>
        <v>0</v>
      </c>
      <c r="J45" s="16">
        <f>'[1]03'!K47</f>
        <v>0</v>
      </c>
      <c r="K45" s="15">
        <f t="shared" si="4"/>
        <v>150</v>
      </c>
      <c r="L45" s="18">
        <f>frq!C45</f>
        <v>1</v>
      </c>
      <c r="M45" s="16">
        <f t="shared" si="7"/>
        <v>150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150</v>
      </c>
    </row>
    <row r="46" spans="1:17">
      <c r="A46" s="8" t="s">
        <v>88</v>
      </c>
      <c r="B46" s="15">
        <f>'[1]03'!B48</f>
        <v>265</v>
      </c>
      <c r="C46" s="16">
        <f>'[1]03'!C48</f>
        <v>0</v>
      </c>
      <c r="D46" s="16">
        <f>'[1]03'!D48</f>
        <v>45</v>
      </c>
      <c r="E46" s="16">
        <f>'[1]03'!E48</f>
        <v>0</v>
      </c>
      <c r="F46" s="15">
        <f t="shared" si="6"/>
        <v>310</v>
      </c>
      <c r="G46" s="15">
        <f>'[1]03'!H48</f>
        <v>150</v>
      </c>
      <c r="H46" s="16">
        <f>'[1]03'!I48</f>
        <v>0</v>
      </c>
      <c r="I46" s="16">
        <f>'[1]03'!J48</f>
        <v>0</v>
      </c>
      <c r="J46" s="16">
        <f>'[1]03'!K48</f>
        <v>0</v>
      </c>
      <c r="K46" s="15">
        <f t="shared" si="4"/>
        <v>150</v>
      </c>
      <c r="L46" s="18">
        <f>frq!C46</f>
        <v>1</v>
      </c>
      <c r="M46" s="16">
        <f t="shared" si="7"/>
        <v>150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150</v>
      </c>
    </row>
    <row r="47" spans="1:17">
      <c r="A47" s="8" t="s">
        <v>89</v>
      </c>
      <c r="B47" s="15">
        <f>'[1]03'!B49</f>
        <v>265</v>
      </c>
      <c r="C47" s="16">
        <f>'[1]03'!C49</f>
        <v>0</v>
      </c>
      <c r="D47" s="16">
        <f>'[1]03'!D49</f>
        <v>45</v>
      </c>
      <c r="E47" s="16">
        <f>'[1]03'!E49</f>
        <v>0</v>
      </c>
      <c r="F47" s="15">
        <f t="shared" si="6"/>
        <v>310</v>
      </c>
      <c r="G47" s="15">
        <f>'[1]03'!H49</f>
        <v>146</v>
      </c>
      <c r="H47" s="16">
        <f>'[1]03'!I49</f>
        <v>0</v>
      </c>
      <c r="I47" s="16">
        <f>'[1]03'!J49</f>
        <v>0</v>
      </c>
      <c r="J47" s="16">
        <f>'[1]03'!K49</f>
        <v>0</v>
      </c>
      <c r="K47" s="15">
        <f t="shared" si="4"/>
        <v>146</v>
      </c>
      <c r="L47" s="18">
        <f>frq!C47</f>
        <v>1</v>
      </c>
      <c r="M47" s="16">
        <f t="shared" si="7"/>
        <v>146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146</v>
      </c>
    </row>
    <row r="48" spans="1:17">
      <c r="A48" s="8" t="s">
        <v>90</v>
      </c>
      <c r="B48" s="15">
        <f>'[1]03'!B50</f>
        <v>265</v>
      </c>
      <c r="C48" s="16">
        <f>'[1]03'!C50</f>
        <v>0</v>
      </c>
      <c r="D48" s="16">
        <f>'[1]03'!D50</f>
        <v>45</v>
      </c>
      <c r="E48" s="16">
        <f>'[1]03'!E50</f>
        <v>0</v>
      </c>
      <c r="F48" s="15">
        <f t="shared" si="6"/>
        <v>310</v>
      </c>
      <c r="G48" s="15">
        <f>'[1]03'!H50</f>
        <v>146</v>
      </c>
      <c r="H48" s="16">
        <f>'[1]03'!I50</f>
        <v>0</v>
      </c>
      <c r="I48" s="16">
        <f>'[1]03'!J50</f>
        <v>0</v>
      </c>
      <c r="J48" s="16">
        <f>'[1]03'!K50</f>
        <v>0</v>
      </c>
      <c r="K48" s="15">
        <f t="shared" si="4"/>
        <v>146</v>
      </c>
      <c r="L48" s="18">
        <f>frq!C48</f>
        <v>1</v>
      </c>
      <c r="M48" s="16">
        <f t="shared" si="7"/>
        <v>146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146</v>
      </c>
    </row>
    <row r="49" spans="1:17">
      <c r="A49" s="8" t="s">
        <v>91</v>
      </c>
      <c r="B49" s="15">
        <f>'[1]03'!B51</f>
        <v>265</v>
      </c>
      <c r="C49" s="16">
        <f>'[1]03'!C51</f>
        <v>0</v>
      </c>
      <c r="D49" s="16">
        <f>'[1]03'!D51</f>
        <v>45</v>
      </c>
      <c r="E49" s="16">
        <f>'[1]03'!E51</f>
        <v>0</v>
      </c>
      <c r="F49" s="15">
        <f t="shared" si="6"/>
        <v>310</v>
      </c>
      <c r="G49" s="15">
        <f>'[1]03'!H51</f>
        <v>146</v>
      </c>
      <c r="H49" s="16">
        <f>'[1]03'!I51</f>
        <v>0</v>
      </c>
      <c r="I49" s="16">
        <f>'[1]03'!J51</f>
        <v>0</v>
      </c>
      <c r="J49" s="16">
        <f>'[1]03'!K51</f>
        <v>0</v>
      </c>
      <c r="K49" s="15">
        <f t="shared" si="4"/>
        <v>146</v>
      </c>
      <c r="L49" s="18">
        <f>frq!C49</f>
        <v>1</v>
      </c>
      <c r="M49" s="16">
        <f t="shared" si="7"/>
        <v>146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146</v>
      </c>
    </row>
    <row r="50" spans="1:17">
      <c r="A50" s="8" t="s">
        <v>92</v>
      </c>
      <c r="B50" s="15">
        <f>'[1]03'!B52</f>
        <v>265</v>
      </c>
      <c r="C50" s="16">
        <f>'[1]03'!C52</f>
        <v>0</v>
      </c>
      <c r="D50" s="16">
        <f>'[1]03'!D52</f>
        <v>45</v>
      </c>
      <c r="E50" s="16">
        <f>'[1]03'!E52</f>
        <v>0</v>
      </c>
      <c r="F50" s="15">
        <f t="shared" si="6"/>
        <v>310</v>
      </c>
      <c r="G50" s="15">
        <f>'[1]03'!H52</f>
        <v>146</v>
      </c>
      <c r="H50" s="16">
        <f>'[1]03'!I52</f>
        <v>0</v>
      </c>
      <c r="I50" s="16">
        <f>'[1]03'!J52</f>
        <v>0</v>
      </c>
      <c r="J50" s="16">
        <f>'[1]03'!K52</f>
        <v>0</v>
      </c>
      <c r="K50" s="15">
        <f t="shared" si="4"/>
        <v>146</v>
      </c>
      <c r="L50" s="18">
        <f>frq!C50</f>
        <v>1</v>
      </c>
      <c r="M50" s="16">
        <f t="shared" si="7"/>
        <v>146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146</v>
      </c>
    </row>
    <row r="51" spans="1:17">
      <c r="A51" s="8" t="s">
        <v>93</v>
      </c>
      <c r="B51" s="15">
        <f>'[1]03'!B53</f>
        <v>265</v>
      </c>
      <c r="C51" s="16">
        <f>'[1]03'!C53</f>
        <v>0</v>
      </c>
      <c r="D51" s="16">
        <f>'[1]03'!D53</f>
        <v>45</v>
      </c>
      <c r="E51" s="16">
        <f>'[1]03'!E53</f>
        <v>0</v>
      </c>
      <c r="F51" s="15">
        <f t="shared" si="6"/>
        <v>310</v>
      </c>
      <c r="G51" s="15">
        <f>'[1]03'!H53</f>
        <v>146</v>
      </c>
      <c r="H51" s="16">
        <f>'[1]03'!I53</f>
        <v>0</v>
      </c>
      <c r="I51" s="16">
        <f>'[1]03'!J53</f>
        <v>0</v>
      </c>
      <c r="J51" s="16">
        <f>'[1]03'!K53</f>
        <v>0</v>
      </c>
      <c r="K51" s="15">
        <f t="shared" si="4"/>
        <v>146</v>
      </c>
      <c r="L51" s="18">
        <f>frq!C51</f>
        <v>1</v>
      </c>
      <c r="M51" s="16">
        <f t="shared" si="7"/>
        <v>146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146</v>
      </c>
    </row>
    <row r="52" spans="1:17">
      <c r="A52" s="8" t="s">
        <v>94</v>
      </c>
      <c r="B52" s="15">
        <f>'[1]03'!B54</f>
        <v>265</v>
      </c>
      <c r="C52" s="16">
        <f>'[1]03'!C54</f>
        <v>0</v>
      </c>
      <c r="D52" s="16">
        <f>'[1]03'!D54</f>
        <v>45</v>
      </c>
      <c r="E52" s="16">
        <f>'[1]03'!E54</f>
        <v>0</v>
      </c>
      <c r="F52" s="15">
        <f t="shared" si="6"/>
        <v>310</v>
      </c>
      <c r="G52" s="15">
        <f>'[1]03'!H54</f>
        <v>146</v>
      </c>
      <c r="H52" s="16">
        <f>'[1]03'!I54</f>
        <v>0</v>
      </c>
      <c r="I52" s="16">
        <f>'[1]03'!J54</f>
        <v>0</v>
      </c>
      <c r="J52" s="16">
        <f>'[1]03'!K54</f>
        <v>0</v>
      </c>
      <c r="K52" s="15">
        <f t="shared" si="4"/>
        <v>146</v>
      </c>
      <c r="L52" s="18">
        <f>frq!C52</f>
        <v>1</v>
      </c>
      <c r="M52" s="16">
        <f t="shared" si="7"/>
        <v>146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146</v>
      </c>
    </row>
    <row r="53" spans="1:17">
      <c r="A53" s="8" t="s">
        <v>95</v>
      </c>
      <c r="B53" s="15">
        <f>'[1]03'!B55</f>
        <v>265</v>
      </c>
      <c r="C53" s="16">
        <f>'[1]03'!C55</f>
        <v>0</v>
      </c>
      <c r="D53" s="16">
        <f>'[1]03'!D55</f>
        <v>45</v>
      </c>
      <c r="E53" s="16">
        <f>'[1]03'!E55</f>
        <v>0</v>
      </c>
      <c r="F53" s="15">
        <f t="shared" si="6"/>
        <v>310</v>
      </c>
      <c r="G53" s="15">
        <f>'[1]03'!H55</f>
        <v>146</v>
      </c>
      <c r="H53" s="16">
        <f>'[1]03'!I55</f>
        <v>0</v>
      </c>
      <c r="I53" s="16">
        <f>'[1]03'!J55</f>
        <v>0</v>
      </c>
      <c r="J53" s="16">
        <f>'[1]03'!K55</f>
        <v>0</v>
      </c>
      <c r="K53" s="15">
        <f t="shared" si="4"/>
        <v>146</v>
      </c>
      <c r="L53" s="18">
        <f>frq!C53</f>
        <v>1</v>
      </c>
      <c r="M53" s="16">
        <f t="shared" si="7"/>
        <v>146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146</v>
      </c>
    </row>
    <row r="54" spans="1:17">
      <c r="A54" s="8" t="s">
        <v>96</v>
      </c>
      <c r="B54" s="15">
        <f>'[1]03'!B56</f>
        <v>265</v>
      </c>
      <c r="C54" s="16">
        <f>'[1]03'!C56</f>
        <v>0</v>
      </c>
      <c r="D54" s="16">
        <f>'[1]03'!D56</f>
        <v>45</v>
      </c>
      <c r="E54" s="16">
        <f>'[1]03'!E56</f>
        <v>0</v>
      </c>
      <c r="F54" s="15">
        <f t="shared" si="6"/>
        <v>310</v>
      </c>
      <c r="G54" s="15">
        <f>'[1]03'!H56</f>
        <v>146</v>
      </c>
      <c r="H54" s="16">
        <f>'[1]03'!I56</f>
        <v>0</v>
      </c>
      <c r="I54" s="16">
        <f>'[1]03'!J56</f>
        <v>0</v>
      </c>
      <c r="J54" s="16">
        <f>'[1]03'!K56</f>
        <v>0</v>
      </c>
      <c r="K54" s="15">
        <f t="shared" si="4"/>
        <v>146</v>
      </c>
      <c r="L54" s="18">
        <f>frq!C54</f>
        <v>1</v>
      </c>
      <c r="M54" s="16">
        <f t="shared" si="7"/>
        <v>146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146</v>
      </c>
    </row>
    <row r="55" spans="1:17">
      <c r="A55" s="8" t="s">
        <v>97</v>
      </c>
      <c r="B55" s="15">
        <f>'[1]03'!B57</f>
        <v>265</v>
      </c>
      <c r="C55" s="16">
        <f>'[1]03'!C57</f>
        <v>0</v>
      </c>
      <c r="D55" s="16">
        <f>'[1]03'!D57</f>
        <v>45</v>
      </c>
      <c r="E55" s="16">
        <f>'[1]03'!E57</f>
        <v>0</v>
      </c>
      <c r="F55" s="15">
        <f t="shared" si="6"/>
        <v>310</v>
      </c>
      <c r="G55" s="15">
        <f>'[1]03'!H57</f>
        <v>146</v>
      </c>
      <c r="H55" s="16">
        <f>'[1]03'!I57</f>
        <v>0</v>
      </c>
      <c r="I55" s="16">
        <f>'[1]03'!J57</f>
        <v>0</v>
      </c>
      <c r="J55" s="16">
        <f>'[1]03'!K57</f>
        <v>0</v>
      </c>
      <c r="K55" s="15">
        <f t="shared" si="4"/>
        <v>146</v>
      </c>
      <c r="L55" s="18">
        <f>frq!C55</f>
        <v>1</v>
      </c>
      <c r="M55" s="16">
        <f t="shared" si="7"/>
        <v>146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146</v>
      </c>
    </row>
    <row r="56" spans="1:17">
      <c r="A56" s="8" t="s">
        <v>98</v>
      </c>
      <c r="B56" s="15">
        <f>'[1]03'!B58</f>
        <v>265</v>
      </c>
      <c r="C56" s="16">
        <f>'[1]03'!C58</f>
        <v>0</v>
      </c>
      <c r="D56" s="16">
        <f>'[1]03'!D58</f>
        <v>45</v>
      </c>
      <c r="E56" s="16">
        <f>'[1]03'!E58</f>
        <v>0</v>
      </c>
      <c r="F56" s="15">
        <f t="shared" si="6"/>
        <v>310</v>
      </c>
      <c r="G56" s="15">
        <f>'[1]03'!H58</f>
        <v>146</v>
      </c>
      <c r="H56" s="16">
        <f>'[1]03'!I58</f>
        <v>0</v>
      </c>
      <c r="I56" s="16">
        <f>'[1]03'!J58</f>
        <v>0</v>
      </c>
      <c r="J56" s="16">
        <f>'[1]03'!K58</f>
        <v>0</v>
      </c>
      <c r="K56" s="15">
        <f t="shared" si="4"/>
        <v>146</v>
      </c>
      <c r="L56" s="18">
        <f>frq!C56</f>
        <v>1</v>
      </c>
      <c r="M56" s="16">
        <f t="shared" si="7"/>
        <v>146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146</v>
      </c>
    </row>
    <row r="57" spans="1:17">
      <c r="A57" s="8" t="s">
        <v>99</v>
      </c>
      <c r="B57" s="15">
        <f>'[1]03'!B59</f>
        <v>265</v>
      </c>
      <c r="C57" s="16">
        <f>'[1]03'!C59</f>
        <v>0</v>
      </c>
      <c r="D57" s="16">
        <f>'[1]03'!D59</f>
        <v>45</v>
      </c>
      <c r="E57" s="16">
        <f>'[1]03'!E59</f>
        <v>0</v>
      </c>
      <c r="F57" s="15">
        <f t="shared" si="6"/>
        <v>310</v>
      </c>
      <c r="G57" s="15">
        <f>'[1]03'!H59</f>
        <v>146</v>
      </c>
      <c r="H57" s="16">
        <f>'[1]03'!I59</f>
        <v>0</v>
      </c>
      <c r="I57" s="16">
        <f>'[1]03'!J59</f>
        <v>0</v>
      </c>
      <c r="J57" s="16">
        <f>'[1]03'!K59</f>
        <v>0</v>
      </c>
      <c r="K57" s="15">
        <f t="shared" si="4"/>
        <v>146</v>
      </c>
      <c r="L57" s="18">
        <f>frq!C57</f>
        <v>1</v>
      </c>
      <c r="M57" s="16">
        <f t="shared" si="7"/>
        <v>146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146</v>
      </c>
    </row>
    <row r="58" spans="1:17">
      <c r="A58" s="8" t="s">
        <v>100</v>
      </c>
      <c r="B58" s="15">
        <f>'[1]03'!B60</f>
        <v>265</v>
      </c>
      <c r="C58" s="16">
        <f>'[1]03'!C60</f>
        <v>0</v>
      </c>
      <c r="D58" s="16">
        <f>'[1]03'!D60</f>
        <v>45</v>
      </c>
      <c r="E58" s="16">
        <f>'[1]03'!E60</f>
        <v>0</v>
      </c>
      <c r="F58" s="15">
        <f t="shared" si="6"/>
        <v>310</v>
      </c>
      <c r="G58" s="15">
        <f>'[1]03'!H60</f>
        <v>146</v>
      </c>
      <c r="H58" s="16">
        <f>'[1]03'!I60</f>
        <v>0</v>
      </c>
      <c r="I58" s="16">
        <f>'[1]03'!J60</f>
        <v>0</v>
      </c>
      <c r="J58" s="16">
        <f>'[1]03'!K60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'[1]03'!B61</f>
        <v>265</v>
      </c>
      <c r="C59" s="16">
        <f>'[1]03'!C61</f>
        <v>0</v>
      </c>
      <c r="D59" s="16">
        <f>'[1]03'!D61</f>
        <v>45</v>
      </c>
      <c r="E59" s="16">
        <f>'[1]03'!E61</f>
        <v>0</v>
      </c>
      <c r="F59" s="15">
        <f t="shared" si="6"/>
        <v>310</v>
      </c>
      <c r="G59" s="15">
        <f>'[1]03'!H61</f>
        <v>146</v>
      </c>
      <c r="H59" s="16">
        <f>'[1]03'!I61</f>
        <v>0</v>
      </c>
      <c r="I59" s="16">
        <f>'[1]03'!J61</f>
        <v>0</v>
      </c>
      <c r="J59" s="16">
        <f>'[1]03'!K61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'[1]03'!B62</f>
        <v>265</v>
      </c>
      <c r="C60" s="16">
        <f>'[1]03'!C62</f>
        <v>0</v>
      </c>
      <c r="D60" s="16">
        <f>'[1]03'!D62</f>
        <v>45</v>
      </c>
      <c r="E60" s="16">
        <f>'[1]03'!E62</f>
        <v>0</v>
      </c>
      <c r="F60" s="15">
        <f t="shared" si="6"/>
        <v>310</v>
      </c>
      <c r="G60" s="15">
        <f>'[1]03'!H62</f>
        <v>146</v>
      </c>
      <c r="H60" s="16">
        <f>'[1]03'!I62</f>
        <v>0</v>
      </c>
      <c r="I60" s="16">
        <f>'[1]03'!J62</f>
        <v>0</v>
      </c>
      <c r="J60" s="16">
        <f>'[1]03'!K62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'[1]03'!B63</f>
        <v>265</v>
      </c>
      <c r="C61" s="16">
        <f>'[1]03'!C63</f>
        <v>0</v>
      </c>
      <c r="D61" s="16">
        <f>'[1]03'!D63</f>
        <v>45</v>
      </c>
      <c r="E61" s="16">
        <f>'[1]03'!E63</f>
        <v>0</v>
      </c>
      <c r="F61" s="15">
        <f t="shared" si="6"/>
        <v>310</v>
      </c>
      <c r="G61" s="15">
        <f>'[1]03'!H63</f>
        <v>146</v>
      </c>
      <c r="H61" s="16">
        <f>'[1]03'!I63</f>
        <v>0</v>
      </c>
      <c r="I61" s="16">
        <f>'[1]03'!J63</f>
        <v>0</v>
      </c>
      <c r="J61" s="16">
        <f>'[1]03'!K63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'[1]03'!B64</f>
        <v>265</v>
      </c>
      <c r="C62" s="16">
        <f>'[1]03'!C64</f>
        <v>0</v>
      </c>
      <c r="D62" s="16">
        <f>'[1]03'!D64</f>
        <v>45</v>
      </c>
      <c r="E62" s="16">
        <f>'[1]03'!E64</f>
        <v>0</v>
      </c>
      <c r="F62" s="15">
        <f t="shared" si="6"/>
        <v>310</v>
      </c>
      <c r="G62" s="15">
        <f>'[1]03'!H64</f>
        <v>146</v>
      </c>
      <c r="H62" s="16">
        <f>'[1]03'!I64</f>
        <v>0</v>
      </c>
      <c r="I62" s="16">
        <f>'[1]03'!J64</f>
        <v>0</v>
      </c>
      <c r="J62" s="16">
        <f>'[1]03'!K64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'[1]03'!B65</f>
        <v>265</v>
      </c>
      <c r="C63" s="16">
        <f>'[1]03'!C65</f>
        <v>0</v>
      </c>
      <c r="D63" s="16">
        <f>'[1]03'!D65</f>
        <v>45</v>
      </c>
      <c r="E63" s="16">
        <f>'[1]03'!E65</f>
        <v>0</v>
      </c>
      <c r="F63" s="15">
        <f t="shared" si="6"/>
        <v>310</v>
      </c>
      <c r="G63" s="15">
        <f>'[1]03'!H65</f>
        <v>146</v>
      </c>
      <c r="H63" s="16">
        <f>'[1]03'!I65</f>
        <v>0</v>
      </c>
      <c r="I63" s="16">
        <f>'[1]03'!J65</f>
        <v>0</v>
      </c>
      <c r="J63" s="16">
        <f>'[1]03'!K65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'[1]03'!B66</f>
        <v>265</v>
      </c>
      <c r="C64" s="16">
        <f>'[1]03'!C66</f>
        <v>0</v>
      </c>
      <c r="D64" s="16">
        <f>'[1]03'!D66</f>
        <v>45</v>
      </c>
      <c r="E64" s="16">
        <f>'[1]03'!E66</f>
        <v>0</v>
      </c>
      <c r="F64" s="15">
        <f t="shared" si="6"/>
        <v>310</v>
      </c>
      <c r="G64" s="15">
        <f>'[1]03'!H66</f>
        <v>146</v>
      </c>
      <c r="H64" s="16">
        <f>'[1]03'!I66</f>
        <v>0</v>
      </c>
      <c r="I64" s="16">
        <f>'[1]03'!J66</f>
        <v>0</v>
      </c>
      <c r="J64" s="16">
        <f>'[1]03'!K66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'[1]03'!B67</f>
        <v>265</v>
      </c>
      <c r="C65" s="16">
        <f>'[1]03'!C67</f>
        <v>0</v>
      </c>
      <c r="D65" s="16">
        <f>'[1]03'!D67</f>
        <v>45</v>
      </c>
      <c r="E65" s="16">
        <f>'[1]03'!E67</f>
        <v>0</v>
      </c>
      <c r="F65" s="15">
        <f t="shared" si="6"/>
        <v>310</v>
      </c>
      <c r="G65" s="15">
        <f>'[1]03'!H67</f>
        <v>146</v>
      </c>
      <c r="H65" s="16">
        <f>'[1]03'!I67</f>
        <v>0</v>
      </c>
      <c r="I65" s="16">
        <f>'[1]03'!J67</f>
        <v>0</v>
      </c>
      <c r="J65" s="16">
        <f>'[1]03'!K67</f>
        <v>0</v>
      </c>
      <c r="K65" s="15">
        <f t="shared" si="4"/>
        <v>146</v>
      </c>
      <c r="L65" s="18">
        <f>frq!C65</f>
        <v>1</v>
      </c>
      <c r="M65" s="16">
        <f t="shared" si="7"/>
        <v>146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146</v>
      </c>
    </row>
    <row r="66" spans="1:19">
      <c r="A66" s="8" t="s">
        <v>108</v>
      </c>
      <c r="B66" s="15">
        <f>'[1]03'!B68</f>
        <v>265</v>
      </c>
      <c r="C66" s="16">
        <f>'[1]03'!C68</f>
        <v>0</v>
      </c>
      <c r="D66" s="16">
        <f>'[1]03'!D68</f>
        <v>45</v>
      </c>
      <c r="E66" s="16">
        <f>'[1]03'!E68</f>
        <v>0</v>
      </c>
      <c r="F66" s="15">
        <f t="shared" si="6"/>
        <v>310</v>
      </c>
      <c r="G66" s="15">
        <f>'[1]03'!H68</f>
        <v>146</v>
      </c>
      <c r="H66" s="16">
        <f>'[1]03'!I68</f>
        <v>0</v>
      </c>
      <c r="I66" s="16">
        <f>'[1]03'!J68</f>
        <v>0</v>
      </c>
      <c r="J66" s="16">
        <f>'[1]03'!K68</f>
        <v>0</v>
      </c>
      <c r="K66" s="15">
        <f t="shared" si="4"/>
        <v>146</v>
      </c>
      <c r="L66" s="18">
        <f>frq!C66</f>
        <v>1</v>
      </c>
      <c r="M66" s="16">
        <f t="shared" si="7"/>
        <v>146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146</v>
      </c>
    </row>
    <row r="67" spans="1:19">
      <c r="A67" s="8" t="s">
        <v>109</v>
      </c>
      <c r="B67" s="15">
        <f>'[1]03'!B69</f>
        <v>265</v>
      </c>
      <c r="C67" s="16">
        <f>'[1]03'!C69</f>
        <v>0</v>
      </c>
      <c r="D67" s="16">
        <f>'[1]03'!D69</f>
        <v>45</v>
      </c>
      <c r="E67" s="16">
        <f>'[1]03'!E69</f>
        <v>0</v>
      </c>
      <c r="F67" s="15">
        <f t="shared" si="6"/>
        <v>310</v>
      </c>
      <c r="G67" s="15">
        <f>'[1]03'!H69</f>
        <v>146</v>
      </c>
      <c r="H67" s="16">
        <f>'[1]03'!I69</f>
        <v>0</v>
      </c>
      <c r="I67" s="16">
        <f>'[1]03'!J69</f>
        <v>0</v>
      </c>
      <c r="J67" s="16">
        <f>'[1]03'!K69</f>
        <v>0</v>
      </c>
      <c r="K67" s="15">
        <f t="shared" si="4"/>
        <v>146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146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146</v>
      </c>
    </row>
    <row r="68" spans="1:19">
      <c r="A68" s="8" t="s">
        <v>110</v>
      </c>
      <c r="B68" s="15">
        <f>'[1]03'!B70</f>
        <v>265</v>
      </c>
      <c r="C68" s="16">
        <f>'[1]03'!C70</f>
        <v>0</v>
      </c>
      <c r="D68" s="16">
        <f>'[1]03'!D70</f>
        <v>45</v>
      </c>
      <c r="E68" s="16">
        <f>'[1]03'!E70</f>
        <v>0</v>
      </c>
      <c r="F68" s="15">
        <f t="shared" si="6"/>
        <v>310</v>
      </c>
      <c r="G68" s="15">
        <f>'[1]03'!H70</f>
        <v>146</v>
      </c>
      <c r="H68" s="16">
        <f>'[1]03'!I70</f>
        <v>0</v>
      </c>
      <c r="I68" s="16">
        <f>'[1]03'!J70</f>
        <v>0</v>
      </c>
      <c r="J68" s="16">
        <f>'[1]03'!K70</f>
        <v>0</v>
      </c>
      <c r="K68" s="15">
        <f t="shared" ref="K68:K98" si="15">SUM(G68:J68)</f>
        <v>146</v>
      </c>
      <c r="L68" s="18">
        <f>frq!C68</f>
        <v>1</v>
      </c>
      <c r="M68" s="16">
        <f t="shared" si="11"/>
        <v>146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146</v>
      </c>
    </row>
    <row r="69" spans="1:19">
      <c r="A69" s="8" t="s">
        <v>111</v>
      </c>
      <c r="B69" s="15">
        <f>'[1]03'!B71</f>
        <v>265</v>
      </c>
      <c r="C69" s="16">
        <f>'[1]03'!C71</f>
        <v>0</v>
      </c>
      <c r="D69" s="16">
        <f>'[1]03'!D71</f>
        <v>45</v>
      </c>
      <c r="E69" s="16">
        <f>'[1]03'!E71</f>
        <v>0</v>
      </c>
      <c r="F69" s="15">
        <f t="shared" ref="F69:F98" si="17">SUM(B69:E69)</f>
        <v>310</v>
      </c>
      <c r="G69" s="15">
        <f>'[1]03'!H71</f>
        <v>146</v>
      </c>
      <c r="H69" s="16">
        <f>'[1]03'!I71</f>
        <v>0</v>
      </c>
      <c r="I69" s="16">
        <f>'[1]03'!J71</f>
        <v>0</v>
      </c>
      <c r="J69" s="16">
        <f>'[1]03'!K71</f>
        <v>0</v>
      </c>
      <c r="K69" s="15">
        <f t="shared" si="15"/>
        <v>146</v>
      </c>
      <c r="L69" s="18">
        <f>frq!C69</f>
        <v>1</v>
      </c>
      <c r="M69" s="16">
        <f t="shared" si="11"/>
        <v>146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146</v>
      </c>
      <c r="S69">
        <f>96*4</f>
        <v>384</v>
      </c>
    </row>
    <row r="70" spans="1:19">
      <c r="A70" s="8" t="s">
        <v>112</v>
      </c>
      <c r="B70" s="15">
        <f>'[1]03'!B72</f>
        <v>265</v>
      </c>
      <c r="C70" s="16">
        <f>'[1]03'!C72</f>
        <v>0</v>
      </c>
      <c r="D70" s="16">
        <f>'[1]03'!D72</f>
        <v>45</v>
      </c>
      <c r="E70" s="16">
        <f>'[1]03'!E72</f>
        <v>0</v>
      </c>
      <c r="F70" s="15">
        <f t="shared" si="17"/>
        <v>310</v>
      </c>
      <c r="G70" s="15">
        <f>'[1]03'!H72</f>
        <v>146</v>
      </c>
      <c r="H70" s="16">
        <f>'[1]03'!I72</f>
        <v>0</v>
      </c>
      <c r="I70" s="16">
        <f>'[1]03'!J72</f>
        <v>0</v>
      </c>
      <c r="J70" s="16">
        <f>'[1]03'!K72</f>
        <v>0</v>
      </c>
      <c r="K70" s="15">
        <f t="shared" si="15"/>
        <v>146</v>
      </c>
      <c r="L70" s="18">
        <f>frq!C70</f>
        <v>1</v>
      </c>
      <c r="M70" s="16">
        <f t="shared" si="11"/>
        <v>146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146</v>
      </c>
    </row>
    <row r="71" spans="1:19">
      <c r="A71" s="8" t="s">
        <v>113</v>
      </c>
      <c r="B71" s="15">
        <f>'[1]03'!B73</f>
        <v>265</v>
      </c>
      <c r="C71" s="16">
        <f>'[1]03'!C73</f>
        <v>0</v>
      </c>
      <c r="D71" s="16">
        <f>'[1]03'!D73</f>
        <v>45</v>
      </c>
      <c r="E71" s="16">
        <f>'[1]03'!E73</f>
        <v>0</v>
      </c>
      <c r="F71" s="15">
        <f t="shared" si="17"/>
        <v>310</v>
      </c>
      <c r="G71" s="15">
        <f>'[1]03'!H73</f>
        <v>146</v>
      </c>
      <c r="H71" s="16">
        <f>'[1]03'!I73</f>
        <v>0</v>
      </c>
      <c r="I71" s="16">
        <f>'[1]03'!J73</f>
        <v>0</v>
      </c>
      <c r="J71" s="16">
        <f>'[1]03'!K73</f>
        <v>0</v>
      </c>
      <c r="K71" s="15">
        <f t="shared" si="15"/>
        <v>146</v>
      </c>
      <c r="L71" s="18">
        <f>frq!C71</f>
        <v>1</v>
      </c>
      <c r="M71" s="16">
        <f t="shared" si="11"/>
        <v>146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146</v>
      </c>
    </row>
    <row r="72" spans="1:19">
      <c r="A72" s="8" t="s">
        <v>114</v>
      </c>
      <c r="B72" s="15">
        <f>'[1]03'!B74</f>
        <v>265</v>
      </c>
      <c r="C72" s="16">
        <f>'[1]03'!C74</f>
        <v>0</v>
      </c>
      <c r="D72" s="16">
        <f>'[1]03'!D74</f>
        <v>45</v>
      </c>
      <c r="E72" s="16">
        <f>'[1]03'!E74</f>
        <v>0</v>
      </c>
      <c r="F72" s="15">
        <f t="shared" si="17"/>
        <v>310</v>
      </c>
      <c r="G72" s="15">
        <f>'[1]03'!H74</f>
        <v>146</v>
      </c>
      <c r="H72" s="16">
        <f>'[1]03'!I74</f>
        <v>0</v>
      </c>
      <c r="I72" s="16">
        <f>'[1]03'!J74</f>
        <v>0</v>
      </c>
      <c r="J72" s="16">
        <f>'[1]03'!K74</f>
        <v>0</v>
      </c>
      <c r="K72" s="15">
        <f t="shared" si="15"/>
        <v>146</v>
      </c>
      <c r="L72" s="18">
        <f>frq!C72</f>
        <v>1</v>
      </c>
      <c r="M72" s="16">
        <f t="shared" si="11"/>
        <v>146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146</v>
      </c>
    </row>
    <row r="73" spans="1:19">
      <c r="A73" s="8" t="s">
        <v>115</v>
      </c>
      <c r="B73" s="15">
        <f>'[1]03'!B75</f>
        <v>265</v>
      </c>
      <c r="C73" s="16">
        <f>'[1]03'!C75</f>
        <v>0</v>
      </c>
      <c r="D73" s="16">
        <f>'[1]03'!D75</f>
        <v>45</v>
      </c>
      <c r="E73" s="16">
        <f>'[1]03'!E75</f>
        <v>0</v>
      </c>
      <c r="F73" s="15">
        <f t="shared" si="17"/>
        <v>310</v>
      </c>
      <c r="G73" s="15">
        <f>'[1]03'!H75</f>
        <v>146</v>
      </c>
      <c r="H73" s="16">
        <f>'[1]03'!I75</f>
        <v>0</v>
      </c>
      <c r="I73" s="16">
        <f>'[1]03'!J75</f>
        <v>0</v>
      </c>
      <c r="J73" s="16">
        <f>'[1]03'!K75</f>
        <v>0</v>
      </c>
      <c r="K73" s="15">
        <f t="shared" si="15"/>
        <v>146</v>
      </c>
      <c r="L73" s="18">
        <f>frq!C73</f>
        <v>1</v>
      </c>
      <c r="M73" s="16">
        <f t="shared" si="11"/>
        <v>146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146</v>
      </c>
    </row>
    <row r="74" spans="1:19">
      <c r="A74" s="8" t="s">
        <v>116</v>
      </c>
      <c r="B74" s="15">
        <f>'[1]03'!B76</f>
        <v>265</v>
      </c>
      <c r="C74" s="16">
        <f>'[1]03'!C76</f>
        <v>0</v>
      </c>
      <c r="D74" s="16">
        <f>'[1]03'!D76</f>
        <v>45</v>
      </c>
      <c r="E74" s="16">
        <f>'[1]03'!E76</f>
        <v>0</v>
      </c>
      <c r="F74" s="15">
        <f t="shared" si="17"/>
        <v>310</v>
      </c>
      <c r="G74" s="15">
        <f>'[1]03'!H76</f>
        <v>146</v>
      </c>
      <c r="H74" s="16">
        <f>'[1]03'!I76</f>
        <v>0</v>
      </c>
      <c r="I74" s="16">
        <f>'[1]03'!J76</f>
        <v>0</v>
      </c>
      <c r="J74" s="16">
        <f>'[1]03'!K76</f>
        <v>0</v>
      </c>
      <c r="K74" s="15">
        <f t="shared" si="15"/>
        <v>146</v>
      </c>
      <c r="L74" s="18">
        <f>frq!C74</f>
        <v>1</v>
      </c>
      <c r="M74" s="16">
        <f t="shared" si="11"/>
        <v>146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146</v>
      </c>
    </row>
    <row r="75" spans="1:19">
      <c r="A75" s="8" t="s">
        <v>117</v>
      </c>
      <c r="B75" s="15">
        <f>'[1]03'!B77</f>
        <v>265</v>
      </c>
      <c r="C75" s="16">
        <f>'[1]03'!C77</f>
        <v>0</v>
      </c>
      <c r="D75" s="16">
        <f>'[1]03'!D77</f>
        <v>45</v>
      </c>
      <c r="E75" s="16">
        <f>'[1]03'!E77</f>
        <v>0</v>
      </c>
      <c r="F75" s="15">
        <f t="shared" si="17"/>
        <v>310</v>
      </c>
      <c r="G75" s="15">
        <f>'[1]03'!H77</f>
        <v>146</v>
      </c>
      <c r="H75" s="16">
        <f>'[1]03'!I77</f>
        <v>0</v>
      </c>
      <c r="I75" s="16">
        <f>'[1]03'!J77</f>
        <v>0</v>
      </c>
      <c r="J75" s="16">
        <f>'[1]03'!K77</f>
        <v>0</v>
      </c>
      <c r="K75" s="15">
        <f t="shared" si="15"/>
        <v>146</v>
      </c>
      <c r="L75" s="18">
        <f>frq!C75</f>
        <v>1</v>
      </c>
      <c r="M75" s="16">
        <f t="shared" si="11"/>
        <v>146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146</v>
      </c>
    </row>
    <row r="76" spans="1:19">
      <c r="A76" s="8" t="s">
        <v>118</v>
      </c>
      <c r="B76" s="15">
        <f>'[1]03'!B78</f>
        <v>265</v>
      </c>
      <c r="C76" s="16">
        <f>'[1]03'!C78</f>
        <v>0</v>
      </c>
      <c r="D76" s="16">
        <f>'[1]03'!D78</f>
        <v>45</v>
      </c>
      <c r="E76" s="16">
        <f>'[1]03'!E78</f>
        <v>0</v>
      </c>
      <c r="F76" s="15">
        <f t="shared" si="17"/>
        <v>310</v>
      </c>
      <c r="G76" s="15">
        <f>'[1]03'!H78</f>
        <v>146</v>
      </c>
      <c r="H76" s="16">
        <f>'[1]03'!I78</f>
        <v>0</v>
      </c>
      <c r="I76" s="16">
        <f>'[1]03'!J78</f>
        <v>0</v>
      </c>
      <c r="J76" s="16">
        <f>'[1]03'!K78</f>
        <v>0</v>
      </c>
      <c r="K76" s="15">
        <f t="shared" si="15"/>
        <v>146</v>
      </c>
      <c r="L76" s="18">
        <f>frq!C76</f>
        <v>1</v>
      </c>
      <c r="M76" s="16">
        <f t="shared" si="11"/>
        <v>146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146</v>
      </c>
    </row>
    <row r="77" spans="1:19">
      <c r="A77" s="8" t="s">
        <v>119</v>
      </c>
      <c r="B77" s="15">
        <f>'[1]03'!B79</f>
        <v>265</v>
      </c>
      <c r="C77" s="16">
        <f>'[1]03'!C79</f>
        <v>0</v>
      </c>
      <c r="D77" s="16">
        <f>'[1]03'!D79</f>
        <v>45</v>
      </c>
      <c r="E77" s="16">
        <f>'[1]03'!E79</f>
        <v>0</v>
      </c>
      <c r="F77" s="15">
        <f t="shared" si="17"/>
        <v>310</v>
      </c>
      <c r="G77" s="15">
        <f>'[1]03'!H79</f>
        <v>146</v>
      </c>
      <c r="H77" s="16">
        <f>'[1]03'!I79</f>
        <v>0</v>
      </c>
      <c r="I77" s="16">
        <f>'[1]03'!J79</f>
        <v>0</v>
      </c>
      <c r="J77" s="16">
        <f>'[1]03'!K79</f>
        <v>0</v>
      </c>
      <c r="K77" s="15">
        <f t="shared" si="15"/>
        <v>146</v>
      </c>
      <c r="L77" s="18">
        <f>frq!C77</f>
        <v>1</v>
      </c>
      <c r="M77" s="16">
        <f t="shared" si="11"/>
        <v>146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146</v>
      </c>
    </row>
    <row r="78" spans="1:19">
      <c r="A78" s="8" t="s">
        <v>120</v>
      </c>
      <c r="B78" s="15">
        <f>'[1]03'!B80</f>
        <v>265</v>
      </c>
      <c r="C78" s="16">
        <f>'[1]03'!C80</f>
        <v>0</v>
      </c>
      <c r="D78" s="16">
        <f>'[1]03'!D80</f>
        <v>45</v>
      </c>
      <c r="E78" s="16">
        <f>'[1]03'!E80</f>
        <v>0</v>
      </c>
      <c r="F78" s="15">
        <f t="shared" si="17"/>
        <v>310</v>
      </c>
      <c r="G78" s="15">
        <f>'[1]03'!H80</f>
        <v>146</v>
      </c>
      <c r="H78" s="16">
        <f>'[1]03'!I80</f>
        <v>0</v>
      </c>
      <c r="I78" s="16">
        <f>'[1]03'!J80</f>
        <v>0</v>
      </c>
      <c r="J78" s="16">
        <f>'[1]03'!K80</f>
        <v>0</v>
      </c>
      <c r="K78" s="15">
        <f t="shared" si="15"/>
        <v>146</v>
      </c>
      <c r="L78" s="18">
        <f>frq!C78</f>
        <v>1</v>
      </c>
      <c r="M78" s="16">
        <f t="shared" si="11"/>
        <v>146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146</v>
      </c>
    </row>
    <row r="79" spans="1:19">
      <c r="A79" s="8" t="s">
        <v>121</v>
      </c>
      <c r="B79" s="15">
        <f>'[1]03'!B81</f>
        <v>265</v>
      </c>
      <c r="C79" s="16">
        <f>'[1]03'!C81</f>
        <v>0</v>
      </c>
      <c r="D79" s="16">
        <f>'[1]03'!D81</f>
        <v>45</v>
      </c>
      <c r="E79" s="16">
        <f>'[1]03'!E81</f>
        <v>0</v>
      </c>
      <c r="F79" s="15">
        <f t="shared" si="17"/>
        <v>310</v>
      </c>
      <c r="G79" s="15">
        <f>'[1]03'!H81</f>
        <v>148</v>
      </c>
      <c r="H79" s="16">
        <f>'[1]03'!I81</f>
        <v>0</v>
      </c>
      <c r="I79" s="16">
        <f>'[1]03'!J81</f>
        <v>0</v>
      </c>
      <c r="J79" s="16">
        <f>'[1]03'!K81</f>
        <v>0</v>
      </c>
      <c r="K79" s="15">
        <f t="shared" si="15"/>
        <v>148</v>
      </c>
      <c r="L79" s="18">
        <f>frq!C79</f>
        <v>1</v>
      </c>
      <c r="M79" s="16">
        <f t="shared" si="11"/>
        <v>148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148</v>
      </c>
    </row>
    <row r="80" spans="1:19">
      <c r="A80" s="8" t="s">
        <v>122</v>
      </c>
      <c r="B80" s="15">
        <f>'[1]03'!B82</f>
        <v>265</v>
      </c>
      <c r="C80" s="16">
        <f>'[1]03'!C82</f>
        <v>0</v>
      </c>
      <c r="D80" s="16">
        <f>'[1]03'!D82</f>
        <v>45</v>
      </c>
      <c r="E80" s="16">
        <f>'[1]03'!E82</f>
        <v>0</v>
      </c>
      <c r="F80" s="15">
        <f t="shared" si="17"/>
        <v>310</v>
      </c>
      <c r="G80" s="15">
        <f>'[1]03'!H82</f>
        <v>148</v>
      </c>
      <c r="H80" s="16">
        <f>'[1]03'!I82</f>
        <v>0</v>
      </c>
      <c r="I80" s="16">
        <f>'[1]03'!J82</f>
        <v>0</v>
      </c>
      <c r="J80" s="16">
        <f>'[1]03'!K82</f>
        <v>0</v>
      </c>
      <c r="K80" s="15">
        <f t="shared" si="15"/>
        <v>148</v>
      </c>
      <c r="L80" s="18">
        <f>frq!C80</f>
        <v>1</v>
      </c>
      <c r="M80" s="16">
        <f t="shared" si="11"/>
        <v>148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148</v>
      </c>
    </row>
    <row r="81" spans="1:17">
      <c r="A81" s="8" t="s">
        <v>123</v>
      </c>
      <c r="B81" s="15">
        <f>'[1]03'!B83</f>
        <v>265</v>
      </c>
      <c r="C81" s="16">
        <f>'[1]03'!C83</f>
        <v>0</v>
      </c>
      <c r="D81" s="16">
        <f>'[1]03'!D83</f>
        <v>45</v>
      </c>
      <c r="E81" s="16">
        <f>'[1]03'!E83</f>
        <v>0</v>
      </c>
      <c r="F81" s="15">
        <f t="shared" si="17"/>
        <v>310</v>
      </c>
      <c r="G81" s="15">
        <f>'[1]03'!H83</f>
        <v>148</v>
      </c>
      <c r="H81" s="16">
        <f>'[1]03'!I83</f>
        <v>0</v>
      </c>
      <c r="I81" s="16">
        <f>'[1]03'!J83</f>
        <v>0</v>
      </c>
      <c r="J81" s="16">
        <f>'[1]03'!K83</f>
        <v>0</v>
      </c>
      <c r="K81" s="15">
        <f t="shared" si="15"/>
        <v>148</v>
      </c>
      <c r="L81" s="18">
        <f>frq!C81</f>
        <v>1</v>
      </c>
      <c r="M81" s="16">
        <f t="shared" si="11"/>
        <v>148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148</v>
      </c>
    </row>
    <row r="82" spans="1:17">
      <c r="A82" s="8" t="s">
        <v>124</v>
      </c>
      <c r="B82" s="15">
        <f>'[1]03'!B84</f>
        <v>265</v>
      </c>
      <c r="C82" s="16">
        <f>'[1]03'!C84</f>
        <v>0</v>
      </c>
      <c r="D82" s="16">
        <f>'[1]03'!D84</f>
        <v>45</v>
      </c>
      <c r="E82" s="16">
        <f>'[1]03'!E84</f>
        <v>0</v>
      </c>
      <c r="F82" s="15">
        <f t="shared" si="17"/>
        <v>310</v>
      </c>
      <c r="G82" s="15">
        <f>'[1]03'!H84</f>
        <v>148</v>
      </c>
      <c r="H82" s="16">
        <f>'[1]03'!I84</f>
        <v>0</v>
      </c>
      <c r="I82" s="16">
        <f>'[1]03'!J84</f>
        <v>0</v>
      </c>
      <c r="J82" s="16">
        <f>'[1]03'!K84</f>
        <v>0</v>
      </c>
      <c r="K82" s="15">
        <f t="shared" si="15"/>
        <v>148</v>
      </c>
      <c r="L82" s="18">
        <f>frq!C82</f>
        <v>1</v>
      </c>
      <c r="M82" s="16">
        <f t="shared" si="11"/>
        <v>148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148</v>
      </c>
    </row>
    <row r="83" spans="1:17">
      <c r="A83" s="8" t="s">
        <v>125</v>
      </c>
      <c r="B83" s="15">
        <f>'[1]03'!B85</f>
        <v>265</v>
      </c>
      <c r="C83" s="16">
        <f>'[1]03'!C85</f>
        <v>0</v>
      </c>
      <c r="D83" s="16">
        <f>'[1]03'!D85</f>
        <v>45</v>
      </c>
      <c r="E83" s="16">
        <f>'[1]03'!E85</f>
        <v>0</v>
      </c>
      <c r="F83" s="15">
        <f t="shared" si="17"/>
        <v>310</v>
      </c>
      <c r="G83" s="15">
        <f>'[1]03'!H85</f>
        <v>148</v>
      </c>
      <c r="H83" s="16">
        <f>'[1]03'!I85</f>
        <v>0</v>
      </c>
      <c r="I83" s="16">
        <f>'[1]03'!J85</f>
        <v>0</v>
      </c>
      <c r="J83" s="16">
        <f>'[1]03'!K85</f>
        <v>0</v>
      </c>
      <c r="K83" s="15">
        <f t="shared" si="15"/>
        <v>148</v>
      </c>
      <c r="L83" s="18">
        <f>frq!C83</f>
        <v>1</v>
      </c>
      <c r="M83" s="16">
        <f t="shared" si="11"/>
        <v>148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148</v>
      </c>
    </row>
    <row r="84" spans="1:17">
      <c r="A84" s="8" t="s">
        <v>126</v>
      </c>
      <c r="B84" s="15">
        <f>'[1]03'!B86</f>
        <v>265</v>
      </c>
      <c r="C84" s="16">
        <f>'[1]03'!C86</f>
        <v>0</v>
      </c>
      <c r="D84" s="16">
        <f>'[1]03'!D86</f>
        <v>45</v>
      </c>
      <c r="E84" s="16">
        <f>'[1]03'!E86</f>
        <v>0</v>
      </c>
      <c r="F84" s="15">
        <f t="shared" si="17"/>
        <v>310</v>
      </c>
      <c r="G84" s="15">
        <f>'[1]03'!H86</f>
        <v>148</v>
      </c>
      <c r="H84" s="16">
        <f>'[1]03'!I86</f>
        <v>0</v>
      </c>
      <c r="I84" s="16">
        <f>'[1]03'!J86</f>
        <v>0</v>
      </c>
      <c r="J84" s="16">
        <f>'[1]03'!K86</f>
        <v>0</v>
      </c>
      <c r="K84" s="15">
        <f t="shared" si="15"/>
        <v>148</v>
      </c>
      <c r="L84" s="18">
        <f>frq!C84</f>
        <v>1</v>
      </c>
      <c r="M84" s="16">
        <f t="shared" si="11"/>
        <v>148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148</v>
      </c>
    </row>
    <row r="85" spans="1:17">
      <c r="A85" s="8" t="s">
        <v>127</v>
      </c>
      <c r="B85" s="15">
        <f>'[1]03'!B87</f>
        <v>265</v>
      </c>
      <c r="C85" s="16">
        <f>'[1]03'!C87</f>
        <v>0</v>
      </c>
      <c r="D85" s="16">
        <f>'[1]03'!D87</f>
        <v>45</v>
      </c>
      <c r="E85" s="16">
        <f>'[1]03'!E87</f>
        <v>0</v>
      </c>
      <c r="F85" s="15">
        <f t="shared" si="17"/>
        <v>310</v>
      </c>
      <c r="G85" s="15">
        <f>'[1]03'!H87</f>
        <v>148</v>
      </c>
      <c r="H85" s="16">
        <f>'[1]03'!I87</f>
        <v>0</v>
      </c>
      <c r="I85" s="16">
        <f>'[1]03'!J87</f>
        <v>0</v>
      </c>
      <c r="J85" s="16">
        <f>'[1]03'!K87</f>
        <v>0</v>
      </c>
      <c r="K85" s="15">
        <f t="shared" si="15"/>
        <v>148</v>
      </c>
      <c r="L85" s="18">
        <f>frq!C85</f>
        <v>1</v>
      </c>
      <c r="M85" s="16">
        <f t="shared" si="11"/>
        <v>148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148</v>
      </c>
    </row>
    <row r="86" spans="1:17">
      <c r="A86" s="8" t="s">
        <v>128</v>
      </c>
      <c r="B86" s="15">
        <f>'[1]03'!B88</f>
        <v>265</v>
      </c>
      <c r="C86" s="16">
        <f>'[1]03'!C88</f>
        <v>0</v>
      </c>
      <c r="D86" s="16">
        <f>'[1]03'!D88</f>
        <v>45</v>
      </c>
      <c r="E86" s="16">
        <f>'[1]03'!E88</f>
        <v>0</v>
      </c>
      <c r="F86" s="15">
        <f t="shared" si="17"/>
        <v>310</v>
      </c>
      <c r="G86" s="15">
        <f>'[1]03'!H88</f>
        <v>148</v>
      </c>
      <c r="H86" s="16">
        <f>'[1]03'!I88</f>
        <v>0</v>
      </c>
      <c r="I86" s="16">
        <f>'[1]03'!J88</f>
        <v>0</v>
      </c>
      <c r="J86" s="16">
        <f>'[1]03'!K88</f>
        <v>0</v>
      </c>
      <c r="K86" s="15">
        <f t="shared" si="15"/>
        <v>148</v>
      </c>
      <c r="L86" s="18">
        <f>frq!C86</f>
        <v>1</v>
      </c>
      <c r="M86" s="16">
        <f t="shared" si="11"/>
        <v>148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148</v>
      </c>
    </row>
    <row r="87" spans="1:17">
      <c r="A87" s="8" t="s">
        <v>129</v>
      </c>
      <c r="B87" s="15">
        <f>'[1]03'!B89</f>
        <v>265</v>
      </c>
      <c r="C87" s="16">
        <f>'[1]03'!C89</f>
        <v>0</v>
      </c>
      <c r="D87" s="16">
        <f>'[1]03'!D89</f>
        <v>45</v>
      </c>
      <c r="E87" s="16">
        <f>'[1]03'!E89</f>
        <v>0</v>
      </c>
      <c r="F87" s="15">
        <f t="shared" si="17"/>
        <v>310</v>
      </c>
      <c r="G87" s="15">
        <f>'[1]03'!H89</f>
        <v>150</v>
      </c>
      <c r="H87" s="16">
        <f>'[1]03'!I89</f>
        <v>0</v>
      </c>
      <c r="I87" s="16">
        <f>'[1]03'!J89</f>
        <v>0</v>
      </c>
      <c r="J87" s="16">
        <f>'[1]03'!K89</f>
        <v>0</v>
      </c>
      <c r="K87" s="15">
        <f t="shared" si="15"/>
        <v>150</v>
      </c>
      <c r="L87" s="18">
        <f>frq!C87</f>
        <v>1</v>
      </c>
      <c r="M87" s="16">
        <f t="shared" si="11"/>
        <v>150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150</v>
      </c>
    </row>
    <row r="88" spans="1:17">
      <c r="A88" s="8" t="s">
        <v>130</v>
      </c>
      <c r="B88" s="15">
        <f>'[1]03'!B90</f>
        <v>265</v>
      </c>
      <c r="C88" s="16">
        <f>'[1]03'!C90</f>
        <v>0</v>
      </c>
      <c r="D88" s="16">
        <f>'[1]03'!D90</f>
        <v>45</v>
      </c>
      <c r="E88" s="16">
        <f>'[1]03'!E90</f>
        <v>0</v>
      </c>
      <c r="F88" s="15">
        <f t="shared" si="17"/>
        <v>310</v>
      </c>
      <c r="G88" s="15">
        <f>'[1]03'!H90</f>
        <v>150</v>
      </c>
      <c r="H88" s="16">
        <f>'[1]03'!I90</f>
        <v>0</v>
      </c>
      <c r="I88" s="16">
        <f>'[1]03'!J90</f>
        <v>0</v>
      </c>
      <c r="J88" s="16">
        <f>'[1]03'!K90</f>
        <v>0</v>
      </c>
      <c r="K88" s="15">
        <f t="shared" si="15"/>
        <v>150</v>
      </c>
      <c r="L88" s="18">
        <f>frq!C88</f>
        <v>1</v>
      </c>
      <c r="M88" s="16">
        <f t="shared" si="11"/>
        <v>150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150</v>
      </c>
    </row>
    <row r="89" spans="1:17">
      <c r="A89" s="8" t="s">
        <v>131</v>
      </c>
      <c r="B89" s="15">
        <f>'[1]03'!B91</f>
        <v>265</v>
      </c>
      <c r="C89" s="16">
        <f>'[1]03'!C91</f>
        <v>0</v>
      </c>
      <c r="D89" s="16">
        <f>'[1]03'!D91</f>
        <v>45</v>
      </c>
      <c r="E89" s="16">
        <f>'[1]03'!E91</f>
        <v>0</v>
      </c>
      <c r="F89" s="15">
        <f t="shared" si="17"/>
        <v>310</v>
      </c>
      <c r="G89" s="15">
        <f>'[1]03'!H91</f>
        <v>150</v>
      </c>
      <c r="H89" s="16">
        <f>'[1]03'!I91</f>
        <v>0</v>
      </c>
      <c r="I89" s="16">
        <f>'[1]03'!J91</f>
        <v>0</v>
      </c>
      <c r="J89" s="16">
        <f>'[1]03'!K91</f>
        <v>0</v>
      </c>
      <c r="K89" s="15">
        <f t="shared" si="15"/>
        <v>150</v>
      </c>
      <c r="L89" s="18">
        <f>frq!C89</f>
        <v>1</v>
      </c>
      <c r="M89" s="16">
        <f t="shared" si="11"/>
        <v>150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150</v>
      </c>
    </row>
    <row r="90" spans="1:17">
      <c r="A90" s="8" t="s">
        <v>132</v>
      </c>
      <c r="B90" s="15">
        <f>'[1]03'!B92</f>
        <v>265</v>
      </c>
      <c r="C90" s="16">
        <f>'[1]03'!C92</f>
        <v>0</v>
      </c>
      <c r="D90" s="16">
        <f>'[1]03'!D92</f>
        <v>45</v>
      </c>
      <c r="E90" s="16">
        <f>'[1]03'!E92</f>
        <v>0</v>
      </c>
      <c r="F90" s="15">
        <f t="shared" si="17"/>
        <v>310</v>
      </c>
      <c r="G90" s="15">
        <f>'[1]03'!H92</f>
        <v>150</v>
      </c>
      <c r="H90" s="16">
        <f>'[1]03'!I92</f>
        <v>0</v>
      </c>
      <c r="I90" s="16">
        <f>'[1]03'!J92</f>
        <v>0</v>
      </c>
      <c r="J90" s="16">
        <f>'[1]03'!K92</f>
        <v>0</v>
      </c>
      <c r="K90" s="15">
        <f t="shared" si="15"/>
        <v>150</v>
      </c>
      <c r="L90" s="18">
        <f>frq!C90</f>
        <v>1</v>
      </c>
      <c r="M90" s="16">
        <f t="shared" si="11"/>
        <v>150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150</v>
      </c>
    </row>
    <row r="91" spans="1:17">
      <c r="A91" s="8" t="s">
        <v>133</v>
      </c>
      <c r="B91" s="15">
        <f>'[1]03'!B93</f>
        <v>265</v>
      </c>
      <c r="C91" s="16">
        <f>'[1]03'!C93</f>
        <v>0</v>
      </c>
      <c r="D91" s="16">
        <f>'[1]03'!D93</f>
        <v>45</v>
      </c>
      <c r="E91" s="16">
        <f>'[1]03'!E93</f>
        <v>0</v>
      </c>
      <c r="F91" s="15">
        <f t="shared" si="17"/>
        <v>310</v>
      </c>
      <c r="G91" s="15">
        <f>'[1]03'!H93</f>
        <v>150</v>
      </c>
      <c r="H91" s="16">
        <f>'[1]03'!I93</f>
        <v>0</v>
      </c>
      <c r="I91" s="16">
        <f>'[1]03'!J93</f>
        <v>0</v>
      </c>
      <c r="J91" s="16">
        <f>'[1]03'!K93</f>
        <v>0</v>
      </c>
      <c r="K91" s="15">
        <f t="shared" si="15"/>
        <v>150</v>
      </c>
      <c r="L91" s="18">
        <f>frq!C91</f>
        <v>1</v>
      </c>
      <c r="M91" s="16">
        <f t="shared" si="11"/>
        <v>150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150</v>
      </c>
    </row>
    <row r="92" spans="1:17">
      <c r="A92" s="8" t="s">
        <v>134</v>
      </c>
      <c r="B92" s="15">
        <f>'[1]03'!B94</f>
        <v>265</v>
      </c>
      <c r="C92" s="16">
        <f>'[1]03'!C94</f>
        <v>0</v>
      </c>
      <c r="D92" s="16">
        <f>'[1]03'!D94</f>
        <v>45</v>
      </c>
      <c r="E92" s="16">
        <f>'[1]03'!E94</f>
        <v>0</v>
      </c>
      <c r="F92" s="15">
        <f t="shared" si="17"/>
        <v>310</v>
      </c>
      <c r="G92" s="15">
        <f>'[1]03'!H94</f>
        <v>150</v>
      </c>
      <c r="H92" s="16">
        <f>'[1]03'!I94</f>
        <v>0</v>
      </c>
      <c r="I92" s="16">
        <f>'[1]03'!J94</f>
        <v>0</v>
      </c>
      <c r="J92" s="16">
        <f>'[1]03'!K94</f>
        <v>0</v>
      </c>
      <c r="K92" s="15">
        <f t="shared" si="15"/>
        <v>150</v>
      </c>
      <c r="L92" s="18">
        <f>frq!C92</f>
        <v>1</v>
      </c>
      <c r="M92" s="16">
        <f t="shared" si="11"/>
        <v>150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150</v>
      </c>
    </row>
    <row r="93" spans="1:17">
      <c r="A93" s="8" t="s">
        <v>135</v>
      </c>
      <c r="B93" s="15">
        <f>'[1]03'!B95</f>
        <v>265</v>
      </c>
      <c r="C93" s="16">
        <f>'[1]03'!C95</f>
        <v>0</v>
      </c>
      <c r="D93" s="16">
        <f>'[1]03'!D95</f>
        <v>45</v>
      </c>
      <c r="E93" s="16">
        <f>'[1]03'!E95</f>
        <v>0</v>
      </c>
      <c r="F93" s="15">
        <f t="shared" si="17"/>
        <v>310</v>
      </c>
      <c r="G93" s="15">
        <f>'[1]03'!H95</f>
        <v>150</v>
      </c>
      <c r="H93" s="16">
        <f>'[1]03'!I95</f>
        <v>0</v>
      </c>
      <c r="I93" s="16">
        <f>'[1]03'!J95</f>
        <v>0</v>
      </c>
      <c r="J93" s="16">
        <f>'[1]03'!K95</f>
        <v>0</v>
      </c>
      <c r="K93" s="15">
        <f t="shared" si="15"/>
        <v>150</v>
      </c>
      <c r="L93" s="18">
        <f>frq!C93</f>
        <v>1</v>
      </c>
      <c r="M93" s="16">
        <f t="shared" si="11"/>
        <v>150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150</v>
      </c>
    </row>
    <row r="94" spans="1:17">
      <c r="A94" s="8" t="s">
        <v>136</v>
      </c>
      <c r="B94" s="15">
        <f>'[1]03'!B96</f>
        <v>265</v>
      </c>
      <c r="C94" s="16">
        <f>'[1]03'!C96</f>
        <v>0</v>
      </c>
      <c r="D94" s="16">
        <f>'[1]03'!D96</f>
        <v>45</v>
      </c>
      <c r="E94" s="16">
        <f>'[1]03'!E96</f>
        <v>0</v>
      </c>
      <c r="F94" s="15">
        <f t="shared" si="17"/>
        <v>310</v>
      </c>
      <c r="G94" s="15">
        <f>'[1]03'!H96</f>
        <v>150</v>
      </c>
      <c r="H94" s="16">
        <f>'[1]03'!I96</f>
        <v>0</v>
      </c>
      <c r="I94" s="16">
        <f>'[1]03'!J96</f>
        <v>0</v>
      </c>
      <c r="J94" s="16">
        <f>'[1]03'!K96</f>
        <v>0</v>
      </c>
      <c r="K94" s="15">
        <f t="shared" si="15"/>
        <v>150</v>
      </c>
      <c r="L94" s="18">
        <f>frq!C94</f>
        <v>1</v>
      </c>
      <c r="M94" s="16">
        <f t="shared" si="11"/>
        <v>150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150</v>
      </c>
    </row>
    <row r="95" spans="1:17">
      <c r="A95" s="8" t="s">
        <v>137</v>
      </c>
      <c r="B95" s="15">
        <f>'[1]03'!B97</f>
        <v>265</v>
      </c>
      <c r="C95" s="16">
        <f>'[1]03'!C97</f>
        <v>0</v>
      </c>
      <c r="D95" s="16">
        <f>'[1]03'!D97</f>
        <v>45</v>
      </c>
      <c r="E95" s="16">
        <f>'[1]03'!E97</f>
        <v>0</v>
      </c>
      <c r="F95" s="15">
        <f t="shared" si="17"/>
        <v>310</v>
      </c>
      <c r="G95" s="15">
        <f>'[1]03'!H97</f>
        <v>150</v>
      </c>
      <c r="H95" s="16">
        <f>'[1]03'!I97</f>
        <v>0</v>
      </c>
      <c r="I95" s="16">
        <f>'[1]03'!J97</f>
        <v>0</v>
      </c>
      <c r="J95" s="16">
        <f>'[1]03'!K97</f>
        <v>0</v>
      </c>
      <c r="K95" s="15">
        <f t="shared" si="15"/>
        <v>150</v>
      </c>
      <c r="L95" s="18">
        <f>frq!C95</f>
        <v>1</v>
      </c>
      <c r="M95" s="16">
        <f t="shared" si="11"/>
        <v>150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150</v>
      </c>
    </row>
    <row r="96" spans="1:17">
      <c r="A96" s="8" t="s">
        <v>138</v>
      </c>
      <c r="B96" s="15">
        <f>'[1]03'!B98</f>
        <v>265</v>
      </c>
      <c r="C96" s="16">
        <f>'[1]03'!C98</f>
        <v>0</v>
      </c>
      <c r="D96" s="16">
        <f>'[1]03'!D98</f>
        <v>45</v>
      </c>
      <c r="E96" s="16">
        <f>'[1]03'!E98</f>
        <v>0</v>
      </c>
      <c r="F96" s="15">
        <f t="shared" si="17"/>
        <v>310</v>
      </c>
      <c r="G96" s="15">
        <f>'[1]03'!H98</f>
        <v>150</v>
      </c>
      <c r="H96" s="16">
        <f>'[1]03'!I98</f>
        <v>0</v>
      </c>
      <c r="I96" s="16">
        <f>'[1]03'!J98</f>
        <v>0</v>
      </c>
      <c r="J96" s="16">
        <f>'[1]03'!K98</f>
        <v>0</v>
      </c>
      <c r="K96" s="15">
        <f t="shared" si="15"/>
        <v>150</v>
      </c>
      <c r="L96" s="18">
        <f>frq!C96</f>
        <v>1</v>
      </c>
      <c r="M96" s="16">
        <f t="shared" si="11"/>
        <v>150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150</v>
      </c>
    </row>
    <row r="97" spans="1:17">
      <c r="A97" s="8" t="s">
        <v>139</v>
      </c>
      <c r="B97" s="15">
        <f>'[1]03'!B99</f>
        <v>265</v>
      </c>
      <c r="C97" s="16">
        <f>'[1]03'!C99</f>
        <v>0</v>
      </c>
      <c r="D97" s="16">
        <f>'[1]03'!D99</f>
        <v>45</v>
      </c>
      <c r="E97" s="16">
        <f>'[1]03'!E99</f>
        <v>0</v>
      </c>
      <c r="F97" s="15">
        <f t="shared" si="17"/>
        <v>310</v>
      </c>
      <c r="G97" s="15">
        <f>'[1]03'!H99</f>
        <v>150</v>
      </c>
      <c r="H97" s="16">
        <f>'[1]03'!I99</f>
        <v>0</v>
      </c>
      <c r="I97" s="16">
        <f>'[1]03'!J99</f>
        <v>0</v>
      </c>
      <c r="J97" s="16">
        <f>'[1]03'!K99</f>
        <v>0</v>
      </c>
      <c r="K97" s="15">
        <f t="shared" si="15"/>
        <v>150</v>
      </c>
      <c r="L97" s="18">
        <f>frq!C97</f>
        <v>1</v>
      </c>
      <c r="M97" s="16">
        <f t="shared" si="11"/>
        <v>150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150</v>
      </c>
    </row>
    <row r="98" spans="1:17">
      <c r="A98" s="8" t="s">
        <v>140</v>
      </c>
      <c r="B98" s="15">
        <f>'[1]03'!B100</f>
        <v>265</v>
      </c>
      <c r="C98" s="16">
        <f>'[1]03'!C100</f>
        <v>0</v>
      </c>
      <c r="D98" s="16">
        <f>'[1]03'!D100</f>
        <v>45</v>
      </c>
      <c r="E98" s="16">
        <f>'[1]03'!E100</f>
        <v>0</v>
      </c>
      <c r="F98" s="15">
        <f t="shared" si="17"/>
        <v>310</v>
      </c>
      <c r="G98" s="15">
        <f>'[1]03'!H100</f>
        <v>150</v>
      </c>
      <c r="H98" s="16">
        <f>'[1]03'!I100</f>
        <v>0</v>
      </c>
      <c r="I98" s="16">
        <f>'[1]03'!J100</f>
        <v>0</v>
      </c>
      <c r="J98" s="16">
        <f>'[1]03'!K100</f>
        <v>0</v>
      </c>
      <c r="K98" s="15">
        <f t="shared" si="15"/>
        <v>150</v>
      </c>
      <c r="L98" s="18">
        <f>frq!C98</f>
        <v>1</v>
      </c>
      <c r="M98" s="16">
        <f t="shared" si="11"/>
        <v>150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150</v>
      </c>
    </row>
    <row r="99" spans="1:17">
      <c r="A99" s="8" t="s">
        <v>175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1.08</v>
      </c>
      <c r="E99" s="15">
        <f t="shared" si="18"/>
        <v>0</v>
      </c>
      <c r="F99" s="15">
        <f t="shared" si="18"/>
        <v>7.44</v>
      </c>
      <c r="G99" s="15">
        <f t="shared" si="18"/>
        <v>3.5862500000000002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3.5862500000000002</v>
      </c>
      <c r="L99" s="15">
        <f t="shared" si="18"/>
        <v>2.4E-2</v>
      </c>
      <c r="M99" s="15">
        <f t="shared" si="18"/>
        <v>3.5862500000000002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3.5862500000000002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20">
        <f>Allocation_SG!A1</f>
        <v>45110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1" t="s">
        <v>164</v>
      </c>
      <c r="B2" s="121" t="s">
        <v>165</v>
      </c>
      <c r="C2" s="122" t="s">
        <v>166</v>
      </c>
      <c r="D2" s="122" t="s">
        <v>169</v>
      </c>
      <c r="E2" s="122" t="s">
        <v>170</v>
      </c>
      <c r="F2" s="123" t="s">
        <v>188</v>
      </c>
      <c r="G2" s="121" t="s">
        <v>165</v>
      </c>
      <c r="H2" s="122" t="s">
        <v>166</v>
      </c>
      <c r="I2" s="122" t="s">
        <v>169</v>
      </c>
      <c r="J2" s="122" t="s">
        <v>170</v>
      </c>
      <c r="K2" s="123" t="s">
        <v>188</v>
      </c>
      <c r="L2" s="124" t="s">
        <v>172</v>
      </c>
      <c r="M2" s="121" t="s">
        <v>165</v>
      </c>
      <c r="N2" s="122" t="s">
        <v>166</v>
      </c>
      <c r="O2" s="122" t="s">
        <v>169</v>
      </c>
      <c r="P2" s="122" t="s">
        <v>170</v>
      </c>
      <c r="Q2" s="122" t="s">
        <v>188</v>
      </c>
      <c r="R2" s="124" t="s">
        <v>341</v>
      </c>
    </row>
    <row r="3" spans="1:18">
      <c r="A3" s="8" t="s">
        <v>45</v>
      </c>
      <c r="B3" s="193">
        <f>'[2]03'!B5</f>
        <v>84</v>
      </c>
      <c r="C3" s="194">
        <f>'[2]03'!C5</f>
        <v>0</v>
      </c>
      <c r="D3" s="194">
        <f>'[2]03'!D5</f>
        <v>0</v>
      </c>
      <c r="E3" s="194">
        <f>'[2]03'!E5</f>
        <v>0</v>
      </c>
      <c r="F3" s="15">
        <f>SUM(B3:E3)</f>
        <v>84</v>
      </c>
      <c r="G3" s="193">
        <f>'[2]03'!H5</f>
        <v>35</v>
      </c>
      <c r="H3" s="194">
        <f>'[2]03'!I5</f>
        <v>0</v>
      </c>
      <c r="I3" s="194">
        <f>'[2]03'!J5</f>
        <v>0</v>
      </c>
      <c r="J3" s="194">
        <f>'[2]03'!K5</f>
        <v>0</v>
      </c>
      <c r="K3" s="15">
        <f>SUM(G3:J3)</f>
        <v>35</v>
      </c>
      <c r="L3" s="18">
        <f>frq!C3</f>
        <v>1</v>
      </c>
      <c r="M3" s="125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3">
        <f>'[2]03'!B6</f>
        <v>84</v>
      </c>
      <c r="C4" s="194">
        <f>'[2]03'!C6</f>
        <v>0</v>
      </c>
      <c r="D4" s="194">
        <f>'[2]03'!D6</f>
        <v>0</v>
      </c>
      <c r="E4" s="194">
        <f>'[2]03'!E6</f>
        <v>0</v>
      </c>
      <c r="F4" s="15">
        <f>SUM(B4:E4)</f>
        <v>84</v>
      </c>
      <c r="G4" s="193">
        <f>'[2]03'!H6</f>
        <v>35</v>
      </c>
      <c r="H4" s="194">
        <f>'[2]03'!I6</f>
        <v>0</v>
      </c>
      <c r="I4" s="194">
        <f>'[2]03'!J6</f>
        <v>0</v>
      </c>
      <c r="J4" s="194">
        <f>'[2]03'!K6</f>
        <v>0</v>
      </c>
      <c r="K4" s="15">
        <f t="shared" ref="K4:K67" si="3">SUM(G4:J4)</f>
        <v>35</v>
      </c>
      <c r="L4" s="18">
        <f>frq!C4</f>
        <v>1</v>
      </c>
      <c r="M4" s="125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3">
        <f>'[2]03'!B7</f>
        <v>84</v>
      </c>
      <c r="C5" s="194">
        <f>'[2]03'!C7</f>
        <v>0</v>
      </c>
      <c r="D5" s="194">
        <f>'[2]03'!D7</f>
        <v>0</v>
      </c>
      <c r="E5" s="194">
        <f>'[2]03'!E7</f>
        <v>0</v>
      </c>
      <c r="F5" s="15">
        <f t="shared" ref="F5:F68" si="6">SUM(B5:E5)</f>
        <v>84</v>
      </c>
      <c r="G5" s="193">
        <f>'[2]03'!H7</f>
        <v>35</v>
      </c>
      <c r="H5" s="194">
        <f>'[2]03'!I7</f>
        <v>0</v>
      </c>
      <c r="I5" s="194">
        <f>'[2]03'!J7</f>
        <v>0</v>
      </c>
      <c r="J5" s="194">
        <f>'[2]03'!K7</f>
        <v>0</v>
      </c>
      <c r="K5" s="15">
        <f t="shared" si="3"/>
        <v>35</v>
      </c>
      <c r="L5" s="18">
        <f>frq!C5</f>
        <v>1</v>
      </c>
      <c r="M5" s="125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3">
        <f>'[2]03'!B8</f>
        <v>84</v>
      </c>
      <c r="C6" s="194">
        <f>'[2]03'!C8</f>
        <v>0</v>
      </c>
      <c r="D6" s="194">
        <f>'[2]03'!D8</f>
        <v>0</v>
      </c>
      <c r="E6" s="194">
        <f>'[2]03'!E8</f>
        <v>0</v>
      </c>
      <c r="F6" s="15">
        <f t="shared" si="6"/>
        <v>84</v>
      </c>
      <c r="G6" s="193">
        <f>'[2]03'!H8</f>
        <v>35</v>
      </c>
      <c r="H6" s="194">
        <f>'[2]03'!I8</f>
        <v>0</v>
      </c>
      <c r="I6" s="194">
        <f>'[2]03'!J8</f>
        <v>0</v>
      </c>
      <c r="J6" s="194">
        <f>'[2]03'!K8</f>
        <v>0</v>
      </c>
      <c r="K6" s="15">
        <f t="shared" si="3"/>
        <v>35</v>
      </c>
      <c r="L6" s="18">
        <f>frq!C6</f>
        <v>1</v>
      </c>
      <c r="M6" s="125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3">
        <f>'[2]03'!B9</f>
        <v>84</v>
      </c>
      <c r="C7" s="194">
        <f>'[2]03'!C9</f>
        <v>0</v>
      </c>
      <c r="D7" s="194">
        <f>'[2]03'!D9</f>
        <v>0</v>
      </c>
      <c r="E7" s="194">
        <f>'[2]03'!E9</f>
        <v>0</v>
      </c>
      <c r="F7" s="15">
        <f t="shared" si="6"/>
        <v>84</v>
      </c>
      <c r="G7" s="193">
        <f>'[2]03'!H9</f>
        <v>35</v>
      </c>
      <c r="H7" s="194">
        <f>'[2]03'!I9</f>
        <v>0</v>
      </c>
      <c r="I7" s="194">
        <f>'[2]03'!J9</f>
        <v>0</v>
      </c>
      <c r="J7" s="194">
        <f>'[2]03'!K9</f>
        <v>0</v>
      </c>
      <c r="K7" s="15">
        <f t="shared" si="3"/>
        <v>35</v>
      </c>
      <c r="L7" s="18">
        <f>frq!C7</f>
        <v>1</v>
      </c>
      <c r="M7" s="125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3">
        <f>'[2]03'!B10</f>
        <v>84</v>
      </c>
      <c r="C8" s="194">
        <f>'[2]03'!C10</f>
        <v>0</v>
      </c>
      <c r="D8" s="194">
        <f>'[2]03'!D10</f>
        <v>0</v>
      </c>
      <c r="E8" s="194">
        <f>'[2]03'!E10</f>
        <v>0</v>
      </c>
      <c r="F8" s="15">
        <f t="shared" si="6"/>
        <v>84</v>
      </c>
      <c r="G8" s="193">
        <f>'[2]03'!H10</f>
        <v>35</v>
      </c>
      <c r="H8" s="194">
        <f>'[2]03'!I10</f>
        <v>0</v>
      </c>
      <c r="I8" s="194">
        <f>'[2]03'!J10</f>
        <v>0</v>
      </c>
      <c r="J8" s="194">
        <f>'[2]03'!K10</f>
        <v>0</v>
      </c>
      <c r="K8" s="15">
        <f t="shared" si="3"/>
        <v>35</v>
      </c>
      <c r="L8" s="18">
        <f>frq!C8</f>
        <v>1</v>
      </c>
      <c r="M8" s="125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3">
        <f>'[2]03'!B11</f>
        <v>42</v>
      </c>
      <c r="C9" s="194">
        <f>'[2]03'!C11</f>
        <v>30</v>
      </c>
      <c r="D9" s="194">
        <f>'[2]03'!D11</f>
        <v>0</v>
      </c>
      <c r="E9" s="194">
        <f>'[2]03'!E11</f>
        <v>0</v>
      </c>
      <c r="F9" s="15">
        <f t="shared" si="6"/>
        <v>72</v>
      </c>
      <c r="G9" s="193">
        <f>'[2]03'!H11</f>
        <v>0</v>
      </c>
      <c r="H9" s="194">
        <f>'[2]03'!I11</f>
        <v>25</v>
      </c>
      <c r="I9" s="194">
        <f>'[2]03'!J11</f>
        <v>0</v>
      </c>
      <c r="J9" s="194">
        <f>'[2]03'!K11</f>
        <v>0</v>
      </c>
      <c r="K9" s="15">
        <f t="shared" si="3"/>
        <v>25</v>
      </c>
      <c r="L9" s="18">
        <f>frq!C9</f>
        <v>1</v>
      </c>
      <c r="M9" s="125">
        <f t="shared" si="4"/>
        <v>-0.4</v>
      </c>
      <c r="N9" s="16">
        <f t="shared" si="0"/>
        <v>25</v>
      </c>
      <c r="O9" s="16">
        <f t="shared" si="1"/>
        <v>0</v>
      </c>
      <c r="P9" s="16">
        <f t="shared" si="2"/>
        <v>0</v>
      </c>
      <c r="Q9" s="17">
        <f t="shared" si="5"/>
        <v>24.6</v>
      </c>
      <c r="R9" s="18">
        <v>0.4</v>
      </c>
    </row>
    <row r="10" spans="1:18">
      <c r="A10" s="8" t="s">
        <v>52</v>
      </c>
      <c r="B10" s="193">
        <f>'[2]03'!B12</f>
        <v>42</v>
      </c>
      <c r="C10" s="194">
        <f>'[2]03'!C12</f>
        <v>30</v>
      </c>
      <c r="D10" s="194">
        <f>'[2]03'!D12</f>
        <v>0</v>
      </c>
      <c r="E10" s="194">
        <f>'[2]03'!E12</f>
        <v>0</v>
      </c>
      <c r="F10" s="15">
        <f t="shared" si="6"/>
        <v>72</v>
      </c>
      <c r="G10" s="193">
        <f>'[2]03'!H12</f>
        <v>0</v>
      </c>
      <c r="H10" s="194">
        <f>'[2]03'!I12</f>
        <v>25</v>
      </c>
      <c r="I10" s="194">
        <f>'[2]03'!J12</f>
        <v>0</v>
      </c>
      <c r="J10" s="194">
        <f>'[2]03'!K12</f>
        <v>0</v>
      </c>
      <c r="K10" s="15">
        <f t="shared" si="3"/>
        <v>25</v>
      </c>
      <c r="L10" s="18">
        <f>frq!C10</f>
        <v>1</v>
      </c>
      <c r="M10" s="125">
        <f t="shared" si="4"/>
        <v>-0.4</v>
      </c>
      <c r="N10" s="16">
        <f t="shared" si="0"/>
        <v>25</v>
      </c>
      <c r="O10" s="16">
        <f t="shared" si="1"/>
        <v>0</v>
      </c>
      <c r="P10" s="16">
        <f t="shared" si="2"/>
        <v>0</v>
      </c>
      <c r="Q10" s="17">
        <f t="shared" si="5"/>
        <v>24.6</v>
      </c>
      <c r="R10" s="18">
        <v>0.4</v>
      </c>
    </row>
    <row r="11" spans="1:18">
      <c r="A11" s="8" t="s">
        <v>53</v>
      </c>
      <c r="B11" s="193">
        <f>'[2]03'!B13</f>
        <v>42</v>
      </c>
      <c r="C11" s="194">
        <f>'[2]03'!C13</f>
        <v>30</v>
      </c>
      <c r="D11" s="194">
        <f>'[2]03'!D13</f>
        <v>0</v>
      </c>
      <c r="E11" s="194">
        <f>'[2]03'!E13</f>
        <v>0</v>
      </c>
      <c r="F11" s="15">
        <f t="shared" si="6"/>
        <v>72</v>
      </c>
      <c r="G11" s="193">
        <f>'[2]03'!H13</f>
        <v>0</v>
      </c>
      <c r="H11" s="194">
        <f>'[2]03'!I13</f>
        <v>25</v>
      </c>
      <c r="I11" s="194">
        <f>'[2]03'!J13</f>
        <v>0</v>
      </c>
      <c r="J11" s="194">
        <f>'[2]03'!K13</f>
        <v>0</v>
      </c>
      <c r="K11" s="15">
        <f t="shared" si="3"/>
        <v>25</v>
      </c>
      <c r="L11" s="18">
        <f>frq!C11</f>
        <v>1</v>
      </c>
      <c r="M11" s="125">
        <f t="shared" si="4"/>
        <v>-0.4</v>
      </c>
      <c r="N11" s="16">
        <f t="shared" si="0"/>
        <v>25</v>
      </c>
      <c r="O11" s="16">
        <f t="shared" si="1"/>
        <v>0</v>
      </c>
      <c r="P11" s="16">
        <f t="shared" si="2"/>
        <v>0</v>
      </c>
      <c r="Q11" s="17">
        <f t="shared" si="5"/>
        <v>24.6</v>
      </c>
      <c r="R11" s="18">
        <v>0.4</v>
      </c>
    </row>
    <row r="12" spans="1:18">
      <c r="A12" s="8" t="s">
        <v>54</v>
      </c>
      <c r="B12" s="193">
        <f>'[2]03'!B14</f>
        <v>42</v>
      </c>
      <c r="C12" s="194">
        <f>'[2]03'!C14</f>
        <v>30</v>
      </c>
      <c r="D12" s="194">
        <f>'[2]03'!D14</f>
        <v>0</v>
      </c>
      <c r="E12" s="194">
        <f>'[2]03'!E14</f>
        <v>0</v>
      </c>
      <c r="F12" s="15">
        <f t="shared" si="6"/>
        <v>72</v>
      </c>
      <c r="G12" s="193">
        <f>'[2]03'!H14</f>
        <v>0</v>
      </c>
      <c r="H12" s="194">
        <f>'[2]03'!I14</f>
        <v>25</v>
      </c>
      <c r="I12" s="194">
        <f>'[2]03'!J14</f>
        <v>0</v>
      </c>
      <c r="J12" s="194">
        <f>'[2]03'!K14</f>
        <v>0</v>
      </c>
      <c r="K12" s="15">
        <f t="shared" si="3"/>
        <v>25</v>
      </c>
      <c r="L12" s="18">
        <f>frq!C12</f>
        <v>1</v>
      </c>
      <c r="M12" s="125">
        <f t="shared" si="4"/>
        <v>-0.4</v>
      </c>
      <c r="N12" s="16">
        <f t="shared" si="0"/>
        <v>25</v>
      </c>
      <c r="O12" s="16">
        <f t="shared" si="1"/>
        <v>0</v>
      </c>
      <c r="P12" s="16">
        <f t="shared" si="2"/>
        <v>0</v>
      </c>
      <c r="Q12" s="17">
        <f t="shared" si="5"/>
        <v>24.6</v>
      </c>
      <c r="R12" s="18">
        <v>0.4</v>
      </c>
    </row>
    <row r="13" spans="1:18">
      <c r="A13" s="8" t="s">
        <v>55</v>
      </c>
      <c r="B13" s="193">
        <f>'[2]03'!B15</f>
        <v>42</v>
      </c>
      <c r="C13" s="194">
        <f>'[2]03'!C15</f>
        <v>30</v>
      </c>
      <c r="D13" s="194">
        <f>'[2]03'!D15</f>
        <v>0</v>
      </c>
      <c r="E13" s="194">
        <f>'[2]03'!E15</f>
        <v>0</v>
      </c>
      <c r="F13" s="15">
        <f t="shared" si="6"/>
        <v>72</v>
      </c>
      <c r="G13" s="193">
        <f>'[2]03'!H15</f>
        <v>0</v>
      </c>
      <c r="H13" s="194">
        <f>'[2]03'!I15</f>
        <v>25</v>
      </c>
      <c r="I13" s="194">
        <f>'[2]03'!J15</f>
        <v>0</v>
      </c>
      <c r="J13" s="194">
        <f>'[2]03'!K15</f>
        <v>0</v>
      </c>
      <c r="K13" s="15">
        <f t="shared" si="3"/>
        <v>25</v>
      </c>
      <c r="L13" s="18">
        <f>frq!C13</f>
        <v>1</v>
      </c>
      <c r="M13" s="125">
        <f t="shared" si="4"/>
        <v>-0.4</v>
      </c>
      <c r="N13" s="16">
        <f t="shared" si="0"/>
        <v>25</v>
      </c>
      <c r="O13" s="16">
        <f t="shared" si="1"/>
        <v>0</v>
      </c>
      <c r="P13" s="16">
        <f t="shared" si="2"/>
        <v>0</v>
      </c>
      <c r="Q13" s="17">
        <f t="shared" si="5"/>
        <v>24.6</v>
      </c>
      <c r="R13" s="18">
        <v>0.4</v>
      </c>
    </row>
    <row r="14" spans="1:18">
      <c r="A14" s="8" t="s">
        <v>56</v>
      </c>
      <c r="B14" s="193">
        <f>'[2]03'!B16</f>
        <v>42</v>
      </c>
      <c r="C14" s="194">
        <f>'[2]03'!C16</f>
        <v>30</v>
      </c>
      <c r="D14" s="194">
        <f>'[2]03'!D16</f>
        <v>0</v>
      </c>
      <c r="E14" s="194">
        <f>'[2]03'!E16</f>
        <v>0</v>
      </c>
      <c r="F14" s="15">
        <f t="shared" si="6"/>
        <v>72</v>
      </c>
      <c r="G14" s="193">
        <f>'[2]03'!H16</f>
        <v>0</v>
      </c>
      <c r="H14" s="194">
        <f>'[2]03'!I16</f>
        <v>25</v>
      </c>
      <c r="I14" s="194">
        <f>'[2]03'!J16</f>
        <v>0</v>
      </c>
      <c r="J14" s="194">
        <f>'[2]03'!K16</f>
        <v>0</v>
      </c>
      <c r="K14" s="15">
        <f t="shared" si="3"/>
        <v>25</v>
      </c>
      <c r="L14" s="18">
        <f>frq!C14</f>
        <v>1</v>
      </c>
      <c r="M14" s="125">
        <f t="shared" si="4"/>
        <v>-0.4</v>
      </c>
      <c r="N14" s="16">
        <f t="shared" si="0"/>
        <v>25</v>
      </c>
      <c r="O14" s="16">
        <f t="shared" si="1"/>
        <v>0</v>
      </c>
      <c r="P14" s="16">
        <f t="shared" si="2"/>
        <v>0</v>
      </c>
      <c r="Q14" s="17">
        <f t="shared" si="5"/>
        <v>24.6</v>
      </c>
      <c r="R14" s="18">
        <v>0.4</v>
      </c>
    </row>
    <row r="15" spans="1:18">
      <c r="A15" s="8" t="s">
        <v>57</v>
      </c>
      <c r="B15" s="193">
        <f>'[2]03'!B17</f>
        <v>42</v>
      </c>
      <c r="C15" s="194">
        <f>'[2]03'!C17</f>
        <v>30</v>
      </c>
      <c r="D15" s="194">
        <f>'[2]03'!D17</f>
        <v>0</v>
      </c>
      <c r="E15" s="194">
        <f>'[2]03'!E17</f>
        <v>0</v>
      </c>
      <c r="F15" s="15">
        <f t="shared" si="6"/>
        <v>72</v>
      </c>
      <c r="G15" s="193">
        <f>'[2]03'!H17</f>
        <v>0</v>
      </c>
      <c r="H15" s="194">
        <f>'[2]03'!I17</f>
        <v>25</v>
      </c>
      <c r="I15" s="194">
        <f>'[2]03'!J17</f>
        <v>0</v>
      </c>
      <c r="J15" s="194">
        <f>'[2]03'!K17</f>
        <v>0</v>
      </c>
      <c r="K15" s="15">
        <f t="shared" si="3"/>
        <v>25</v>
      </c>
      <c r="L15" s="18">
        <f>frq!C15</f>
        <v>1</v>
      </c>
      <c r="M15" s="125">
        <f t="shared" si="4"/>
        <v>-0.4</v>
      </c>
      <c r="N15" s="16">
        <f t="shared" si="0"/>
        <v>25</v>
      </c>
      <c r="O15" s="16">
        <f t="shared" si="1"/>
        <v>0</v>
      </c>
      <c r="P15" s="16">
        <f t="shared" si="2"/>
        <v>0</v>
      </c>
      <c r="Q15" s="17">
        <f t="shared" si="5"/>
        <v>24.6</v>
      </c>
      <c r="R15" s="18">
        <v>0.4</v>
      </c>
    </row>
    <row r="16" spans="1:18">
      <c r="A16" s="8" t="s">
        <v>58</v>
      </c>
      <c r="B16" s="193">
        <f>'[2]03'!B18</f>
        <v>42</v>
      </c>
      <c r="C16" s="194">
        <f>'[2]03'!C18</f>
        <v>30</v>
      </c>
      <c r="D16" s="194">
        <f>'[2]03'!D18</f>
        <v>0</v>
      </c>
      <c r="E16" s="194">
        <f>'[2]03'!E18</f>
        <v>0</v>
      </c>
      <c r="F16" s="15">
        <f t="shared" si="6"/>
        <v>72</v>
      </c>
      <c r="G16" s="193">
        <f>'[2]03'!H18</f>
        <v>0</v>
      </c>
      <c r="H16" s="194">
        <f>'[2]03'!I18</f>
        <v>25</v>
      </c>
      <c r="I16" s="194">
        <f>'[2]03'!J18</f>
        <v>0</v>
      </c>
      <c r="J16" s="194">
        <f>'[2]03'!K18</f>
        <v>0</v>
      </c>
      <c r="K16" s="15">
        <f t="shared" si="3"/>
        <v>25</v>
      </c>
      <c r="L16" s="18">
        <f>frq!C16</f>
        <v>1</v>
      </c>
      <c r="M16" s="125">
        <f t="shared" si="4"/>
        <v>-0.4</v>
      </c>
      <c r="N16" s="16">
        <f t="shared" si="0"/>
        <v>25</v>
      </c>
      <c r="O16" s="16">
        <f t="shared" si="1"/>
        <v>0</v>
      </c>
      <c r="P16" s="16">
        <f t="shared" si="2"/>
        <v>0</v>
      </c>
      <c r="Q16" s="17">
        <f t="shared" si="5"/>
        <v>24.6</v>
      </c>
      <c r="R16" s="18">
        <v>0.4</v>
      </c>
    </row>
    <row r="17" spans="1:18">
      <c r="A17" s="8" t="s">
        <v>59</v>
      </c>
      <c r="B17" s="193">
        <f>'[2]03'!B19</f>
        <v>42</v>
      </c>
      <c r="C17" s="194">
        <f>'[2]03'!C19</f>
        <v>30</v>
      </c>
      <c r="D17" s="194">
        <f>'[2]03'!D19</f>
        <v>0</v>
      </c>
      <c r="E17" s="194">
        <f>'[2]03'!E19</f>
        <v>0</v>
      </c>
      <c r="F17" s="15">
        <f t="shared" si="6"/>
        <v>72</v>
      </c>
      <c r="G17" s="193">
        <f>'[2]03'!H19</f>
        <v>0</v>
      </c>
      <c r="H17" s="194">
        <f>'[2]03'!I19</f>
        <v>25</v>
      </c>
      <c r="I17" s="194">
        <f>'[2]03'!J19</f>
        <v>0</v>
      </c>
      <c r="J17" s="194">
        <f>'[2]03'!K19</f>
        <v>0</v>
      </c>
      <c r="K17" s="15">
        <f t="shared" si="3"/>
        <v>25</v>
      </c>
      <c r="L17" s="18">
        <f>frq!C17</f>
        <v>1</v>
      </c>
      <c r="M17" s="125">
        <f t="shared" si="4"/>
        <v>-0.4</v>
      </c>
      <c r="N17" s="16">
        <f t="shared" si="0"/>
        <v>25</v>
      </c>
      <c r="O17" s="16">
        <f t="shared" si="1"/>
        <v>0</v>
      </c>
      <c r="P17" s="16">
        <f t="shared" si="2"/>
        <v>0</v>
      </c>
      <c r="Q17" s="17">
        <f t="shared" si="5"/>
        <v>24.6</v>
      </c>
      <c r="R17" s="18">
        <v>0.4</v>
      </c>
    </row>
    <row r="18" spans="1:18">
      <c r="A18" s="8" t="s">
        <v>60</v>
      </c>
      <c r="B18" s="193">
        <f>'[2]03'!B20</f>
        <v>42</v>
      </c>
      <c r="C18" s="194">
        <f>'[2]03'!C20</f>
        <v>30</v>
      </c>
      <c r="D18" s="194">
        <f>'[2]03'!D20</f>
        <v>0</v>
      </c>
      <c r="E18" s="194">
        <f>'[2]03'!E20</f>
        <v>0</v>
      </c>
      <c r="F18" s="15">
        <f t="shared" si="6"/>
        <v>72</v>
      </c>
      <c r="G18" s="193">
        <f>'[2]03'!H20</f>
        <v>0</v>
      </c>
      <c r="H18" s="194">
        <f>'[2]03'!I20</f>
        <v>25</v>
      </c>
      <c r="I18" s="194">
        <f>'[2]03'!J20</f>
        <v>0</v>
      </c>
      <c r="J18" s="194">
        <f>'[2]03'!K20</f>
        <v>0</v>
      </c>
      <c r="K18" s="15">
        <f t="shared" si="3"/>
        <v>25</v>
      </c>
      <c r="L18" s="18">
        <f>frq!C18</f>
        <v>1</v>
      </c>
      <c r="M18" s="125">
        <f t="shared" si="4"/>
        <v>-0.4</v>
      </c>
      <c r="N18" s="16">
        <f t="shared" si="0"/>
        <v>25</v>
      </c>
      <c r="O18" s="16">
        <f t="shared" si="1"/>
        <v>0</v>
      </c>
      <c r="P18" s="16">
        <f t="shared" si="2"/>
        <v>0</v>
      </c>
      <c r="Q18" s="17">
        <f t="shared" si="5"/>
        <v>24.6</v>
      </c>
      <c r="R18" s="18">
        <v>0.4</v>
      </c>
    </row>
    <row r="19" spans="1:18">
      <c r="A19" s="8" t="s">
        <v>61</v>
      </c>
      <c r="B19" s="193">
        <f>'[2]03'!B21</f>
        <v>42</v>
      </c>
      <c r="C19" s="194">
        <f>'[2]03'!C21</f>
        <v>30</v>
      </c>
      <c r="D19" s="194">
        <f>'[2]03'!D21</f>
        <v>0</v>
      </c>
      <c r="E19" s="194">
        <f>'[2]03'!E21</f>
        <v>0</v>
      </c>
      <c r="F19" s="15">
        <f t="shared" si="6"/>
        <v>72</v>
      </c>
      <c r="G19" s="193">
        <f>'[2]03'!H21</f>
        <v>0</v>
      </c>
      <c r="H19" s="194">
        <f>'[2]03'!I21</f>
        <v>25</v>
      </c>
      <c r="I19" s="194">
        <f>'[2]03'!J21</f>
        <v>0</v>
      </c>
      <c r="J19" s="194">
        <f>'[2]03'!K21</f>
        <v>0</v>
      </c>
      <c r="K19" s="15">
        <f t="shared" si="3"/>
        <v>25</v>
      </c>
      <c r="L19" s="18">
        <f>frq!C19</f>
        <v>1</v>
      </c>
      <c r="M19" s="125">
        <f t="shared" si="4"/>
        <v>-0.4</v>
      </c>
      <c r="N19" s="16">
        <f t="shared" si="0"/>
        <v>25</v>
      </c>
      <c r="O19" s="16">
        <f t="shared" si="1"/>
        <v>0</v>
      </c>
      <c r="P19" s="16">
        <f t="shared" si="2"/>
        <v>0</v>
      </c>
      <c r="Q19" s="17">
        <f t="shared" si="5"/>
        <v>24.6</v>
      </c>
      <c r="R19" s="18">
        <v>0.4</v>
      </c>
    </row>
    <row r="20" spans="1:18">
      <c r="A20" s="8" t="s">
        <v>62</v>
      </c>
      <c r="B20" s="193">
        <f>'[2]03'!B22</f>
        <v>42</v>
      </c>
      <c r="C20" s="194">
        <f>'[2]03'!C22</f>
        <v>30</v>
      </c>
      <c r="D20" s="194">
        <f>'[2]03'!D22</f>
        <v>0</v>
      </c>
      <c r="E20" s="194">
        <f>'[2]03'!E22</f>
        <v>0</v>
      </c>
      <c r="F20" s="15">
        <f t="shared" si="6"/>
        <v>72</v>
      </c>
      <c r="G20" s="193">
        <f>'[2]03'!H22</f>
        <v>0</v>
      </c>
      <c r="H20" s="194">
        <f>'[2]03'!I22</f>
        <v>25</v>
      </c>
      <c r="I20" s="194">
        <f>'[2]03'!J22</f>
        <v>0</v>
      </c>
      <c r="J20" s="194">
        <f>'[2]03'!K22</f>
        <v>0</v>
      </c>
      <c r="K20" s="15">
        <f t="shared" si="3"/>
        <v>25</v>
      </c>
      <c r="L20" s="18">
        <f>frq!C20</f>
        <v>1</v>
      </c>
      <c r="M20" s="125">
        <f t="shared" si="4"/>
        <v>-0.4</v>
      </c>
      <c r="N20" s="16">
        <f t="shared" si="0"/>
        <v>25</v>
      </c>
      <c r="O20" s="16">
        <f t="shared" si="1"/>
        <v>0</v>
      </c>
      <c r="P20" s="16">
        <f t="shared" si="2"/>
        <v>0</v>
      </c>
      <c r="Q20" s="17">
        <f t="shared" si="5"/>
        <v>24.6</v>
      </c>
      <c r="R20" s="18">
        <v>0.4</v>
      </c>
    </row>
    <row r="21" spans="1:18">
      <c r="A21" s="8" t="s">
        <v>63</v>
      </c>
      <c r="B21" s="193">
        <f>'[2]03'!B23</f>
        <v>42</v>
      </c>
      <c r="C21" s="194">
        <f>'[2]03'!C23</f>
        <v>30</v>
      </c>
      <c r="D21" s="194">
        <f>'[2]03'!D23</f>
        <v>0</v>
      </c>
      <c r="E21" s="194">
        <f>'[2]03'!E23</f>
        <v>0</v>
      </c>
      <c r="F21" s="15">
        <f t="shared" si="6"/>
        <v>72</v>
      </c>
      <c r="G21" s="193">
        <f>'[2]03'!H23</f>
        <v>0</v>
      </c>
      <c r="H21" s="194">
        <f>'[2]03'!I23</f>
        <v>25</v>
      </c>
      <c r="I21" s="194">
        <f>'[2]03'!J23</f>
        <v>0</v>
      </c>
      <c r="J21" s="194">
        <f>'[2]03'!K23</f>
        <v>0</v>
      </c>
      <c r="K21" s="15">
        <f t="shared" si="3"/>
        <v>25</v>
      </c>
      <c r="L21" s="18">
        <f>frq!C21</f>
        <v>1</v>
      </c>
      <c r="M21" s="125">
        <f t="shared" si="4"/>
        <v>-0.4</v>
      </c>
      <c r="N21" s="16">
        <f t="shared" si="0"/>
        <v>25</v>
      </c>
      <c r="O21" s="16">
        <f t="shared" si="1"/>
        <v>0</v>
      </c>
      <c r="P21" s="16">
        <f t="shared" si="2"/>
        <v>0</v>
      </c>
      <c r="Q21" s="17">
        <f t="shared" si="5"/>
        <v>24.6</v>
      </c>
      <c r="R21" s="18">
        <v>0.4</v>
      </c>
    </row>
    <row r="22" spans="1:18">
      <c r="A22" s="8" t="s">
        <v>64</v>
      </c>
      <c r="B22" s="193">
        <f>'[2]03'!B24</f>
        <v>42</v>
      </c>
      <c r="C22" s="194">
        <f>'[2]03'!C24</f>
        <v>30</v>
      </c>
      <c r="D22" s="194">
        <f>'[2]03'!D24</f>
        <v>0</v>
      </c>
      <c r="E22" s="194">
        <f>'[2]03'!E24</f>
        <v>0</v>
      </c>
      <c r="F22" s="15">
        <f t="shared" si="6"/>
        <v>72</v>
      </c>
      <c r="G22" s="193">
        <f>'[2]03'!H24</f>
        <v>0</v>
      </c>
      <c r="H22" s="194">
        <f>'[2]03'!I24</f>
        <v>25</v>
      </c>
      <c r="I22" s="194">
        <f>'[2]03'!J24</f>
        <v>0</v>
      </c>
      <c r="J22" s="194">
        <f>'[2]03'!K24</f>
        <v>0</v>
      </c>
      <c r="K22" s="15">
        <f t="shared" si="3"/>
        <v>25</v>
      </c>
      <c r="L22" s="18">
        <f>frq!C22</f>
        <v>1</v>
      </c>
      <c r="M22" s="125">
        <f t="shared" si="4"/>
        <v>-0.4</v>
      </c>
      <c r="N22" s="16">
        <f t="shared" si="0"/>
        <v>25</v>
      </c>
      <c r="O22" s="16">
        <f t="shared" si="1"/>
        <v>0</v>
      </c>
      <c r="P22" s="16">
        <f t="shared" si="2"/>
        <v>0</v>
      </c>
      <c r="Q22" s="17">
        <f t="shared" si="5"/>
        <v>24.6</v>
      </c>
      <c r="R22" s="18">
        <v>0.4</v>
      </c>
    </row>
    <row r="23" spans="1:18">
      <c r="A23" s="8" t="s">
        <v>65</v>
      </c>
      <c r="B23" s="193">
        <f>'[2]03'!B25</f>
        <v>42</v>
      </c>
      <c r="C23" s="194">
        <f>'[2]03'!C25</f>
        <v>30</v>
      </c>
      <c r="D23" s="194">
        <f>'[2]03'!D25</f>
        <v>0</v>
      </c>
      <c r="E23" s="194">
        <f>'[2]03'!E25</f>
        <v>0</v>
      </c>
      <c r="F23" s="15">
        <f t="shared" si="6"/>
        <v>72</v>
      </c>
      <c r="G23" s="193">
        <f>'[2]03'!H25</f>
        <v>0</v>
      </c>
      <c r="H23" s="194">
        <f>'[2]03'!I25</f>
        <v>25</v>
      </c>
      <c r="I23" s="194">
        <f>'[2]03'!J25</f>
        <v>0</v>
      </c>
      <c r="J23" s="194">
        <f>'[2]03'!K25</f>
        <v>0</v>
      </c>
      <c r="K23" s="15">
        <f t="shared" si="3"/>
        <v>25</v>
      </c>
      <c r="L23" s="18">
        <f>frq!C23</f>
        <v>1</v>
      </c>
      <c r="M23" s="125">
        <f t="shared" si="4"/>
        <v>-0.4</v>
      </c>
      <c r="N23" s="16">
        <f t="shared" si="0"/>
        <v>25</v>
      </c>
      <c r="O23" s="16">
        <f t="shared" si="1"/>
        <v>0</v>
      </c>
      <c r="P23" s="16">
        <f t="shared" si="2"/>
        <v>0</v>
      </c>
      <c r="Q23" s="17">
        <f t="shared" si="5"/>
        <v>24.6</v>
      </c>
      <c r="R23" s="18">
        <v>0.4</v>
      </c>
    </row>
    <row r="24" spans="1:18">
      <c r="A24" s="8" t="s">
        <v>66</v>
      </c>
      <c r="B24" s="193">
        <f>'[2]03'!B26</f>
        <v>42</v>
      </c>
      <c r="C24" s="194">
        <f>'[2]03'!C26</f>
        <v>30</v>
      </c>
      <c r="D24" s="194">
        <f>'[2]03'!D26</f>
        <v>0</v>
      </c>
      <c r="E24" s="194">
        <f>'[2]03'!E26</f>
        <v>0</v>
      </c>
      <c r="F24" s="15">
        <f t="shared" si="6"/>
        <v>72</v>
      </c>
      <c r="G24" s="193">
        <f>'[2]03'!H26</f>
        <v>0</v>
      </c>
      <c r="H24" s="194">
        <f>'[2]03'!I26</f>
        <v>25</v>
      </c>
      <c r="I24" s="194">
        <f>'[2]03'!J26</f>
        <v>0</v>
      </c>
      <c r="J24" s="194">
        <f>'[2]03'!K26</f>
        <v>0</v>
      </c>
      <c r="K24" s="15">
        <f t="shared" si="3"/>
        <v>25</v>
      </c>
      <c r="L24" s="18">
        <f>frq!C24</f>
        <v>1</v>
      </c>
      <c r="M24" s="125">
        <f t="shared" si="4"/>
        <v>-0.4</v>
      </c>
      <c r="N24" s="16">
        <f t="shared" si="0"/>
        <v>25</v>
      </c>
      <c r="O24" s="16">
        <f t="shared" si="1"/>
        <v>0</v>
      </c>
      <c r="P24" s="16">
        <f t="shared" si="2"/>
        <v>0</v>
      </c>
      <c r="Q24" s="17">
        <f t="shared" si="5"/>
        <v>24.6</v>
      </c>
      <c r="R24" s="18">
        <v>0.4</v>
      </c>
    </row>
    <row r="25" spans="1:18">
      <c r="A25" s="8" t="s">
        <v>67</v>
      </c>
      <c r="B25" s="193">
        <f>'[2]03'!B27</f>
        <v>42</v>
      </c>
      <c r="C25" s="194">
        <f>'[2]03'!C27</f>
        <v>30</v>
      </c>
      <c r="D25" s="194">
        <f>'[2]03'!D27</f>
        <v>0</v>
      </c>
      <c r="E25" s="194">
        <f>'[2]03'!E27</f>
        <v>0</v>
      </c>
      <c r="F25" s="15">
        <f t="shared" si="6"/>
        <v>72</v>
      </c>
      <c r="G25" s="193">
        <f>'[2]03'!H27</f>
        <v>0</v>
      </c>
      <c r="H25" s="194">
        <f>'[2]03'!I27</f>
        <v>25</v>
      </c>
      <c r="I25" s="194">
        <f>'[2]03'!J27</f>
        <v>0</v>
      </c>
      <c r="J25" s="194">
        <f>'[2]03'!K27</f>
        <v>0</v>
      </c>
      <c r="K25" s="15">
        <f t="shared" si="3"/>
        <v>25</v>
      </c>
      <c r="L25" s="18">
        <f>frq!C25</f>
        <v>1</v>
      </c>
      <c r="M25" s="125">
        <f t="shared" si="4"/>
        <v>-0.4</v>
      </c>
      <c r="N25" s="16">
        <f t="shared" si="0"/>
        <v>25</v>
      </c>
      <c r="O25" s="16">
        <f t="shared" si="1"/>
        <v>0</v>
      </c>
      <c r="P25" s="16">
        <f t="shared" si="2"/>
        <v>0</v>
      </c>
      <c r="Q25" s="17">
        <f t="shared" si="5"/>
        <v>24.6</v>
      </c>
      <c r="R25" s="18">
        <v>0.4</v>
      </c>
    </row>
    <row r="26" spans="1:18">
      <c r="A26" s="8" t="s">
        <v>68</v>
      </c>
      <c r="B26" s="193">
        <f>'[2]03'!B28</f>
        <v>42</v>
      </c>
      <c r="C26" s="194">
        <f>'[2]03'!C28</f>
        <v>30</v>
      </c>
      <c r="D26" s="194">
        <f>'[2]03'!D28</f>
        <v>0</v>
      </c>
      <c r="E26" s="194">
        <f>'[2]03'!E28</f>
        <v>0</v>
      </c>
      <c r="F26" s="15">
        <f t="shared" si="6"/>
        <v>72</v>
      </c>
      <c r="G26" s="193">
        <f>'[2]03'!H28</f>
        <v>0</v>
      </c>
      <c r="H26" s="194">
        <f>'[2]03'!I28</f>
        <v>25</v>
      </c>
      <c r="I26" s="194">
        <f>'[2]03'!J28</f>
        <v>0</v>
      </c>
      <c r="J26" s="194">
        <f>'[2]03'!K28</f>
        <v>0</v>
      </c>
      <c r="K26" s="15">
        <f t="shared" si="3"/>
        <v>25</v>
      </c>
      <c r="L26" s="18">
        <f>frq!C26</f>
        <v>1</v>
      </c>
      <c r="M26" s="125">
        <f t="shared" si="4"/>
        <v>-0.4</v>
      </c>
      <c r="N26" s="16">
        <f t="shared" si="0"/>
        <v>25</v>
      </c>
      <c r="O26" s="16">
        <f t="shared" si="1"/>
        <v>0</v>
      </c>
      <c r="P26" s="16">
        <f t="shared" si="2"/>
        <v>0</v>
      </c>
      <c r="Q26" s="17">
        <f t="shared" si="5"/>
        <v>24.6</v>
      </c>
      <c r="R26" s="18">
        <v>0.4</v>
      </c>
    </row>
    <row r="27" spans="1:18">
      <c r="A27" s="8" t="s">
        <v>69</v>
      </c>
      <c r="B27" s="193">
        <f>'[2]03'!B29</f>
        <v>42</v>
      </c>
      <c r="C27" s="194">
        <f>'[2]03'!C29</f>
        <v>30</v>
      </c>
      <c r="D27" s="194">
        <f>'[2]03'!D29</f>
        <v>0</v>
      </c>
      <c r="E27" s="194">
        <f>'[2]03'!E29</f>
        <v>0</v>
      </c>
      <c r="F27" s="15">
        <f t="shared" si="6"/>
        <v>72</v>
      </c>
      <c r="G27" s="193">
        <f>'[2]03'!H29</f>
        <v>0</v>
      </c>
      <c r="H27" s="194">
        <f>'[2]03'!I29</f>
        <v>25</v>
      </c>
      <c r="I27" s="194">
        <f>'[2]03'!J29</f>
        <v>0</v>
      </c>
      <c r="J27" s="194">
        <f>'[2]03'!K29</f>
        <v>0</v>
      </c>
      <c r="K27" s="15">
        <f t="shared" si="3"/>
        <v>25</v>
      </c>
      <c r="L27" s="18">
        <f>frq!C27</f>
        <v>1</v>
      </c>
      <c r="M27" s="125">
        <f t="shared" si="4"/>
        <v>-0.4</v>
      </c>
      <c r="N27" s="16">
        <f t="shared" si="0"/>
        <v>25</v>
      </c>
      <c r="O27" s="16">
        <f t="shared" si="1"/>
        <v>0</v>
      </c>
      <c r="P27" s="16">
        <f t="shared" si="2"/>
        <v>0</v>
      </c>
      <c r="Q27" s="17">
        <f t="shared" si="5"/>
        <v>24.6</v>
      </c>
      <c r="R27" s="18">
        <v>0.4</v>
      </c>
    </row>
    <row r="28" spans="1:18">
      <c r="A28" s="8" t="s">
        <v>70</v>
      </c>
      <c r="B28" s="193">
        <f>'[2]03'!B30</f>
        <v>42</v>
      </c>
      <c r="C28" s="194">
        <f>'[2]03'!C30</f>
        <v>30</v>
      </c>
      <c r="D28" s="194">
        <f>'[2]03'!D30</f>
        <v>0</v>
      </c>
      <c r="E28" s="194">
        <f>'[2]03'!E30</f>
        <v>0</v>
      </c>
      <c r="F28" s="15">
        <f t="shared" si="6"/>
        <v>72</v>
      </c>
      <c r="G28" s="193">
        <f>'[2]03'!H30</f>
        <v>0</v>
      </c>
      <c r="H28" s="194">
        <f>'[2]03'!I30</f>
        <v>25</v>
      </c>
      <c r="I28" s="194">
        <f>'[2]03'!J30</f>
        <v>0</v>
      </c>
      <c r="J28" s="194">
        <f>'[2]03'!K30</f>
        <v>0</v>
      </c>
      <c r="K28" s="15">
        <f t="shared" si="3"/>
        <v>25</v>
      </c>
      <c r="L28" s="18">
        <f>frq!C28</f>
        <v>1</v>
      </c>
      <c r="M28" s="125">
        <f t="shared" si="4"/>
        <v>-0.4</v>
      </c>
      <c r="N28" s="16">
        <f t="shared" si="0"/>
        <v>25</v>
      </c>
      <c r="O28" s="16">
        <f t="shared" si="1"/>
        <v>0</v>
      </c>
      <c r="P28" s="16">
        <f t="shared" si="2"/>
        <v>0</v>
      </c>
      <c r="Q28" s="17">
        <f t="shared" si="5"/>
        <v>24.6</v>
      </c>
      <c r="R28" s="18">
        <v>0.4</v>
      </c>
    </row>
    <row r="29" spans="1:18">
      <c r="A29" s="8" t="s">
        <v>71</v>
      </c>
      <c r="B29" s="193">
        <f>'[2]03'!B31</f>
        <v>84</v>
      </c>
      <c r="C29" s="194">
        <f>'[2]03'!C31</f>
        <v>0</v>
      </c>
      <c r="D29" s="194">
        <f>'[2]03'!D31</f>
        <v>0</v>
      </c>
      <c r="E29" s="194">
        <f>'[2]03'!E31</f>
        <v>0</v>
      </c>
      <c r="F29" s="15">
        <f t="shared" si="6"/>
        <v>84</v>
      </c>
      <c r="G29" s="193">
        <f>'[2]03'!H31</f>
        <v>35</v>
      </c>
      <c r="H29" s="194">
        <f>'[2]03'!I31</f>
        <v>0</v>
      </c>
      <c r="I29" s="194">
        <f>'[2]03'!J31</f>
        <v>0</v>
      </c>
      <c r="J29" s="194">
        <f>'[2]03'!K31</f>
        <v>0</v>
      </c>
      <c r="K29" s="15">
        <f t="shared" si="3"/>
        <v>35</v>
      </c>
      <c r="L29" s="18">
        <f>frq!C29</f>
        <v>1</v>
      </c>
      <c r="M29" s="125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</row>
    <row r="30" spans="1:18">
      <c r="A30" s="8" t="s">
        <v>72</v>
      </c>
      <c r="B30" s="193">
        <f>'[2]03'!B32</f>
        <v>84</v>
      </c>
      <c r="C30" s="194">
        <f>'[2]03'!C32</f>
        <v>0</v>
      </c>
      <c r="D30" s="194">
        <f>'[2]03'!D32</f>
        <v>0</v>
      </c>
      <c r="E30" s="194">
        <f>'[2]03'!E32</f>
        <v>0</v>
      </c>
      <c r="F30" s="15">
        <f t="shared" si="6"/>
        <v>84</v>
      </c>
      <c r="G30" s="193">
        <f>'[2]03'!H32</f>
        <v>35</v>
      </c>
      <c r="H30" s="194">
        <f>'[2]03'!I32</f>
        <v>0</v>
      </c>
      <c r="I30" s="194">
        <f>'[2]03'!J32</f>
        <v>0</v>
      </c>
      <c r="J30" s="194">
        <f>'[2]03'!K32</f>
        <v>0</v>
      </c>
      <c r="K30" s="15">
        <f t="shared" si="3"/>
        <v>35</v>
      </c>
      <c r="L30" s="18">
        <f>frq!C30</f>
        <v>1</v>
      </c>
      <c r="M30" s="125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</row>
    <row r="31" spans="1:18">
      <c r="A31" s="8" t="s">
        <v>73</v>
      </c>
      <c r="B31" s="193">
        <f>'[2]03'!B33</f>
        <v>84</v>
      </c>
      <c r="C31" s="194">
        <f>'[2]03'!C33</f>
        <v>0</v>
      </c>
      <c r="D31" s="194">
        <f>'[2]03'!D33</f>
        <v>0</v>
      </c>
      <c r="E31" s="194">
        <f>'[2]03'!E33</f>
        <v>0</v>
      </c>
      <c r="F31" s="15">
        <f t="shared" si="6"/>
        <v>84</v>
      </c>
      <c r="G31" s="193">
        <f>'[2]03'!H33</f>
        <v>35</v>
      </c>
      <c r="H31" s="194">
        <f>'[2]03'!I33</f>
        <v>0</v>
      </c>
      <c r="I31" s="194">
        <f>'[2]03'!J33</f>
        <v>0</v>
      </c>
      <c r="J31" s="194">
        <f>'[2]03'!K33</f>
        <v>0</v>
      </c>
      <c r="K31" s="15">
        <f t="shared" si="3"/>
        <v>35</v>
      </c>
      <c r="L31" s="18">
        <f>frq!C31</f>
        <v>1</v>
      </c>
      <c r="M31" s="125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</row>
    <row r="32" spans="1:18">
      <c r="A32" s="8" t="s">
        <v>74</v>
      </c>
      <c r="B32" s="193">
        <f>'[2]03'!B34</f>
        <v>84</v>
      </c>
      <c r="C32" s="194">
        <f>'[2]03'!C34</f>
        <v>0</v>
      </c>
      <c r="D32" s="194">
        <f>'[2]03'!D34</f>
        <v>0</v>
      </c>
      <c r="E32" s="194">
        <f>'[2]03'!E34</f>
        <v>0</v>
      </c>
      <c r="F32" s="15">
        <f t="shared" si="6"/>
        <v>84</v>
      </c>
      <c r="G32" s="193">
        <f>'[2]03'!H34</f>
        <v>35</v>
      </c>
      <c r="H32" s="194">
        <f>'[2]03'!I34</f>
        <v>0</v>
      </c>
      <c r="I32" s="194">
        <f>'[2]03'!J34</f>
        <v>0</v>
      </c>
      <c r="J32" s="194">
        <f>'[2]03'!K34</f>
        <v>0</v>
      </c>
      <c r="K32" s="15">
        <f t="shared" si="3"/>
        <v>35</v>
      </c>
      <c r="L32" s="18">
        <f>frq!C32</f>
        <v>1</v>
      </c>
      <c r="M32" s="125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</row>
    <row r="33" spans="1:18">
      <c r="A33" s="8" t="s">
        <v>75</v>
      </c>
      <c r="B33" s="193">
        <f>'[2]03'!B35</f>
        <v>84</v>
      </c>
      <c r="C33" s="194">
        <f>'[2]03'!C35</f>
        <v>0</v>
      </c>
      <c r="D33" s="194">
        <f>'[2]03'!D35</f>
        <v>0</v>
      </c>
      <c r="E33" s="194">
        <f>'[2]03'!E35</f>
        <v>0</v>
      </c>
      <c r="F33" s="15">
        <f t="shared" si="6"/>
        <v>84</v>
      </c>
      <c r="G33" s="193">
        <f>'[2]03'!H35</f>
        <v>35</v>
      </c>
      <c r="H33" s="194">
        <f>'[2]03'!I35</f>
        <v>0</v>
      </c>
      <c r="I33" s="194">
        <f>'[2]03'!J35</f>
        <v>0</v>
      </c>
      <c r="J33" s="194">
        <f>'[2]03'!K35</f>
        <v>0</v>
      </c>
      <c r="K33" s="15">
        <f t="shared" si="3"/>
        <v>35</v>
      </c>
      <c r="L33" s="18">
        <f>frq!C33</f>
        <v>1</v>
      </c>
      <c r="M33" s="125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</row>
    <row r="34" spans="1:18">
      <c r="A34" s="8" t="s">
        <v>76</v>
      </c>
      <c r="B34" s="193">
        <f>'[2]03'!B36</f>
        <v>84</v>
      </c>
      <c r="C34" s="194">
        <f>'[2]03'!C36</f>
        <v>0</v>
      </c>
      <c r="D34" s="194">
        <f>'[2]03'!D36</f>
        <v>0</v>
      </c>
      <c r="E34" s="194">
        <f>'[2]03'!E36</f>
        <v>0</v>
      </c>
      <c r="F34" s="15">
        <f t="shared" si="6"/>
        <v>84</v>
      </c>
      <c r="G34" s="193">
        <f>'[2]03'!H36</f>
        <v>35</v>
      </c>
      <c r="H34" s="194">
        <f>'[2]03'!I36</f>
        <v>0</v>
      </c>
      <c r="I34" s="194">
        <f>'[2]03'!J36</f>
        <v>0</v>
      </c>
      <c r="J34" s="194">
        <f>'[2]03'!K36</f>
        <v>0</v>
      </c>
      <c r="K34" s="15">
        <f t="shared" si="3"/>
        <v>35</v>
      </c>
      <c r="L34" s="18">
        <f>frq!C34</f>
        <v>1</v>
      </c>
      <c r="M34" s="125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</row>
    <row r="35" spans="1:18">
      <c r="A35" s="8" t="s">
        <v>77</v>
      </c>
      <c r="B35" s="193">
        <f>'[2]03'!B37</f>
        <v>84</v>
      </c>
      <c r="C35" s="194">
        <f>'[2]03'!C37</f>
        <v>0</v>
      </c>
      <c r="D35" s="194">
        <f>'[2]03'!D37</f>
        <v>0</v>
      </c>
      <c r="E35" s="194">
        <f>'[2]03'!E37</f>
        <v>0</v>
      </c>
      <c r="F35" s="15">
        <f t="shared" si="6"/>
        <v>84</v>
      </c>
      <c r="G35" s="193">
        <f>'[2]03'!H37</f>
        <v>35</v>
      </c>
      <c r="H35" s="194">
        <f>'[2]03'!I37</f>
        <v>0</v>
      </c>
      <c r="I35" s="194">
        <f>'[2]03'!J37</f>
        <v>0</v>
      </c>
      <c r="J35" s="194">
        <f>'[2]03'!K37</f>
        <v>0</v>
      </c>
      <c r="K35" s="15">
        <f t="shared" si="3"/>
        <v>35</v>
      </c>
      <c r="L35" s="18">
        <f>frq!C35</f>
        <v>1</v>
      </c>
      <c r="M35" s="125">
        <f t="shared" si="4"/>
        <v>34.6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34.6</v>
      </c>
      <c r="R35" s="18">
        <v>0.4</v>
      </c>
    </row>
    <row r="36" spans="1:18">
      <c r="A36" s="8" t="s">
        <v>78</v>
      </c>
      <c r="B36" s="193">
        <f>'[2]03'!B38</f>
        <v>84</v>
      </c>
      <c r="C36" s="194">
        <f>'[2]03'!C38</f>
        <v>0</v>
      </c>
      <c r="D36" s="194">
        <f>'[2]03'!D38</f>
        <v>0</v>
      </c>
      <c r="E36" s="194">
        <f>'[2]03'!E38</f>
        <v>0</v>
      </c>
      <c r="F36" s="15">
        <f t="shared" si="6"/>
        <v>84</v>
      </c>
      <c r="G36" s="193">
        <f>'[2]03'!H38</f>
        <v>35</v>
      </c>
      <c r="H36" s="194">
        <f>'[2]03'!I38</f>
        <v>0</v>
      </c>
      <c r="I36" s="194">
        <f>'[2]03'!J38</f>
        <v>0</v>
      </c>
      <c r="J36" s="194">
        <f>'[2]03'!K38</f>
        <v>0</v>
      </c>
      <c r="K36" s="15">
        <f t="shared" si="3"/>
        <v>35</v>
      </c>
      <c r="L36" s="18">
        <f>frq!C36</f>
        <v>1</v>
      </c>
      <c r="M36" s="125">
        <f t="shared" si="4"/>
        <v>34.6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34.6</v>
      </c>
      <c r="R36" s="18">
        <v>0.4</v>
      </c>
    </row>
    <row r="37" spans="1:18">
      <c r="A37" s="8" t="s">
        <v>79</v>
      </c>
      <c r="B37" s="193">
        <f>'[2]03'!B39</f>
        <v>84</v>
      </c>
      <c r="C37" s="194">
        <f>'[2]03'!C39</f>
        <v>0</v>
      </c>
      <c r="D37" s="194">
        <f>'[2]03'!D39</f>
        <v>0</v>
      </c>
      <c r="E37" s="194">
        <f>'[2]03'!E39</f>
        <v>0</v>
      </c>
      <c r="F37" s="15">
        <f t="shared" si="6"/>
        <v>84</v>
      </c>
      <c r="G37" s="193">
        <f>'[2]03'!H39</f>
        <v>35</v>
      </c>
      <c r="H37" s="194">
        <f>'[2]03'!I39</f>
        <v>0</v>
      </c>
      <c r="I37" s="194">
        <f>'[2]03'!J39</f>
        <v>0</v>
      </c>
      <c r="J37" s="194">
        <f>'[2]03'!K39</f>
        <v>0</v>
      </c>
      <c r="K37" s="15">
        <f t="shared" si="3"/>
        <v>35</v>
      </c>
      <c r="L37" s="18">
        <f>frq!C37</f>
        <v>1</v>
      </c>
      <c r="M37" s="125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3">
        <f>'[2]03'!B40</f>
        <v>84</v>
      </c>
      <c r="C38" s="194">
        <f>'[2]03'!C40</f>
        <v>0</v>
      </c>
      <c r="D38" s="194">
        <f>'[2]03'!D40</f>
        <v>0</v>
      </c>
      <c r="E38" s="194">
        <f>'[2]03'!E40</f>
        <v>0</v>
      </c>
      <c r="F38" s="15">
        <f t="shared" si="6"/>
        <v>84</v>
      </c>
      <c r="G38" s="193">
        <f>'[2]03'!H40</f>
        <v>35</v>
      </c>
      <c r="H38" s="194">
        <f>'[2]03'!I40</f>
        <v>0</v>
      </c>
      <c r="I38" s="194">
        <f>'[2]03'!J40</f>
        <v>0</v>
      </c>
      <c r="J38" s="194">
        <f>'[2]03'!K40</f>
        <v>0</v>
      </c>
      <c r="K38" s="15">
        <f t="shared" si="3"/>
        <v>35</v>
      </c>
      <c r="L38" s="18">
        <f>frq!C38</f>
        <v>1</v>
      </c>
      <c r="M38" s="125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3">
        <f>'[2]03'!B41</f>
        <v>84</v>
      </c>
      <c r="C39" s="194">
        <f>'[2]03'!C41</f>
        <v>0</v>
      </c>
      <c r="D39" s="194">
        <f>'[2]03'!D41</f>
        <v>0</v>
      </c>
      <c r="E39" s="194">
        <f>'[2]03'!E41</f>
        <v>0</v>
      </c>
      <c r="F39" s="15">
        <f t="shared" si="6"/>
        <v>84</v>
      </c>
      <c r="G39" s="193">
        <f>'[2]03'!H41</f>
        <v>35</v>
      </c>
      <c r="H39" s="194">
        <f>'[2]03'!I41</f>
        <v>0</v>
      </c>
      <c r="I39" s="194">
        <f>'[2]03'!J41</f>
        <v>0</v>
      </c>
      <c r="J39" s="194">
        <f>'[2]03'!K41</f>
        <v>0</v>
      </c>
      <c r="K39" s="15">
        <f t="shared" si="3"/>
        <v>35</v>
      </c>
      <c r="L39" s="18">
        <f>frq!C39</f>
        <v>1</v>
      </c>
      <c r="M39" s="125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3">
        <f>'[2]03'!B42</f>
        <v>84</v>
      </c>
      <c r="C40" s="194">
        <f>'[2]03'!C42</f>
        <v>0</v>
      </c>
      <c r="D40" s="194">
        <f>'[2]03'!D42</f>
        <v>0</v>
      </c>
      <c r="E40" s="194">
        <f>'[2]03'!E42</f>
        <v>0</v>
      </c>
      <c r="F40" s="15">
        <f t="shared" si="6"/>
        <v>84</v>
      </c>
      <c r="G40" s="193">
        <f>'[2]03'!H42</f>
        <v>35</v>
      </c>
      <c r="H40" s="194">
        <f>'[2]03'!I42</f>
        <v>0</v>
      </c>
      <c r="I40" s="194">
        <f>'[2]03'!J42</f>
        <v>0</v>
      </c>
      <c r="J40" s="194">
        <f>'[2]03'!K42</f>
        <v>0</v>
      </c>
      <c r="K40" s="15">
        <f t="shared" si="3"/>
        <v>35</v>
      </c>
      <c r="L40" s="18">
        <f>frq!C40</f>
        <v>1</v>
      </c>
      <c r="M40" s="125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3">
        <f>'[2]03'!B43</f>
        <v>84</v>
      </c>
      <c r="C41" s="194">
        <f>'[2]03'!C43</f>
        <v>0</v>
      </c>
      <c r="D41" s="194">
        <f>'[2]03'!D43</f>
        <v>0</v>
      </c>
      <c r="E41" s="194">
        <f>'[2]03'!E43</f>
        <v>0</v>
      </c>
      <c r="F41" s="15">
        <f t="shared" si="6"/>
        <v>84</v>
      </c>
      <c r="G41" s="193">
        <f>'[2]03'!H43</f>
        <v>35</v>
      </c>
      <c r="H41" s="194">
        <f>'[2]03'!I43</f>
        <v>0</v>
      </c>
      <c r="I41" s="194">
        <f>'[2]03'!J43</f>
        <v>0</v>
      </c>
      <c r="J41" s="194">
        <f>'[2]03'!K43</f>
        <v>0</v>
      </c>
      <c r="K41" s="15">
        <f t="shared" si="3"/>
        <v>35</v>
      </c>
      <c r="L41" s="18">
        <f>frq!C41</f>
        <v>1</v>
      </c>
      <c r="M41" s="125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</row>
    <row r="42" spans="1:18">
      <c r="A42" s="8" t="s">
        <v>84</v>
      </c>
      <c r="B42" s="193">
        <f>'[2]03'!B44</f>
        <v>84</v>
      </c>
      <c r="C42" s="194">
        <f>'[2]03'!C44</f>
        <v>0</v>
      </c>
      <c r="D42" s="194">
        <f>'[2]03'!D44</f>
        <v>0</v>
      </c>
      <c r="E42" s="194">
        <f>'[2]03'!E44</f>
        <v>0</v>
      </c>
      <c r="F42" s="15">
        <f t="shared" si="6"/>
        <v>84</v>
      </c>
      <c r="G42" s="193">
        <f>'[2]03'!H44</f>
        <v>35</v>
      </c>
      <c r="H42" s="194">
        <f>'[2]03'!I44</f>
        <v>0</v>
      </c>
      <c r="I42" s="194">
        <f>'[2]03'!J44</f>
        <v>0</v>
      </c>
      <c r="J42" s="194">
        <f>'[2]03'!K44</f>
        <v>0</v>
      </c>
      <c r="K42" s="15">
        <f t="shared" si="3"/>
        <v>35</v>
      </c>
      <c r="L42" s="18">
        <f>frq!C42</f>
        <v>1</v>
      </c>
      <c r="M42" s="125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</row>
    <row r="43" spans="1:18">
      <c r="A43" s="8" t="s">
        <v>85</v>
      </c>
      <c r="B43" s="193">
        <f>'[2]03'!B45</f>
        <v>84</v>
      </c>
      <c r="C43" s="194">
        <f>'[2]03'!C45</f>
        <v>0</v>
      </c>
      <c r="D43" s="194">
        <f>'[2]03'!D45</f>
        <v>0</v>
      </c>
      <c r="E43" s="194">
        <f>'[2]03'!E45</f>
        <v>0</v>
      </c>
      <c r="F43" s="15">
        <f t="shared" si="6"/>
        <v>84</v>
      </c>
      <c r="G43" s="193">
        <f>'[2]03'!H45</f>
        <v>34</v>
      </c>
      <c r="H43" s="194">
        <f>'[2]03'!I45</f>
        <v>0</v>
      </c>
      <c r="I43" s="194">
        <f>'[2]03'!J45</f>
        <v>0</v>
      </c>
      <c r="J43" s="194">
        <f>'[2]03'!K45</f>
        <v>0</v>
      </c>
      <c r="K43" s="15">
        <f t="shared" si="3"/>
        <v>34</v>
      </c>
      <c r="L43" s="18">
        <f>frq!C43</f>
        <v>1</v>
      </c>
      <c r="M43" s="125">
        <f t="shared" si="4"/>
        <v>33.299999999999997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33.299999999999997</v>
      </c>
      <c r="R43" s="18">
        <v>0.7</v>
      </c>
    </row>
    <row r="44" spans="1:18">
      <c r="A44" s="8" t="s">
        <v>86</v>
      </c>
      <c r="B44" s="193">
        <f>'[2]03'!B46</f>
        <v>84</v>
      </c>
      <c r="C44" s="194">
        <f>'[2]03'!C46</f>
        <v>0</v>
      </c>
      <c r="D44" s="194">
        <f>'[2]03'!D46</f>
        <v>0</v>
      </c>
      <c r="E44" s="194">
        <f>'[2]03'!E46</f>
        <v>0</v>
      </c>
      <c r="F44" s="15">
        <f t="shared" si="6"/>
        <v>84</v>
      </c>
      <c r="G44" s="193">
        <f>'[2]03'!H46</f>
        <v>34</v>
      </c>
      <c r="H44" s="194">
        <f>'[2]03'!I46</f>
        <v>0</v>
      </c>
      <c r="I44" s="194">
        <f>'[2]03'!J46</f>
        <v>0</v>
      </c>
      <c r="J44" s="194">
        <f>'[2]03'!K46</f>
        <v>0</v>
      </c>
      <c r="K44" s="15">
        <f t="shared" si="3"/>
        <v>34</v>
      </c>
      <c r="L44" s="18">
        <f>frq!C44</f>
        <v>1</v>
      </c>
      <c r="M44" s="125">
        <f t="shared" si="4"/>
        <v>33.299999999999997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33.299999999999997</v>
      </c>
      <c r="R44" s="18">
        <v>0.7</v>
      </c>
    </row>
    <row r="45" spans="1:18">
      <c r="A45" s="8" t="s">
        <v>87</v>
      </c>
      <c r="B45" s="193">
        <f>'[2]03'!B47</f>
        <v>84</v>
      </c>
      <c r="C45" s="194">
        <f>'[2]03'!C47</f>
        <v>0</v>
      </c>
      <c r="D45" s="194">
        <f>'[2]03'!D47</f>
        <v>0</v>
      </c>
      <c r="E45" s="194">
        <f>'[2]03'!E47</f>
        <v>0</v>
      </c>
      <c r="F45" s="15">
        <f t="shared" si="6"/>
        <v>84</v>
      </c>
      <c r="G45" s="193">
        <f>'[2]03'!H47</f>
        <v>34</v>
      </c>
      <c r="H45" s="194">
        <f>'[2]03'!I47</f>
        <v>0</v>
      </c>
      <c r="I45" s="194">
        <f>'[2]03'!J47</f>
        <v>0</v>
      </c>
      <c r="J45" s="194">
        <f>'[2]03'!K47</f>
        <v>0</v>
      </c>
      <c r="K45" s="15">
        <f t="shared" si="3"/>
        <v>34</v>
      </c>
      <c r="L45" s="18">
        <f>frq!C45</f>
        <v>1</v>
      </c>
      <c r="M45" s="125">
        <f t="shared" si="4"/>
        <v>33.299999999999997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33.299999999999997</v>
      </c>
      <c r="R45" s="18">
        <v>0.7</v>
      </c>
    </row>
    <row r="46" spans="1:18">
      <c r="A46" s="8" t="s">
        <v>88</v>
      </c>
      <c r="B46" s="193">
        <f>'[2]03'!B48</f>
        <v>84</v>
      </c>
      <c r="C46" s="194">
        <f>'[2]03'!C48</f>
        <v>0</v>
      </c>
      <c r="D46" s="194">
        <f>'[2]03'!D48</f>
        <v>0</v>
      </c>
      <c r="E46" s="194">
        <f>'[2]03'!E48</f>
        <v>0</v>
      </c>
      <c r="F46" s="15">
        <f t="shared" si="6"/>
        <v>84</v>
      </c>
      <c r="G46" s="193">
        <f>'[2]03'!H48</f>
        <v>34</v>
      </c>
      <c r="H46" s="194">
        <f>'[2]03'!I48</f>
        <v>0</v>
      </c>
      <c r="I46" s="194">
        <f>'[2]03'!J48</f>
        <v>0</v>
      </c>
      <c r="J46" s="194">
        <f>'[2]03'!K48</f>
        <v>0</v>
      </c>
      <c r="K46" s="15">
        <f t="shared" si="3"/>
        <v>34</v>
      </c>
      <c r="L46" s="18">
        <f>frq!C46</f>
        <v>1</v>
      </c>
      <c r="M46" s="125">
        <f t="shared" si="4"/>
        <v>33.299999999999997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33.299999999999997</v>
      </c>
      <c r="R46" s="18">
        <v>0.7</v>
      </c>
    </row>
    <row r="47" spans="1:18">
      <c r="A47" s="8" t="s">
        <v>89</v>
      </c>
      <c r="B47" s="193">
        <f>'[2]03'!B49</f>
        <v>42</v>
      </c>
      <c r="C47" s="194">
        <f>'[2]03'!C49</f>
        <v>30</v>
      </c>
      <c r="D47" s="194">
        <f>'[2]03'!D49</f>
        <v>0</v>
      </c>
      <c r="E47" s="194">
        <f>'[2]03'!E49</f>
        <v>0</v>
      </c>
      <c r="F47" s="15">
        <f t="shared" si="6"/>
        <v>72</v>
      </c>
      <c r="G47" s="193">
        <f>'[2]03'!H49</f>
        <v>0</v>
      </c>
      <c r="H47" s="194">
        <f>'[2]03'!I49</f>
        <v>26</v>
      </c>
      <c r="I47" s="194">
        <f>'[2]03'!J49</f>
        <v>0</v>
      </c>
      <c r="J47" s="194">
        <f>'[2]03'!K49</f>
        <v>0</v>
      </c>
      <c r="K47" s="15">
        <f t="shared" si="3"/>
        <v>26</v>
      </c>
      <c r="L47" s="18">
        <f>frq!C47</f>
        <v>1</v>
      </c>
      <c r="M47" s="125">
        <f t="shared" si="4"/>
        <v>-0.7</v>
      </c>
      <c r="N47" s="16">
        <f t="shared" si="7"/>
        <v>26</v>
      </c>
      <c r="O47" s="16">
        <f t="shared" si="8"/>
        <v>0</v>
      </c>
      <c r="P47" s="16">
        <f t="shared" si="9"/>
        <v>0</v>
      </c>
      <c r="Q47" s="17">
        <f t="shared" si="5"/>
        <v>25.3</v>
      </c>
      <c r="R47" s="18">
        <v>0.7</v>
      </c>
    </row>
    <row r="48" spans="1:18">
      <c r="A48" s="8" t="s">
        <v>90</v>
      </c>
      <c r="B48" s="193">
        <f>'[2]03'!B50</f>
        <v>42</v>
      </c>
      <c r="C48" s="194">
        <f>'[2]03'!C50</f>
        <v>30</v>
      </c>
      <c r="D48" s="194">
        <f>'[2]03'!D50</f>
        <v>0</v>
      </c>
      <c r="E48" s="194">
        <f>'[2]03'!E50</f>
        <v>0</v>
      </c>
      <c r="F48" s="15">
        <f t="shared" si="6"/>
        <v>72</v>
      </c>
      <c r="G48" s="193">
        <f>'[2]03'!H50</f>
        <v>0</v>
      </c>
      <c r="H48" s="194">
        <f>'[2]03'!I50</f>
        <v>26</v>
      </c>
      <c r="I48" s="194">
        <f>'[2]03'!J50</f>
        <v>0</v>
      </c>
      <c r="J48" s="194">
        <f>'[2]03'!K50</f>
        <v>0</v>
      </c>
      <c r="K48" s="15">
        <f t="shared" si="3"/>
        <v>26</v>
      </c>
      <c r="L48" s="18">
        <f>frq!C48</f>
        <v>1</v>
      </c>
      <c r="M48" s="125">
        <f t="shared" si="4"/>
        <v>-0.7</v>
      </c>
      <c r="N48" s="16">
        <f t="shared" si="7"/>
        <v>26</v>
      </c>
      <c r="O48" s="16">
        <f t="shared" si="8"/>
        <v>0</v>
      </c>
      <c r="P48" s="16">
        <f t="shared" si="9"/>
        <v>0</v>
      </c>
      <c r="Q48" s="17">
        <f t="shared" si="5"/>
        <v>25.3</v>
      </c>
      <c r="R48" s="18">
        <v>0.7</v>
      </c>
    </row>
    <row r="49" spans="1:18">
      <c r="A49" s="8" t="s">
        <v>91</v>
      </c>
      <c r="B49" s="193">
        <f>'[2]03'!B51</f>
        <v>84</v>
      </c>
      <c r="C49" s="194">
        <f>'[2]03'!C51</f>
        <v>0</v>
      </c>
      <c r="D49" s="194">
        <f>'[2]03'!D51</f>
        <v>0</v>
      </c>
      <c r="E49" s="194">
        <f>'[2]03'!E51</f>
        <v>0</v>
      </c>
      <c r="F49" s="15">
        <f t="shared" si="6"/>
        <v>84</v>
      </c>
      <c r="G49" s="193">
        <f>'[2]03'!H51</f>
        <v>34</v>
      </c>
      <c r="H49" s="194">
        <f>'[2]03'!I51</f>
        <v>0</v>
      </c>
      <c r="I49" s="194">
        <f>'[2]03'!J51</f>
        <v>0</v>
      </c>
      <c r="J49" s="194">
        <f>'[2]03'!K51</f>
        <v>0</v>
      </c>
      <c r="K49" s="15">
        <f t="shared" si="3"/>
        <v>34</v>
      </c>
      <c r="L49" s="18">
        <f>frq!C49</f>
        <v>1</v>
      </c>
      <c r="M49" s="125">
        <f t="shared" si="4"/>
        <v>33.299999999999997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33.299999999999997</v>
      </c>
      <c r="R49" s="18">
        <v>0.7</v>
      </c>
    </row>
    <row r="50" spans="1:18">
      <c r="A50" s="8" t="s">
        <v>92</v>
      </c>
      <c r="B50" s="193">
        <f>'[2]03'!B52</f>
        <v>84</v>
      </c>
      <c r="C50" s="194">
        <f>'[2]03'!C52</f>
        <v>0</v>
      </c>
      <c r="D50" s="194">
        <f>'[2]03'!D52</f>
        <v>0</v>
      </c>
      <c r="E50" s="194">
        <f>'[2]03'!E52</f>
        <v>0</v>
      </c>
      <c r="F50" s="15">
        <f t="shared" si="6"/>
        <v>84</v>
      </c>
      <c r="G50" s="193">
        <f>'[2]03'!H52</f>
        <v>34</v>
      </c>
      <c r="H50" s="194">
        <f>'[2]03'!I52</f>
        <v>0</v>
      </c>
      <c r="I50" s="194">
        <f>'[2]03'!J52</f>
        <v>0</v>
      </c>
      <c r="J50" s="194">
        <f>'[2]03'!K52</f>
        <v>0</v>
      </c>
      <c r="K50" s="15">
        <f t="shared" si="3"/>
        <v>34</v>
      </c>
      <c r="L50" s="18">
        <f>frq!C50</f>
        <v>1</v>
      </c>
      <c r="M50" s="125">
        <f t="shared" si="4"/>
        <v>33.299999999999997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33.299999999999997</v>
      </c>
      <c r="R50" s="18">
        <v>0.7</v>
      </c>
    </row>
    <row r="51" spans="1:18">
      <c r="A51" s="8" t="s">
        <v>93</v>
      </c>
      <c r="B51" s="193">
        <f>'[2]03'!B53</f>
        <v>84</v>
      </c>
      <c r="C51" s="194">
        <f>'[2]03'!C53</f>
        <v>0</v>
      </c>
      <c r="D51" s="194">
        <f>'[2]03'!D53</f>
        <v>0</v>
      </c>
      <c r="E51" s="194">
        <f>'[2]03'!E53</f>
        <v>0</v>
      </c>
      <c r="F51" s="15">
        <f t="shared" si="6"/>
        <v>84</v>
      </c>
      <c r="G51" s="193">
        <f>'[2]03'!H53</f>
        <v>34</v>
      </c>
      <c r="H51" s="194">
        <f>'[2]03'!I53</f>
        <v>0</v>
      </c>
      <c r="I51" s="194">
        <f>'[2]03'!J53</f>
        <v>0</v>
      </c>
      <c r="J51" s="194">
        <f>'[2]03'!K53</f>
        <v>0</v>
      </c>
      <c r="K51" s="15">
        <f t="shared" si="3"/>
        <v>34</v>
      </c>
      <c r="L51" s="18">
        <f>frq!C51</f>
        <v>1</v>
      </c>
      <c r="M51" s="125">
        <f t="shared" si="4"/>
        <v>33.299999999999997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33.299999999999997</v>
      </c>
      <c r="R51" s="18">
        <v>0.7</v>
      </c>
    </row>
    <row r="52" spans="1:18">
      <c r="A52" s="8" t="s">
        <v>94</v>
      </c>
      <c r="B52" s="193">
        <f>'[2]03'!B54</f>
        <v>84</v>
      </c>
      <c r="C52" s="194">
        <f>'[2]03'!C54</f>
        <v>0</v>
      </c>
      <c r="D52" s="194">
        <f>'[2]03'!D54</f>
        <v>0</v>
      </c>
      <c r="E52" s="194">
        <f>'[2]03'!E54</f>
        <v>0</v>
      </c>
      <c r="F52" s="15">
        <f t="shared" si="6"/>
        <v>84</v>
      </c>
      <c r="G52" s="193">
        <f>'[2]03'!H54</f>
        <v>34</v>
      </c>
      <c r="H52" s="194">
        <f>'[2]03'!I54</f>
        <v>0</v>
      </c>
      <c r="I52" s="194">
        <f>'[2]03'!J54</f>
        <v>0</v>
      </c>
      <c r="J52" s="194">
        <f>'[2]03'!K54</f>
        <v>0</v>
      </c>
      <c r="K52" s="15">
        <f t="shared" si="3"/>
        <v>34</v>
      </c>
      <c r="L52" s="18">
        <f>frq!C52</f>
        <v>1</v>
      </c>
      <c r="M52" s="125">
        <f t="shared" si="4"/>
        <v>33.299999999999997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33.299999999999997</v>
      </c>
      <c r="R52" s="18">
        <v>0.7</v>
      </c>
    </row>
    <row r="53" spans="1:18">
      <c r="A53" s="8" t="s">
        <v>95</v>
      </c>
      <c r="B53" s="193">
        <f>'[2]03'!B55</f>
        <v>42</v>
      </c>
      <c r="C53" s="194">
        <f>'[2]03'!C55</f>
        <v>30</v>
      </c>
      <c r="D53" s="194">
        <f>'[2]03'!D55</f>
        <v>0</v>
      </c>
      <c r="E53" s="194">
        <f>'[2]03'!E55</f>
        <v>0</v>
      </c>
      <c r="F53" s="15">
        <f t="shared" si="6"/>
        <v>72</v>
      </c>
      <c r="G53" s="193">
        <f>'[2]03'!H55</f>
        <v>34</v>
      </c>
      <c r="H53" s="194">
        <f>'[2]03'!I55</f>
        <v>26</v>
      </c>
      <c r="I53" s="194">
        <f>'[2]03'!J55</f>
        <v>0</v>
      </c>
      <c r="J53" s="194">
        <f>'[2]03'!K55</f>
        <v>0</v>
      </c>
      <c r="K53" s="15">
        <f t="shared" si="3"/>
        <v>60</v>
      </c>
      <c r="L53" s="18">
        <f>frq!C53</f>
        <v>1</v>
      </c>
      <c r="M53" s="125">
        <f t="shared" si="4"/>
        <v>33.299999999999997</v>
      </c>
      <c r="N53" s="16">
        <f t="shared" si="7"/>
        <v>26</v>
      </c>
      <c r="O53" s="16">
        <f t="shared" si="8"/>
        <v>0</v>
      </c>
      <c r="P53" s="16">
        <f t="shared" si="9"/>
        <v>0</v>
      </c>
      <c r="Q53" s="17">
        <f t="shared" si="5"/>
        <v>59.3</v>
      </c>
      <c r="R53" s="18">
        <v>0.7</v>
      </c>
    </row>
    <row r="54" spans="1:18">
      <c r="A54" s="8" t="s">
        <v>96</v>
      </c>
      <c r="B54" s="193">
        <f>'[2]03'!B56</f>
        <v>42</v>
      </c>
      <c r="C54" s="194">
        <f>'[2]03'!C56</f>
        <v>30</v>
      </c>
      <c r="D54" s="194">
        <f>'[2]03'!D56</f>
        <v>0</v>
      </c>
      <c r="E54" s="194">
        <f>'[2]03'!E56</f>
        <v>0</v>
      </c>
      <c r="F54" s="15">
        <f t="shared" si="6"/>
        <v>72</v>
      </c>
      <c r="G54" s="193">
        <f>'[2]03'!H56</f>
        <v>34</v>
      </c>
      <c r="H54" s="194">
        <f>'[2]03'!I56</f>
        <v>26</v>
      </c>
      <c r="I54" s="194">
        <f>'[2]03'!J56</f>
        <v>0</v>
      </c>
      <c r="J54" s="194">
        <f>'[2]03'!K56</f>
        <v>0</v>
      </c>
      <c r="K54" s="15">
        <f t="shared" si="3"/>
        <v>60</v>
      </c>
      <c r="L54" s="18">
        <f>frq!C54</f>
        <v>1</v>
      </c>
      <c r="M54" s="125">
        <f t="shared" si="4"/>
        <v>33.299999999999997</v>
      </c>
      <c r="N54" s="16">
        <f t="shared" si="7"/>
        <v>26</v>
      </c>
      <c r="O54" s="16">
        <f t="shared" si="8"/>
        <v>0</v>
      </c>
      <c r="P54" s="16">
        <f t="shared" si="9"/>
        <v>0</v>
      </c>
      <c r="Q54" s="17">
        <f t="shared" si="5"/>
        <v>59.3</v>
      </c>
      <c r="R54" s="18">
        <v>0.7</v>
      </c>
    </row>
    <row r="55" spans="1:18">
      <c r="A55" s="8" t="s">
        <v>97</v>
      </c>
      <c r="B55" s="193">
        <f>'[2]03'!B57</f>
        <v>42</v>
      </c>
      <c r="C55" s="194">
        <f>'[2]03'!C57</f>
        <v>30</v>
      </c>
      <c r="D55" s="194">
        <f>'[2]03'!D57</f>
        <v>0</v>
      </c>
      <c r="E55" s="194">
        <f>'[2]03'!E57</f>
        <v>0</v>
      </c>
      <c r="F55" s="15">
        <f t="shared" si="6"/>
        <v>72</v>
      </c>
      <c r="G55" s="193">
        <f>'[2]03'!H57</f>
        <v>33</v>
      </c>
      <c r="H55" s="194">
        <f>'[2]03'!I57</f>
        <v>26</v>
      </c>
      <c r="I55" s="194">
        <f>'[2]03'!J57</f>
        <v>0</v>
      </c>
      <c r="J55" s="194">
        <f>'[2]03'!K57</f>
        <v>0</v>
      </c>
      <c r="K55" s="15">
        <f t="shared" si="3"/>
        <v>59</v>
      </c>
      <c r="L55" s="18">
        <f>frq!C55</f>
        <v>1</v>
      </c>
      <c r="M55" s="125">
        <f t="shared" si="4"/>
        <v>32.299999999999997</v>
      </c>
      <c r="N55" s="16">
        <f t="shared" si="7"/>
        <v>26</v>
      </c>
      <c r="O55" s="16">
        <f t="shared" si="8"/>
        <v>0</v>
      </c>
      <c r="P55" s="16">
        <f t="shared" si="9"/>
        <v>0</v>
      </c>
      <c r="Q55" s="17">
        <f t="shared" si="5"/>
        <v>58.3</v>
      </c>
      <c r="R55" s="18">
        <v>0.7</v>
      </c>
    </row>
    <row r="56" spans="1:18">
      <c r="A56" s="8" t="s">
        <v>98</v>
      </c>
      <c r="B56" s="193">
        <f>'[2]03'!B58</f>
        <v>42</v>
      </c>
      <c r="C56" s="194">
        <f>'[2]03'!C58</f>
        <v>30</v>
      </c>
      <c r="D56" s="194">
        <f>'[2]03'!D58</f>
        <v>0</v>
      </c>
      <c r="E56" s="194">
        <f>'[2]03'!E58</f>
        <v>0</v>
      </c>
      <c r="F56" s="15">
        <f t="shared" si="6"/>
        <v>72</v>
      </c>
      <c r="G56" s="193">
        <f>'[2]03'!H58</f>
        <v>33</v>
      </c>
      <c r="H56" s="194">
        <f>'[2]03'!I58</f>
        <v>26</v>
      </c>
      <c r="I56" s="194">
        <f>'[2]03'!J58</f>
        <v>0</v>
      </c>
      <c r="J56" s="194">
        <f>'[2]03'!K58</f>
        <v>0</v>
      </c>
      <c r="K56" s="15">
        <f t="shared" si="3"/>
        <v>59</v>
      </c>
      <c r="L56" s="18">
        <f>frq!C56</f>
        <v>1</v>
      </c>
      <c r="M56" s="125">
        <f t="shared" si="4"/>
        <v>32.299999999999997</v>
      </c>
      <c r="N56" s="16">
        <f t="shared" si="7"/>
        <v>26</v>
      </c>
      <c r="O56" s="16">
        <f t="shared" si="8"/>
        <v>0</v>
      </c>
      <c r="P56" s="16">
        <f t="shared" si="9"/>
        <v>0</v>
      </c>
      <c r="Q56" s="17">
        <f t="shared" si="5"/>
        <v>58.3</v>
      </c>
      <c r="R56" s="18">
        <v>0.7</v>
      </c>
    </row>
    <row r="57" spans="1:18">
      <c r="A57" s="8" t="s">
        <v>99</v>
      </c>
      <c r="B57" s="193">
        <f>'[2]03'!B59</f>
        <v>42</v>
      </c>
      <c r="C57" s="194">
        <f>'[2]03'!C59</f>
        <v>30</v>
      </c>
      <c r="D57" s="194">
        <f>'[2]03'!D59</f>
        <v>0</v>
      </c>
      <c r="E57" s="194">
        <f>'[2]03'!E59</f>
        <v>0</v>
      </c>
      <c r="F57" s="15">
        <f t="shared" si="6"/>
        <v>72</v>
      </c>
      <c r="G57" s="193">
        <f>'[2]03'!H59</f>
        <v>33</v>
      </c>
      <c r="H57" s="194">
        <f>'[2]03'!I59</f>
        <v>26</v>
      </c>
      <c r="I57" s="194">
        <f>'[2]03'!J59</f>
        <v>0</v>
      </c>
      <c r="J57" s="194">
        <f>'[2]03'!K59</f>
        <v>0</v>
      </c>
      <c r="K57" s="15">
        <f t="shared" si="3"/>
        <v>59</v>
      </c>
      <c r="L57" s="18">
        <f>frq!C57</f>
        <v>1</v>
      </c>
      <c r="M57" s="125">
        <f t="shared" si="4"/>
        <v>32.299999999999997</v>
      </c>
      <c r="N57" s="16">
        <f t="shared" si="7"/>
        <v>26</v>
      </c>
      <c r="O57" s="16">
        <f t="shared" si="8"/>
        <v>0</v>
      </c>
      <c r="P57" s="16">
        <f t="shared" si="9"/>
        <v>0</v>
      </c>
      <c r="Q57" s="17">
        <f t="shared" si="5"/>
        <v>58.3</v>
      </c>
      <c r="R57" s="18">
        <v>0.7</v>
      </c>
    </row>
    <row r="58" spans="1:18">
      <c r="A58" s="8" t="s">
        <v>100</v>
      </c>
      <c r="B58" s="193">
        <f>'[2]03'!B60</f>
        <v>42</v>
      </c>
      <c r="C58" s="194">
        <f>'[2]03'!C60</f>
        <v>30</v>
      </c>
      <c r="D58" s="194">
        <f>'[2]03'!D60</f>
        <v>0</v>
      </c>
      <c r="E58" s="194">
        <f>'[2]03'!E60</f>
        <v>0</v>
      </c>
      <c r="F58" s="15">
        <f t="shared" si="6"/>
        <v>72</v>
      </c>
      <c r="G58" s="193">
        <f>'[2]03'!H60</f>
        <v>33</v>
      </c>
      <c r="H58" s="194">
        <f>'[2]03'!I60</f>
        <v>26</v>
      </c>
      <c r="I58" s="194">
        <f>'[2]03'!J60</f>
        <v>0</v>
      </c>
      <c r="J58" s="194">
        <f>'[2]03'!K60</f>
        <v>0</v>
      </c>
      <c r="K58" s="15">
        <f t="shared" si="3"/>
        <v>59</v>
      </c>
      <c r="L58" s="18">
        <f>frq!C58</f>
        <v>1</v>
      </c>
      <c r="M58" s="125">
        <f t="shared" si="4"/>
        <v>32.299999999999997</v>
      </c>
      <c r="N58" s="16">
        <f t="shared" si="7"/>
        <v>26</v>
      </c>
      <c r="O58" s="16">
        <f t="shared" si="8"/>
        <v>0</v>
      </c>
      <c r="P58" s="16">
        <f t="shared" si="9"/>
        <v>0</v>
      </c>
      <c r="Q58" s="17">
        <f t="shared" si="5"/>
        <v>58.3</v>
      </c>
      <c r="R58" s="18">
        <v>0.7</v>
      </c>
    </row>
    <row r="59" spans="1:18">
      <c r="A59" s="8" t="s">
        <v>101</v>
      </c>
      <c r="B59" s="193">
        <f>'[2]03'!B61</f>
        <v>42</v>
      </c>
      <c r="C59" s="194">
        <f>'[2]03'!C61</f>
        <v>30</v>
      </c>
      <c r="D59" s="194">
        <f>'[2]03'!D61</f>
        <v>0</v>
      </c>
      <c r="E59" s="194">
        <f>'[2]03'!E61</f>
        <v>0</v>
      </c>
      <c r="F59" s="15">
        <f t="shared" si="6"/>
        <v>72</v>
      </c>
      <c r="G59" s="193">
        <f>'[2]03'!H61</f>
        <v>33</v>
      </c>
      <c r="H59" s="194">
        <f>'[2]03'!I61</f>
        <v>26</v>
      </c>
      <c r="I59" s="194">
        <f>'[2]03'!J61</f>
        <v>0</v>
      </c>
      <c r="J59" s="194">
        <f>'[2]03'!K61</f>
        <v>0</v>
      </c>
      <c r="K59" s="15">
        <f t="shared" si="3"/>
        <v>59</v>
      </c>
      <c r="L59" s="18">
        <f>frq!C59</f>
        <v>1</v>
      </c>
      <c r="M59" s="125">
        <f t="shared" si="4"/>
        <v>32.299999999999997</v>
      </c>
      <c r="N59" s="16">
        <f t="shared" si="7"/>
        <v>26</v>
      </c>
      <c r="O59" s="16">
        <f t="shared" si="8"/>
        <v>0</v>
      </c>
      <c r="P59" s="16">
        <f t="shared" si="9"/>
        <v>0</v>
      </c>
      <c r="Q59" s="17">
        <f t="shared" si="5"/>
        <v>58.3</v>
      </c>
      <c r="R59" s="18">
        <v>0.7</v>
      </c>
    </row>
    <row r="60" spans="1:18">
      <c r="A60" s="8" t="s">
        <v>102</v>
      </c>
      <c r="B60" s="193">
        <f>'[2]03'!B62</f>
        <v>42</v>
      </c>
      <c r="C60" s="194">
        <f>'[2]03'!C62</f>
        <v>30</v>
      </c>
      <c r="D60" s="194">
        <f>'[2]03'!D62</f>
        <v>0</v>
      </c>
      <c r="E60" s="194">
        <f>'[2]03'!E62</f>
        <v>0</v>
      </c>
      <c r="F60" s="15">
        <f t="shared" si="6"/>
        <v>72</v>
      </c>
      <c r="G60" s="193">
        <f>'[2]03'!H62</f>
        <v>33</v>
      </c>
      <c r="H60" s="194">
        <f>'[2]03'!I62</f>
        <v>26</v>
      </c>
      <c r="I60" s="194">
        <f>'[2]03'!J62</f>
        <v>0</v>
      </c>
      <c r="J60" s="194">
        <f>'[2]03'!K62</f>
        <v>0</v>
      </c>
      <c r="K60" s="15">
        <f t="shared" si="3"/>
        <v>59</v>
      </c>
      <c r="L60" s="18">
        <f>frq!C60</f>
        <v>1</v>
      </c>
      <c r="M60" s="125">
        <f t="shared" si="4"/>
        <v>32.299999999999997</v>
      </c>
      <c r="N60" s="16">
        <f t="shared" si="7"/>
        <v>26</v>
      </c>
      <c r="O60" s="16">
        <f t="shared" si="8"/>
        <v>0</v>
      </c>
      <c r="P60" s="16">
        <f t="shared" si="9"/>
        <v>0</v>
      </c>
      <c r="Q60" s="17">
        <f t="shared" si="5"/>
        <v>58.3</v>
      </c>
      <c r="R60" s="18">
        <v>0.7</v>
      </c>
    </row>
    <row r="61" spans="1:18">
      <c r="A61" s="8" t="s">
        <v>103</v>
      </c>
      <c r="B61" s="193">
        <f>'[2]03'!B63</f>
        <v>42</v>
      </c>
      <c r="C61" s="194">
        <f>'[2]03'!C63</f>
        <v>30</v>
      </c>
      <c r="D61" s="194">
        <f>'[2]03'!D63</f>
        <v>0</v>
      </c>
      <c r="E61" s="194">
        <f>'[2]03'!E63</f>
        <v>0</v>
      </c>
      <c r="F61" s="15">
        <f t="shared" si="6"/>
        <v>72</v>
      </c>
      <c r="G61" s="193">
        <f>'[2]03'!H63</f>
        <v>33</v>
      </c>
      <c r="H61" s="194">
        <f>'[2]03'!I63</f>
        <v>26</v>
      </c>
      <c r="I61" s="194">
        <f>'[2]03'!J63</f>
        <v>0</v>
      </c>
      <c r="J61" s="194">
        <f>'[2]03'!K63</f>
        <v>0</v>
      </c>
      <c r="K61" s="15">
        <f t="shared" si="3"/>
        <v>59</v>
      </c>
      <c r="L61" s="18">
        <f>frq!C61</f>
        <v>1</v>
      </c>
      <c r="M61" s="125">
        <f t="shared" si="4"/>
        <v>32.299999999999997</v>
      </c>
      <c r="N61" s="16">
        <f t="shared" si="7"/>
        <v>26</v>
      </c>
      <c r="O61" s="16">
        <f t="shared" si="8"/>
        <v>0</v>
      </c>
      <c r="P61" s="16">
        <f t="shared" si="9"/>
        <v>0</v>
      </c>
      <c r="Q61" s="17">
        <f t="shared" si="5"/>
        <v>58.3</v>
      </c>
      <c r="R61" s="18">
        <v>0.7</v>
      </c>
    </row>
    <row r="62" spans="1:18">
      <c r="A62" s="8" t="s">
        <v>104</v>
      </c>
      <c r="B62" s="193">
        <f>'[2]03'!B64</f>
        <v>42</v>
      </c>
      <c r="C62" s="194">
        <f>'[2]03'!C64</f>
        <v>30</v>
      </c>
      <c r="D62" s="194">
        <f>'[2]03'!D64</f>
        <v>0</v>
      </c>
      <c r="E62" s="194">
        <f>'[2]03'!E64</f>
        <v>0</v>
      </c>
      <c r="F62" s="15">
        <f t="shared" si="6"/>
        <v>72</v>
      </c>
      <c r="G62" s="193">
        <f>'[2]03'!H64</f>
        <v>33</v>
      </c>
      <c r="H62" s="194">
        <f>'[2]03'!I64</f>
        <v>26</v>
      </c>
      <c r="I62" s="194">
        <f>'[2]03'!J64</f>
        <v>0</v>
      </c>
      <c r="J62" s="194">
        <f>'[2]03'!K64</f>
        <v>0</v>
      </c>
      <c r="K62" s="15">
        <f t="shared" si="3"/>
        <v>59</v>
      </c>
      <c r="L62" s="18">
        <f>frq!C62</f>
        <v>1</v>
      </c>
      <c r="M62" s="125">
        <f t="shared" si="4"/>
        <v>32.299999999999997</v>
      </c>
      <c r="N62" s="16">
        <f t="shared" si="7"/>
        <v>26</v>
      </c>
      <c r="O62" s="16">
        <f t="shared" si="8"/>
        <v>0</v>
      </c>
      <c r="P62" s="16">
        <f t="shared" si="9"/>
        <v>0</v>
      </c>
      <c r="Q62" s="17">
        <f t="shared" si="5"/>
        <v>58.3</v>
      </c>
      <c r="R62" s="18">
        <v>0.7</v>
      </c>
    </row>
    <row r="63" spans="1:18">
      <c r="A63" s="8" t="s">
        <v>105</v>
      </c>
      <c r="B63" s="193">
        <f>'[2]03'!B65</f>
        <v>42</v>
      </c>
      <c r="C63" s="194">
        <f>'[2]03'!C65</f>
        <v>30</v>
      </c>
      <c r="D63" s="194">
        <f>'[2]03'!D65</f>
        <v>0</v>
      </c>
      <c r="E63" s="194">
        <f>'[2]03'!E65</f>
        <v>0</v>
      </c>
      <c r="F63" s="15">
        <f t="shared" si="6"/>
        <v>72</v>
      </c>
      <c r="G63" s="193">
        <f>'[2]03'!H65</f>
        <v>33</v>
      </c>
      <c r="H63" s="194">
        <f>'[2]03'!I65</f>
        <v>26</v>
      </c>
      <c r="I63" s="194">
        <f>'[2]03'!J65</f>
        <v>0</v>
      </c>
      <c r="J63" s="194">
        <f>'[2]03'!K65</f>
        <v>0</v>
      </c>
      <c r="K63" s="15">
        <f t="shared" si="3"/>
        <v>59</v>
      </c>
      <c r="L63" s="18">
        <f>frq!C63</f>
        <v>1</v>
      </c>
      <c r="M63" s="125">
        <f t="shared" si="4"/>
        <v>32.299999999999997</v>
      </c>
      <c r="N63" s="16">
        <f t="shared" si="7"/>
        <v>26</v>
      </c>
      <c r="O63" s="16">
        <f t="shared" si="8"/>
        <v>0</v>
      </c>
      <c r="P63" s="16">
        <f t="shared" si="9"/>
        <v>0</v>
      </c>
      <c r="Q63" s="17">
        <f t="shared" si="5"/>
        <v>58.3</v>
      </c>
      <c r="R63" s="18">
        <v>0.7</v>
      </c>
    </row>
    <row r="64" spans="1:18">
      <c r="A64" s="8" t="s">
        <v>106</v>
      </c>
      <c r="B64" s="193">
        <f>'[2]03'!B66</f>
        <v>42</v>
      </c>
      <c r="C64" s="194">
        <f>'[2]03'!C66</f>
        <v>30</v>
      </c>
      <c r="D64" s="194">
        <f>'[2]03'!D66</f>
        <v>0</v>
      </c>
      <c r="E64" s="194">
        <f>'[2]03'!E66</f>
        <v>0</v>
      </c>
      <c r="F64" s="15">
        <f t="shared" si="6"/>
        <v>72</v>
      </c>
      <c r="G64" s="193">
        <f>'[2]03'!H66</f>
        <v>33</v>
      </c>
      <c r="H64" s="194">
        <f>'[2]03'!I66</f>
        <v>26</v>
      </c>
      <c r="I64" s="194">
        <f>'[2]03'!J66</f>
        <v>0</v>
      </c>
      <c r="J64" s="194">
        <f>'[2]03'!K66</f>
        <v>0</v>
      </c>
      <c r="K64" s="15">
        <f t="shared" si="3"/>
        <v>59</v>
      </c>
      <c r="L64" s="18">
        <f>frq!C64</f>
        <v>1</v>
      </c>
      <c r="M64" s="125">
        <f t="shared" si="4"/>
        <v>32.299999999999997</v>
      </c>
      <c r="N64" s="16">
        <f t="shared" si="7"/>
        <v>26</v>
      </c>
      <c r="O64" s="16">
        <f t="shared" si="8"/>
        <v>0</v>
      </c>
      <c r="P64" s="16">
        <f t="shared" si="9"/>
        <v>0</v>
      </c>
      <c r="Q64" s="17">
        <f t="shared" si="5"/>
        <v>58.3</v>
      </c>
      <c r="R64" s="18">
        <v>0.7</v>
      </c>
    </row>
    <row r="65" spans="1:18">
      <c r="A65" s="8" t="s">
        <v>107</v>
      </c>
      <c r="B65" s="193">
        <f>'[2]03'!B67</f>
        <v>42</v>
      </c>
      <c r="C65" s="194">
        <f>'[2]03'!C67</f>
        <v>30</v>
      </c>
      <c r="D65" s="194">
        <f>'[2]03'!D67</f>
        <v>0</v>
      </c>
      <c r="E65" s="194">
        <f>'[2]03'!E67</f>
        <v>0</v>
      </c>
      <c r="F65" s="15">
        <f t="shared" si="6"/>
        <v>72</v>
      </c>
      <c r="G65" s="193">
        <f>'[2]03'!H67</f>
        <v>33</v>
      </c>
      <c r="H65" s="194">
        <f>'[2]03'!I67</f>
        <v>26</v>
      </c>
      <c r="I65" s="194">
        <f>'[2]03'!J67</f>
        <v>0</v>
      </c>
      <c r="J65" s="194">
        <f>'[2]03'!K67</f>
        <v>0</v>
      </c>
      <c r="K65" s="15">
        <f t="shared" si="3"/>
        <v>59</v>
      </c>
      <c r="L65" s="18">
        <f>frq!C65</f>
        <v>1</v>
      </c>
      <c r="M65" s="125">
        <f t="shared" si="4"/>
        <v>32.299999999999997</v>
      </c>
      <c r="N65" s="16">
        <f t="shared" si="7"/>
        <v>26</v>
      </c>
      <c r="O65" s="16">
        <f t="shared" si="8"/>
        <v>0</v>
      </c>
      <c r="P65" s="16">
        <f t="shared" si="9"/>
        <v>0</v>
      </c>
      <c r="Q65" s="17">
        <f t="shared" si="5"/>
        <v>58.3</v>
      </c>
      <c r="R65" s="18">
        <v>0.7</v>
      </c>
    </row>
    <row r="66" spans="1:18">
      <c r="A66" s="8" t="s">
        <v>108</v>
      </c>
      <c r="B66" s="193">
        <f>'[2]03'!B68</f>
        <v>42</v>
      </c>
      <c r="C66" s="194">
        <f>'[2]03'!C68</f>
        <v>30</v>
      </c>
      <c r="D66" s="194">
        <f>'[2]03'!D68</f>
        <v>0</v>
      </c>
      <c r="E66" s="194">
        <f>'[2]03'!E68</f>
        <v>0</v>
      </c>
      <c r="F66" s="15">
        <f t="shared" si="6"/>
        <v>72</v>
      </c>
      <c r="G66" s="193">
        <f>'[2]03'!H68</f>
        <v>33</v>
      </c>
      <c r="H66" s="194">
        <f>'[2]03'!I68</f>
        <v>26</v>
      </c>
      <c r="I66" s="194">
        <f>'[2]03'!J68</f>
        <v>0</v>
      </c>
      <c r="J66" s="194">
        <f>'[2]03'!K68</f>
        <v>0</v>
      </c>
      <c r="K66" s="15">
        <f t="shared" si="3"/>
        <v>59</v>
      </c>
      <c r="L66" s="18">
        <f>frq!C66</f>
        <v>1</v>
      </c>
      <c r="M66" s="125">
        <f t="shared" si="4"/>
        <v>32.299999999999997</v>
      </c>
      <c r="N66" s="16">
        <f t="shared" si="7"/>
        <v>26</v>
      </c>
      <c r="O66" s="16">
        <f t="shared" si="8"/>
        <v>0</v>
      </c>
      <c r="P66" s="16">
        <f t="shared" si="9"/>
        <v>0</v>
      </c>
      <c r="Q66" s="17">
        <f t="shared" si="5"/>
        <v>58.3</v>
      </c>
      <c r="R66" s="18">
        <v>0.7</v>
      </c>
    </row>
    <row r="67" spans="1:18">
      <c r="A67" s="8" t="s">
        <v>109</v>
      </c>
      <c r="B67" s="193">
        <f>'[2]03'!B69</f>
        <v>42</v>
      </c>
      <c r="C67" s="194">
        <f>'[2]03'!C69</f>
        <v>30</v>
      </c>
      <c r="D67" s="194">
        <f>'[2]03'!D69</f>
        <v>0</v>
      </c>
      <c r="E67" s="194">
        <f>'[2]03'!E69</f>
        <v>0</v>
      </c>
      <c r="F67" s="15">
        <f t="shared" si="6"/>
        <v>72</v>
      </c>
      <c r="G67" s="193">
        <f>'[2]03'!H69</f>
        <v>33</v>
      </c>
      <c r="H67" s="194">
        <f>'[2]03'!I69</f>
        <v>26</v>
      </c>
      <c r="I67" s="194">
        <f>'[2]03'!J69</f>
        <v>0</v>
      </c>
      <c r="J67" s="194">
        <f>'[2]03'!K69</f>
        <v>0</v>
      </c>
      <c r="K67" s="15">
        <f t="shared" si="3"/>
        <v>59</v>
      </c>
      <c r="L67" s="18">
        <f>frq!C67</f>
        <v>1</v>
      </c>
      <c r="M67" s="125">
        <f t="shared" si="4"/>
        <v>32.299999999999997</v>
      </c>
      <c r="N67" s="16">
        <f t="shared" ref="N67:N98" si="10">IF($L67=1,H67,IF(AND($L67=0.985,H67&gt;0.985*C67),C67*0.985,IF(AND($L67=0.965,H67&gt;0.965*C67),0.965*C67,H67)))</f>
        <v>26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58.3</v>
      </c>
      <c r="R67" s="18">
        <v>0.7</v>
      </c>
    </row>
    <row r="68" spans="1:18">
      <c r="A68" s="8" t="s">
        <v>110</v>
      </c>
      <c r="B68" s="193">
        <f>'[2]03'!B70</f>
        <v>42</v>
      </c>
      <c r="C68" s="194">
        <f>'[2]03'!C70</f>
        <v>30</v>
      </c>
      <c r="D68" s="194">
        <f>'[2]03'!D70</f>
        <v>0</v>
      </c>
      <c r="E68" s="194">
        <f>'[2]03'!E70</f>
        <v>0</v>
      </c>
      <c r="F68" s="15">
        <f t="shared" si="6"/>
        <v>72</v>
      </c>
      <c r="G68" s="193">
        <f>'[2]03'!H70</f>
        <v>33</v>
      </c>
      <c r="H68" s="194">
        <f>'[2]03'!I70</f>
        <v>26</v>
      </c>
      <c r="I68" s="194">
        <f>'[2]03'!J70</f>
        <v>0</v>
      </c>
      <c r="J68" s="194">
        <f>'[2]03'!K70</f>
        <v>0</v>
      </c>
      <c r="K68" s="15">
        <f t="shared" ref="K68:K98" si="13">SUM(G68:J68)</f>
        <v>59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26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58.3</v>
      </c>
      <c r="R68" s="18">
        <v>0.7</v>
      </c>
    </row>
    <row r="69" spans="1:18">
      <c r="A69" s="8" t="s">
        <v>111</v>
      </c>
      <c r="B69" s="193">
        <f>'[2]03'!B71</f>
        <v>42</v>
      </c>
      <c r="C69" s="194">
        <f>'[2]03'!C71</f>
        <v>30</v>
      </c>
      <c r="D69" s="194">
        <f>'[2]03'!D71</f>
        <v>0</v>
      </c>
      <c r="E69" s="194">
        <f>'[2]03'!E71</f>
        <v>0</v>
      </c>
      <c r="F69" s="15">
        <f t="shared" ref="F69:F98" si="16">SUM(B69:E69)</f>
        <v>72</v>
      </c>
      <c r="G69" s="193">
        <f>'[2]03'!H71</f>
        <v>33</v>
      </c>
      <c r="H69" s="194">
        <f>'[2]03'!I71</f>
        <v>26</v>
      </c>
      <c r="I69" s="194">
        <f>'[2]03'!J71</f>
        <v>0</v>
      </c>
      <c r="J69" s="194">
        <f>'[2]03'!K71</f>
        <v>0</v>
      </c>
      <c r="K69" s="15">
        <f t="shared" si="13"/>
        <v>59</v>
      </c>
      <c r="L69" s="18">
        <f>frq!C69</f>
        <v>1</v>
      </c>
      <c r="M69" s="125">
        <f t="shared" si="14"/>
        <v>32.299999999999997</v>
      </c>
      <c r="N69" s="16">
        <f t="shared" si="10"/>
        <v>26</v>
      </c>
      <c r="O69" s="16">
        <f t="shared" si="11"/>
        <v>0</v>
      </c>
      <c r="P69" s="16">
        <f t="shared" si="12"/>
        <v>0</v>
      </c>
      <c r="Q69" s="17">
        <f t="shared" si="15"/>
        <v>58.3</v>
      </c>
      <c r="R69" s="18">
        <v>0.7</v>
      </c>
    </row>
    <row r="70" spans="1:18">
      <c r="A70" s="8" t="s">
        <v>112</v>
      </c>
      <c r="B70" s="193">
        <f>'[2]03'!B72</f>
        <v>42</v>
      </c>
      <c r="C70" s="194">
        <f>'[2]03'!C72</f>
        <v>30</v>
      </c>
      <c r="D70" s="194">
        <f>'[2]03'!D72</f>
        <v>0</v>
      </c>
      <c r="E70" s="194">
        <f>'[2]03'!E72</f>
        <v>0</v>
      </c>
      <c r="F70" s="15">
        <f t="shared" si="16"/>
        <v>72</v>
      </c>
      <c r="G70" s="193">
        <f>'[2]03'!H72</f>
        <v>33</v>
      </c>
      <c r="H70" s="194">
        <f>'[2]03'!I72</f>
        <v>26</v>
      </c>
      <c r="I70" s="194">
        <f>'[2]03'!J72</f>
        <v>0</v>
      </c>
      <c r="J70" s="194">
        <f>'[2]03'!K72</f>
        <v>0</v>
      </c>
      <c r="K70" s="15">
        <f t="shared" si="13"/>
        <v>59</v>
      </c>
      <c r="L70" s="18">
        <f>frq!C70</f>
        <v>1</v>
      </c>
      <c r="M70" s="125">
        <f t="shared" si="14"/>
        <v>32.299999999999997</v>
      </c>
      <c r="N70" s="16">
        <f t="shared" si="10"/>
        <v>26</v>
      </c>
      <c r="O70" s="16">
        <f t="shared" si="11"/>
        <v>0</v>
      </c>
      <c r="P70" s="16">
        <f t="shared" si="12"/>
        <v>0</v>
      </c>
      <c r="Q70" s="17">
        <f t="shared" si="15"/>
        <v>58.3</v>
      </c>
      <c r="R70" s="18">
        <v>0.7</v>
      </c>
    </row>
    <row r="71" spans="1:18">
      <c r="A71" s="8" t="s">
        <v>113</v>
      </c>
      <c r="B71" s="193">
        <f>'[2]03'!B73</f>
        <v>42</v>
      </c>
      <c r="C71" s="194">
        <f>'[2]03'!C73</f>
        <v>30</v>
      </c>
      <c r="D71" s="194">
        <f>'[2]03'!D73</f>
        <v>0</v>
      </c>
      <c r="E71" s="194">
        <f>'[2]03'!E73</f>
        <v>0</v>
      </c>
      <c r="F71" s="15">
        <f t="shared" si="16"/>
        <v>72</v>
      </c>
      <c r="G71" s="193">
        <f>'[2]03'!H73</f>
        <v>33</v>
      </c>
      <c r="H71" s="194">
        <f>'[2]03'!I73</f>
        <v>26</v>
      </c>
      <c r="I71" s="194">
        <f>'[2]03'!J73</f>
        <v>0</v>
      </c>
      <c r="J71" s="194">
        <f>'[2]03'!K73</f>
        <v>0</v>
      </c>
      <c r="K71" s="15">
        <f t="shared" si="13"/>
        <v>59</v>
      </c>
      <c r="L71" s="18">
        <f>frq!C71</f>
        <v>1</v>
      </c>
      <c r="M71" s="125">
        <f t="shared" si="14"/>
        <v>32.299999999999997</v>
      </c>
      <c r="N71" s="16">
        <f t="shared" si="10"/>
        <v>26</v>
      </c>
      <c r="O71" s="16">
        <f t="shared" si="11"/>
        <v>0</v>
      </c>
      <c r="P71" s="16">
        <f t="shared" si="12"/>
        <v>0</v>
      </c>
      <c r="Q71" s="17">
        <f t="shared" si="15"/>
        <v>58.3</v>
      </c>
      <c r="R71" s="18">
        <v>0.7</v>
      </c>
    </row>
    <row r="72" spans="1:18">
      <c r="A72" s="8" t="s">
        <v>114</v>
      </c>
      <c r="B72" s="193">
        <f>'[2]03'!B74</f>
        <v>42</v>
      </c>
      <c r="C72" s="194">
        <f>'[2]03'!C74</f>
        <v>30</v>
      </c>
      <c r="D72" s="194">
        <f>'[2]03'!D74</f>
        <v>0</v>
      </c>
      <c r="E72" s="194">
        <f>'[2]03'!E74</f>
        <v>0</v>
      </c>
      <c r="F72" s="15">
        <f t="shared" si="16"/>
        <v>72</v>
      </c>
      <c r="G72" s="193">
        <f>'[2]03'!H74</f>
        <v>33</v>
      </c>
      <c r="H72" s="194">
        <f>'[2]03'!I74</f>
        <v>26</v>
      </c>
      <c r="I72" s="194">
        <f>'[2]03'!J74</f>
        <v>0</v>
      </c>
      <c r="J72" s="194">
        <f>'[2]03'!K74</f>
        <v>0</v>
      </c>
      <c r="K72" s="15">
        <f t="shared" si="13"/>
        <v>59</v>
      </c>
      <c r="L72" s="18">
        <f>frq!C72</f>
        <v>1</v>
      </c>
      <c r="M72" s="125">
        <f t="shared" si="14"/>
        <v>32.299999999999997</v>
      </c>
      <c r="N72" s="16">
        <f t="shared" si="10"/>
        <v>26</v>
      </c>
      <c r="O72" s="16">
        <f t="shared" si="11"/>
        <v>0</v>
      </c>
      <c r="P72" s="16">
        <f t="shared" si="12"/>
        <v>0</v>
      </c>
      <c r="Q72" s="17">
        <f t="shared" si="15"/>
        <v>58.3</v>
      </c>
      <c r="R72" s="18">
        <v>0.7</v>
      </c>
    </row>
    <row r="73" spans="1:18">
      <c r="A73" s="8" t="s">
        <v>115</v>
      </c>
      <c r="B73" s="193">
        <f>'[2]03'!B75</f>
        <v>42</v>
      </c>
      <c r="C73" s="194">
        <f>'[2]03'!C75</f>
        <v>30</v>
      </c>
      <c r="D73" s="194">
        <f>'[2]03'!D75</f>
        <v>0</v>
      </c>
      <c r="E73" s="194">
        <f>'[2]03'!E75</f>
        <v>0</v>
      </c>
      <c r="F73" s="15">
        <f t="shared" si="16"/>
        <v>72</v>
      </c>
      <c r="G73" s="193">
        <f>'[2]03'!H75</f>
        <v>33</v>
      </c>
      <c r="H73" s="194">
        <f>'[2]03'!I75</f>
        <v>26</v>
      </c>
      <c r="I73" s="194">
        <f>'[2]03'!J75</f>
        <v>0</v>
      </c>
      <c r="J73" s="194">
        <f>'[2]03'!K75</f>
        <v>0</v>
      </c>
      <c r="K73" s="15">
        <f t="shared" si="13"/>
        <v>59</v>
      </c>
      <c r="L73" s="18">
        <f>frq!C73</f>
        <v>1</v>
      </c>
      <c r="M73" s="125">
        <f t="shared" si="14"/>
        <v>32.299999999999997</v>
      </c>
      <c r="N73" s="16">
        <f t="shared" si="10"/>
        <v>26</v>
      </c>
      <c r="O73" s="16">
        <f t="shared" si="11"/>
        <v>0</v>
      </c>
      <c r="P73" s="16">
        <f t="shared" si="12"/>
        <v>0</v>
      </c>
      <c r="Q73" s="17">
        <f t="shared" si="15"/>
        <v>58.3</v>
      </c>
      <c r="R73" s="18">
        <v>0.7</v>
      </c>
    </row>
    <row r="74" spans="1:18">
      <c r="A74" s="8" t="s">
        <v>116</v>
      </c>
      <c r="B74" s="193">
        <f>'[2]03'!B76</f>
        <v>42</v>
      </c>
      <c r="C74" s="194">
        <f>'[2]03'!C76</f>
        <v>30</v>
      </c>
      <c r="D74" s="194">
        <f>'[2]03'!D76</f>
        <v>0</v>
      </c>
      <c r="E74" s="194">
        <f>'[2]03'!E76</f>
        <v>0</v>
      </c>
      <c r="F74" s="15">
        <f t="shared" si="16"/>
        <v>72</v>
      </c>
      <c r="G74" s="193">
        <f>'[2]03'!H76</f>
        <v>33</v>
      </c>
      <c r="H74" s="194">
        <f>'[2]03'!I76</f>
        <v>26</v>
      </c>
      <c r="I74" s="194">
        <f>'[2]03'!J76</f>
        <v>0</v>
      </c>
      <c r="J74" s="194">
        <f>'[2]03'!K76</f>
        <v>0</v>
      </c>
      <c r="K74" s="15">
        <f t="shared" si="13"/>
        <v>59</v>
      </c>
      <c r="L74" s="18">
        <f>frq!C74</f>
        <v>1</v>
      </c>
      <c r="M74" s="125">
        <f t="shared" si="14"/>
        <v>32.299999999999997</v>
      </c>
      <c r="N74" s="16">
        <f t="shared" si="10"/>
        <v>26</v>
      </c>
      <c r="O74" s="16">
        <f t="shared" si="11"/>
        <v>0</v>
      </c>
      <c r="P74" s="16">
        <f t="shared" si="12"/>
        <v>0</v>
      </c>
      <c r="Q74" s="17">
        <f t="shared" si="15"/>
        <v>58.3</v>
      </c>
      <c r="R74" s="18">
        <v>0.7</v>
      </c>
    </row>
    <row r="75" spans="1:18">
      <c r="A75" s="8" t="s">
        <v>117</v>
      </c>
      <c r="B75" s="193">
        <f>'[2]03'!B77</f>
        <v>84</v>
      </c>
      <c r="C75" s="194">
        <f>'[2]03'!C77</f>
        <v>0</v>
      </c>
      <c r="D75" s="194">
        <f>'[2]03'!D77</f>
        <v>0</v>
      </c>
      <c r="E75" s="194">
        <f>'[2]03'!E77</f>
        <v>0</v>
      </c>
      <c r="F75" s="15">
        <f t="shared" si="16"/>
        <v>84</v>
      </c>
      <c r="G75" s="193">
        <f>'[2]03'!H77</f>
        <v>33</v>
      </c>
      <c r="H75" s="194">
        <f>'[2]03'!I77</f>
        <v>0</v>
      </c>
      <c r="I75" s="194">
        <f>'[2]03'!J77</f>
        <v>0</v>
      </c>
      <c r="J75" s="194">
        <f>'[2]03'!K77</f>
        <v>0</v>
      </c>
      <c r="K75" s="15">
        <f t="shared" si="13"/>
        <v>33</v>
      </c>
      <c r="L75" s="18">
        <f>frq!C75</f>
        <v>1</v>
      </c>
      <c r="M75" s="125">
        <f t="shared" si="14"/>
        <v>32.6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32.6</v>
      </c>
      <c r="R75" s="18">
        <v>0.4</v>
      </c>
    </row>
    <row r="76" spans="1:18">
      <c r="A76" s="8" t="s">
        <v>118</v>
      </c>
      <c r="B76" s="193">
        <f>'[2]03'!B78</f>
        <v>84</v>
      </c>
      <c r="C76" s="194">
        <f>'[2]03'!C78</f>
        <v>0</v>
      </c>
      <c r="D76" s="194">
        <f>'[2]03'!D78</f>
        <v>0</v>
      </c>
      <c r="E76" s="194">
        <f>'[2]03'!E78</f>
        <v>0</v>
      </c>
      <c r="F76" s="15">
        <f t="shared" si="16"/>
        <v>84</v>
      </c>
      <c r="G76" s="193">
        <f>'[2]03'!H78</f>
        <v>33</v>
      </c>
      <c r="H76" s="194">
        <f>'[2]03'!I78</f>
        <v>0</v>
      </c>
      <c r="I76" s="194">
        <f>'[2]03'!J78</f>
        <v>0</v>
      </c>
      <c r="J76" s="194">
        <f>'[2]03'!K78</f>
        <v>0</v>
      </c>
      <c r="K76" s="15">
        <f t="shared" si="13"/>
        <v>33</v>
      </c>
      <c r="L76" s="18">
        <f>frq!C76</f>
        <v>1</v>
      </c>
      <c r="M76" s="125">
        <f t="shared" si="14"/>
        <v>32.6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32.6</v>
      </c>
      <c r="R76" s="18">
        <v>0.4</v>
      </c>
    </row>
    <row r="77" spans="1:18">
      <c r="A77" s="8" t="s">
        <v>119</v>
      </c>
      <c r="B77" s="193">
        <f>'[2]03'!B79</f>
        <v>84</v>
      </c>
      <c r="C77" s="194">
        <f>'[2]03'!C79</f>
        <v>0</v>
      </c>
      <c r="D77" s="194">
        <f>'[2]03'!D79</f>
        <v>0</v>
      </c>
      <c r="E77" s="194">
        <f>'[2]03'!E79</f>
        <v>0</v>
      </c>
      <c r="F77" s="15">
        <f t="shared" si="16"/>
        <v>84</v>
      </c>
      <c r="G77" s="193">
        <f>'[2]03'!H79</f>
        <v>33</v>
      </c>
      <c r="H77" s="194">
        <f>'[2]03'!I79</f>
        <v>0</v>
      </c>
      <c r="I77" s="194">
        <f>'[2]03'!J79</f>
        <v>0</v>
      </c>
      <c r="J77" s="194">
        <f>'[2]03'!K79</f>
        <v>0</v>
      </c>
      <c r="K77" s="15">
        <f t="shared" si="13"/>
        <v>33</v>
      </c>
      <c r="L77" s="18">
        <f>frq!C77</f>
        <v>1</v>
      </c>
      <c r="M77" s="125">
        <f t="shared" si="14"/>
        <v>32.6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32.6</v>
      </c>
      <c r="R77" s="18">
        <v>0.4</v>
      </c>
    </row>
    <row r="78" spans="1:18">
      <c r="A78" s="8" t="s">
        <v>120</v>
      </c>
      <c r="B78" s="193">
        <f>'[2]03'!B80</f>
        <v>84</v>
      </c>
      <c r="C78" s="194">
        <f>'[2]03'!C80</f>
        <v>0</v>
      </c>
      <c r="D78" s="194">
        <f>'[2]03'!D80</f>
        <v>0</v>
      </c>
      <c r="E78" s="194">
        <f>'[2]03'!E80</f>
        <v>0</v>
      </c>
      <c r="F78" s="15">
        <f t="shared" si="16"/>
        <v>84</v>
      </c>
      <c r="G78" s="193">
        <f>'[2]03'!H80</f>
        <v>33</v>
      </c>
      <c r="H78" s="194">
        <f>'[2]03'!I80</f>
        <v>0</v>
      </c>
      <c r="I78" s="194">
        <f>'[2]03'!J80</f>
        <v>0</v>
      </c>
      <c r="J78" s="194">
        <f>'[2]03'!K80</f>
        <v>0</v>
      </c>
      <c r="K78" s="15">
        <f t="shared" si="13"/>
        <v>33</v>
      </c>
      <c r="L78" s="18">
        <f>frq!C78</f>
        <v>1</v>
      </c>
      <c r="M78" s="125">
        <f t="shared" si="14"/>
        <v>32.6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32.6</v>
      </c>
      <c r="R78" s="18">
        <v>0.4</v>
      </c>
    </row>
    <row r="79" spans="1:18">
      <c r="A79" s="8" t="s">
        <v>121</v>
      </c>
      <c r="B79" s="193">
        <f>'[2]03'!B81</f>
        <v>84</v>
      </c>
      <c r="C79" s="194">
        <f>'[2]03'!C81</f>
        <v>0</v>
      </c>
      <c r="D79" s="194">
        <f>'[2]03'!D81</f>
        <v>0</v>
      </c>
      <c r="E79" s="194">
        <f>'[2]03'!E81</f>
        <v>0</v>
      </c>
      <c r="F79" s="15">
        <f t="shared" si="16"/>
        <v>84</v>
      </c>
      <c r="G79" s="193">
        <f>'[2]03'!H81</f>
        <v>33</v>
      </c>
      <c r="H79" s="194">
        <f>'[2]03'!I81</f>
        <v>0</v>
      </c>
      <c r="I79" s="194">
        <f>'[2]03'!J81</f>
        <v>0</v>
      </c>
      <c r="J79" s="194">
        <f>'[2]03'!K81</f>
        <v>0</v>
      </c>
      <c r="K79" s="15">
        <f t="shared" si="13"/>
        <v>33</v>
      </c>
      <c r="L79" s="18">
        <f>frq!C79</f>
        <v>1</v>
      </c>
      <c r="M79" s="125">
        <f t="shared" si="14"/>
        <v>32.6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32.6</v>
      </c>
      <c r="R79" s="18">
        <v>0.4</v>
      </c>
    </row>
    <row r="80" spans="1:18">
      <c r="A80" s="8" t="s">
        <v>122</v>
      </c>
      <c r="B80" s="193">
        <f>'[2]03'!B82</f>
        <v>84</v>
      </c>
      <c r="C80" s="194">
        <f>'[2]03'!C82</f>
        <v>0</v>
      </c>
      <c r="D80" s="194">
        <f>'[2]03'!D82</f>
        <v>0</v>
      </c>
      <c r="E80" s="194">
        <f>'[2]03'!E82</f>
        <v>0</v>
      </c>
      <c r="F80" s="15">
        <f t="shared" si="16"/>
        <v>84</v>
      </c>
      <c r="G80" s="193">
        <f>'[2]03'!H82</f>
        <v>33</v>
      </c>
      <c r="H80" s="194">
        <f>'[2]03'!I82</f>
        <v>0</v>
      </c>
      <c r="I80" s="194">
        <f>'[2]03'!J82</f>
        <v>0</v>
      </c>
      <c r="J80" s="194">
        <f>'[2]03'!K82</f>
        <v>0</v>
      </c>
      <c r="K80" s="15">
        <f t="shared" si="13"/>
        <v>33</v>
      </c>
      <c r="L80" s="18">
        <f>frq!C80</f>
        <v>1</v>
      </c>
      <c r="M80" s="125">
        <f t="shared" si="14"/>
        <v>32.6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32.6</v>
      </c>
      <c r="R80" s="18">
        <v>0.4</v>
      </c>
    </row>
    <row r="81" spans="1:18">
      <c r="A81" s="8" t="s">
        <v>123</v>
      </c>
      <c r="B81" s="193">
        <f>'[2]03'!B83</f>
        <v>84</v>
      </c>
      <c r="C81" s="194">
        <f>'[2]03'!C83</f>
        <v>0</v>
      </c>
      <c r="D81" s="194">
        <f>'[2]03'!D83</f>
        <v>0</v>
      </c>
      <c r="E81" s="194">
        <f>'[2]03'!E83</f>
        <v>0</v>
      </c>
      <c r="F81" s="15">
        <f t="shared" si="16"/>
        <v>84</v>
      </c>
      <c r="G81" s="193">
        <f>'[2]03'!H83</f>
        <v>33</v>
      </c>
      <c r="H81" s="194">
        <f>'[2]03'!I83</f>
        <v>0</v>
      </c>
      <c r="I81" s="194">
        <f>'[2]03'!J83</f>
        <v>0</v>
      </c>
      <c r="J81" s="194">
        <f>'[2]03'!K83</f>
        <v>0</v>
      </c>
      <c r="K81" s="15">
        <f t="shared" si="13"/>
        <v>33</v>
      </c>
      <c r="L81" s="18">
        <f>frq!C81</f>
        <v>1</v>
      </c>
      <c r="M81" s="125">
        <f t="shared" si="14"/>
        <v>32.6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32.6</v>
      </c>
      <c r="R81" s="18">
        <v>0.4</v>
      </c>
    </row>
    <row r="82" spans="1:18">
      <c r="A82" s="8" t="s">
        <v>124</v>
      </c>
      <c r="B82" s="193">
        <f>'[2]03'!B84</f>
        <v>84</v>
      </c>
      <c r="C82" s="194">
        <f>'[2]03'!C84</f>
        <v>0</v>
      </c>
      <c r="D82" s="194">
        <f>'[2]03'!D84</f>
        <v>0</v>
      </c>
      <c r="E82" s="194">
        <f>'[2]03'!E84</f>
        <v>0</v>
      </c>
      <c r="F82" s="15">
        <f t="shared" si="16"/>
        <v>84</v>
      </c>
      <c r="G82" s="193">
        <f>'[2]03'!H84</f>
        <v>33</v>
      </c>
      <c r="H82" s="194">
        <f>'[2]03'!I84</f>
        <v>0</v>
      </c>
      <c r="I82" s="194">
        <f>'[2]03'!J84</f>
        <v>0</v>
      </c>
      <c r="J82" s="194">
        <f>'[2]03'!K84</f>
        <v>0</v>
      </c>
      <c r="K82" s="15">
        <f t="shared" si="13"/>
        <v>33</v>
      </c>
      <c r="L82" s="18">
        <f>frq!C82</f>
        <v>1</v>
      </c>
      <c r="M82" s="125">
        <f t="shared" si="14"/>
        <v>32.6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32.6</v>
      </c>
      <c r="R82" s="18">
        <v>0.4</v>
      </c>
    </row>
    <row r="83" spans="1:18">
      <c r="A83" s="8" t="s">
        <v>125</v>
      </c>
      <c r="B83" s="193">
        <f>'[2]03'!B85</f>
        <v>84</v>
      </c>
      <c r="C83" s="194">
        <f>'[2]03'!C85</f>
        <v>0</v>
      </c>
      <c r="D83" s="194">
        <f>'[2]03'!D85</f>
        <v>0</v>
      </c>
      <c r="E83" s="194">
        <f>'[2]03'!E85</f>
        <v>0</v>
      </c>
      <c r="F83" s="15">
        <f t="shared" si="16"/>
        <v>84</v>
      </c>
      <c r="G83" s="193">
        <f>'[2]03'!H85</f>
        <v>33</v>
      </c>
      <c r="H83" s="194">
        <f>'[2]03'!I85</f>
        <v>0</v>
      </c>
      <c r="I83" s="194">
        <f>'[2]03'!J85</f>
        <v>0</v>
      </c>
      <c r="J83" s="194">
        <f>'[2]03'!K85</f>
        <v>0</v>
      </c>
      <c r="K83" s="15">
        <f t="shared" si="13"/>
        <v>33</v>
      </c>
      <c r="L83" s="18">
        <f>frq!C83</f>
        <v>1</v>
      </c>
      <c r="M83" s="125">
        <f t="shared" si="14"/>
        <v>32.6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32.6</v>
      </c>
      <c r="R83" s="18">
        <v>0.4</v>
      </c>
    </row>
    <row r="84" spans="1:18">
      <c r="A84" s="8" t="s">
        <v>126</v>
      </c>
      <c r="B84" s="193">
        <f>'[2]03'!B86</f>
        <v>84</v>
      </c>
      <c r="C84" s="194">
        <f>'[2]03'!C86</f>
        <v>0</v>
      </c>
      <c r="D84" s="194">
        <f>'[2]03'!D86</f>
        <v>0</v>
      </c>
      <c r="E84" s="194">
        <f>'[2]03'!E86</f>
        <v>0</v>
      </c>
      <c r="F84" s="15">
        <f t="shared" si="16"/>
        <v>84</v>
      </c>
      <c r="G84" s="193">
        <f>'[2]03'!H86</f>
        <v>33</v>
      </c>
      <c r="H84" s="194">
        <f>'[2]03'!I86</f>
        <v>0</v>
      </c>
      <c r="I84" s="194">
        <f>'[2]03'!J86</f>
        <v>0</v>
      </c>
      <c r="J84" s="194">
        <f>'[2]03'!K86</f>
        <v>0</v>
      </c>
      <c r="K84" s="15">
        <f t="shared" si="13"/>
        <v>33</v>
      </c>
      <c r="L84" s="18">
        <f>frq!C84</f>
        <v>1</v>
      </c>
      <c r="M84" s="125">
        <f t="shared" si="14"/>
        <v>32.6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32.6</v>
      </c>
      <c r="R84" s="18">
        <v>0.4</v>
      </c>
    </row>
    <row r="85" spans="1:18">
      <c r="A85" s="8" t="s">
        <v>127</v>
      </c>
      <c r="B85" s="193">
        <f>'[2]03'!B87</f>
        <v>84</v>
      </c>
      <c r="C85" s="194">
        <f>'[2]03'!C87</f>
        <v>0</v>
      </c>
      <c r="D85" s="194">
        <f>'[2]03'!D87</f>
        <v>0</v>
      </c>
      <c r="E85" s="194">
        <f>'[2]03'!E87</f>
        <v>0</v>
      </c>
      <c r="F85" s="15">
        <f t="shared" si="16"/>
        <v>84</v>
      </c>
      <c r="G85" s="193">
        <f>'[2]03'!H87</f>
        <v>33</v>
      </c>
      <c r="H85" s="194">
        <f>'[2]03'!I87</f>
        <v>0</v>
      </c>
      <c r="I85" s="194">
        <f>'[2]03'!J87</f>
        <v>0</v>
      </c>
      <c r="J85" s="194">
        <f>'[2]03'!K87</f>
        <v>0</v>
      </c>
      <c r="K85" s="15">
        <f t="shared" si="13"/>
        <v>33</v>
      </c>
      <c r="L85" s="18">
        <f>frq!C85</f>
        <v>1</v>
      </c>
      <c r="M85" s="125">
        <f t="shared" si="14"/>
        <v>32.6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32.6</v>
      </c>
      <c r="R85" s="18">
        <v>0.4</v>
      </c>
    </row>
    <row r="86" spans="1:18">
      <c r="A86" s="8" t="s">
        <v>128</v>
      </c>
      <c r="B86" s="193">
        <f>'[2]03'!B88</f>
        <v>84</v>
      </c>
      <c r="C86" s="194">
        <f>'[2]03'!C88</f>
        <v>0</v>
      </c>
      <c r="D86" s="194">
        <f>'[2]03'!D88</f>
        <v>0</v>
      </c>
      <c r="E86" s="194">
        <f>'[2]03'!E88</f>
        <v>0</v>
      </c>
      <c r="F86" s="15">
        <f t="shared" si="16"/>
        <v>84</v>
      </c>
      <c r="G86" s="193">
        <f>'[2]03'!H88</f>
        <v>33</v>
      </c>
      <c r="H86" s="194">
        <f>'[2]03'!I88</f>
        <v>0</v>
      </c>
      <c r="I86" s="194">
        <f>'[2]03'!J88</f>
        <v>0</v>
      </c>
      <c r="J86" s="194">
        <f>'[2]03'!K88</f>
        <v>0</v>
      </c>
      <c r="K86" s="15">
        <f t="shared" si="13"/>
        <v>33</v>
      </c>
      <c r="L86" s="18">
        <f>frq!C86</f>
        <v>1</v>
      </c>
      <c r="M86" s="125">
        <f t="shared" si="14"/>
        <v>32.6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32.6</v>
      </c>
      <c r="R86" s="18">
        <v>0.4</v>
      </c>
    </row>
    <row r="87" spans="1:18">
      <c r="A87" s="8" t="s">
        <v>129</v>
      </c>
      <c r="B87" s="193">
        <f>'[2]03'!B89</f>
        <v>84</v>
      </c>
      <c r="C87" s="194">
        <f>'[2]03'!C89</f>
        <v>0</v>
      </c>
      <c r="D87" s="194">
        <f>'[2]03'!D89</f>
        <v>0</v>
      </c>
      <c r="E87" s="194">
        <f>'[2]03'!E89</f>
        <v>0</v>
      </c>
      <c r="F87" s="15">
        <f t="shared" si="16"/>
        <v>84</v>
      </c>
      <c r="G87" s="193">
        <f>'[2]03'!H89</f>
        <v>33</v>
      </c>
      <c r="H87" s="194">
        <f>'[2]03'!I89</f>
        <v>0</v>
      </c>
      <c r="I87" s="194">
        <f>'[2]03'!J89</f>
        <v>0</v>
      </c>
      <c r="J87" s="194">
        <f>'[2]03'!K89</f>
        <v>0</v>
      </c>
      <c r="K87" s="15">
        <f t="shared" si="13"/>
        <v>33</v>
      </c>
      <c r="L87" s="18">
        <f>frq!C87</f>
        <v>1</v>
      </c>
      <c r="M87" s="125">
        <f t="shared" si="14"/>
        <v>32.6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32.6</v>
      </c>
      <c r="R87" s="18">
        <v>0.4</v>
      </c>
    </row>
    <row r="88" spans="1:18">
      <c r="A88" s="8" t="s">
        <v>130</v>
      </c>
      <c r="B88" s="193">
        <f>'[2]03'!B90</f>
        <v>84</v>
      </c>
      <c r="C88" s="194">
        <f>'[2]03'!C90</f>
        <v>0</v>
      </c>
      <c r="D88" s="194">
        <f>'[2]03'!D90</f>
        <v>0</v>
      </c>
      <c r="E88" s="194">
        <f>'[2]03'!E90</f>
        <v>0</v>
      </c>
      <c r="F88" s="15">
        <f t="shared" si="16"/>
        <v>84</v>
      </c>
      <c r="G88" s="193">
        <f>'[2]03'!H90</f>
        <v>34</v>
      </c>
      <c r="H88" s="194">
        <f>'[2]03'!I90</f>
        <v>0</v>
      </c>
      <c r="I88" s="194">
        <f>'[2]03'!J90</f>
        <v>0</v>
      </c>
      <c r="J88" s="194">
        <f>'[2]03'!K90</f>
        <v>0</v>
      </c>
      <c r="K88" s="15">
        <f t="shared" si="13"/>
        <v>34</v>
      </c>
      <c r="L88" s="18">
        <f>frq!C88</f>
        <v>1</v>
      </c>
      <c r="M88" s="125">
        <f t="shared" si="14"/>
        <v>33.6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33.6</v>
      </c>
      <c r="R88" s="18">
        <v>0.4</v>
      </c>
    </row>
    <row r="89" spans="1:18">
      <c r="A89" s="8" t="s">
        <v>131</v>
      </c>
      <c r="B89" s="193">
        <f>'[2]03'!B91</f>
        <v>84</v>
      </c>
      <c r="C89" s="194">
        <f>'[2]03'!C91</f>
        <v>0</v>
      </c>
      <c r="D89" s="194">
        <f>'[2]03'!D91</f>
        <v>0</v>
      </c>
      <c r="E89" s="194">
        <f>'[2]03'!E91</f>
        <v>0</v>
      </c>
      <c r="F89" s="15">
        <f t="shared" si="16"/>
        <v>84</v>
      </c>
      <c r="G89" s="193">
        <f>'[2]03'!H91</f>
        <v>34</v>
      </c>
      <c r="H89" s="194">
        <f>'[2]03'!I91</f>
        <v>0</v>
      </c>
      <c r="I89" s="194">
        <f>'[2]03'!J91</f>
        <v>0</v>
      </c>
      <c r="J89" s="194">
        <f>'[2]03'!K91</f>
        <v>0</v>
      </c>
      <c r="K89" s="15">
        <f t="shared" si="13"/>
        <v>34</v>
      </c>
      <c r="L89" s="18">
        <f>frq!C89</f>
        <v>1</v>
      </c>
      <c r="M89" s="125">
        <f t="shared" si="14"/>
        <v>33.6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33.6</v>
      </c>
      <c r="R89" s="18">
        <v>0.4</v>
      </c>
    </row>
    <row r="90" spans="1:18">
      <c r="A90" s="8" t="s">
        <v>132</v>
      </c>
      <c r="B90" s="193">
        <f>'[2]03'!B92</f>
        <v>84</v>
      </c>
      <c r="C90" s="194">
        <f>'[2]03'!C92</f>
        <v>0</v>
      </c>
      <c r="D90" s="194">
        <f>'[2]03'!D92</f>
        <v>0</v>
      </c>
      <c r="E90" s="194">
        <f>'[2]03'!E92</f>
        <v>0</v>
      </c>
      <c r="F90" s="15">
        <f t="shared" si="16"/>
        <v>84</v>
      </c>
      <c r="G90" s="193">
        <f>'[2]03'!H92</f>
        <v>34</v>
      </c>
      <c r="H90" s="194">
        <f>'[2]03'!I92</f>
        <v>0</v>
      </c>
      <c r="I90" s="194">
        <f>'[2]03'!J92</f>
        <v>0</v>
      </c>
      <c r="J90" s="194">
        <f>'[2]03'!K92</f>
        <v>0</v>
      </c>
      <c r="K90" s="15">
        <f t="shared" si="13"/>
        <v>34</v>
      </c>
      <c r="L90" s="18">
        <f>frq!C90</f>
        <v>1</v>
      </c>
      <c r="M90" s="125">
        <f t="shared" si="14"/>
        <v>33.6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33.6</v>
      </c>
      <c r="R90" s="18">
        <v>0.4</v>
      </c>
    </row>
    <row r="91" spans="1:18">
      <c r="A91" s="8" t="s">
        <v>133</v>
      </c>
      <c r="B91" s="193">
        <f>'[2]03'!B93</f>
        <v>84</v>
      </c>
      <c r="C91" s="194">
        <f>'[2]03'!C93</f>
        <v>0</v>
      </c>
      <c r="D91" s="194">
        <f>'[2]03'!D93</f>
        <v>0</v>
      </c>
      <c r="E91" s="194">
        <f>'[2]03'!E93</f>
        <v>0</v>
      </c>
      <c r="F91" s="15">
        <f t="shared" si="16"/>
        <v>84</v>
      </c>
      <c r="G91" s="193">
        <f>'[2]03'!H93</f>
        <v>34</v>
      </c>
      <c r="H91" s="194">
        <f>'[2]03'!I93</f>
        <v>0</v>
      </c>
      <c r="I91" s="194">
        <f>'[2]03'!J93</f>
        <v>0</v>
      </c>
      <c r="J91" s="194">
        <f>'[2]03'!K93</f>
        <v>0</v>
      </c>
      <c r="K91" s="15">
        <f t="shared" si="13"/>
        <v>34</v>
      </c>
      <c r="L91" s="18">
        <f>frq!C91</f>
        <v>1</v>
      </c>
      <c r="M91" s="125">
        <f t="shared" si="14"/>
        <v>33.6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33.6</v>
      </c>
      <c r="R91" s="18">
        <v>0.4</v>
      </c>
    </row>
    <row r="92" spans="1:18">
      <c r="A92" s="8" t="s">
        <v>134</v>
      </c>
      <c r="B92" s="193">
        <f>'[2]03'!B94</f>
        <v>84</v>
      </c>
      <c r="C92" s="194">
        <f>'[2]03'!C94</f>
        <v>0</v>
      </c>
      <c r="D92" s="194">
        <f>'[2]03'!D94</f>
        <v>0</v>
      </c>
      <c r="E92" s="194">
        <f>'[2]03'!E94</f>
        <v>0</v>
      </c>
      <c r="F92" s="15">
        <f t="shared" si="16"/>
        <v>84</v>
      </c>
      <c r="G92" s="193">
        <f>'[2]03'!H94</f>
        <v>34</v>
      </c>
      <c r="H92" s="194">
        <f>'[2]03'!I94</f>
        <v>0</v>
      </c>
      <c r="I92" s="194">
        <f>'[2]03'!J94</f>
        <v>0</v>
      </c>
      <c r="J92" s="194">
        <f>'[2]03'!K94</f>
        <v>0</v>
      </c>
      <c r="K92" s="15">
        <f t="shared" si="13"/>
        <v>34</v>
      </c>
      <c r="L92" s="18">
        <f>frq!C92</f>
        <v>1</v>
      </c>
      <c r="M92" s="125">
        <f t="shared" si="14"/>
        <v>33.6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33.6</v>
      </c>
      <c r="R92" s="18">
        <v>0.4</v>
      </c>
    </row>
    <row r="93" spans="1:18">
      <c r="A93" s="8" t="s">
        <v>135</v>
      </c>
      <c r="B93" s="193">
        <f>'[2]03'!B95</f>
        <v>84</v>
      </c>
      <c r="C93" s="194">
        <f>'[2]03'!C95</f>
        <v>0</v>
      </c>
      <c r="D93" s="194">
        <f>'[2]03'!D95</f>
        <v>0</v>
      </c>
      <c r="E93" s="194">
        <f>'[2]03'!E95</f>
        <v>0</v>
      </c>
      <c r="F93" s="15">
        <f t="shared" si="16"/>
        <v>84</v>
      </c>
      <c r="G93" s="193">
        <f>'[2]03'!H95</f>
        <v>34</v>
      </c>
      <c r="H93" s="194">
        <f>'[2]03'!I95</f>
        <v>0</v>
      </c>
      <c r="I93" s="194">
        <f>'[2]03'!J95</f>
        <v>0</v>
      </c>
      <c r="J93" s="194">
        <f>'[2]03'!K95</f>
        <v>0</v>
      </c>
      <c r="K93" s="15">
        <f t="shared" si="13"/>
        <v>34</v>
      </c>
      <c r="L93" s="18">
        <f>frq!C93</f>
        <v>1</v>
      </c>
      <c r="M93" s="125">
        <f t="shared" si="14"/>
        <v>33.6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33.6</v>
      </c>
      <c r="R93" s="18">
        <v>0.4</v>
      </c>
    </row>
    <row r="94" spans="1:18">
      <c r="A94" s="8" t="s">
        <v>136</v>
      </c>
      <c r="B94" s="193">
        <f>'[2]03'!B96</f>
        <v>84</v>
      </c>
      <c r="C94" s="194">
        <f>'[2]03'!C96</f>
        <v>0</v>
      </c>
      <c r="D94" s="194">
        <f>'[2]03'!D96</f>
        <v>0</v>
      </c>
      <c r="E94" s="194">
        <f>'[2]03'!E96</f>
        <v>0</v>
      </c>
      <c r="F94" s="15">
        <f t="shared" si="16"/>
        <v>84</v>
      </c>
      <c r="G94" s="193">
        <f>'[2]03'!H96</f>
        <v>34</v>
      </c>
      <c r="H94" s="194">
        <f>'[2]03'!I96</f>
        <v>0</v>
      </c>
      <c r="I94" s="194">
        <f>'[2]03'!J96</f>
        <v>0</v>
      </c>
      <c r="J94" s="194">
        <f>'[2]03'!K96</f>
        <v>0</v>
      </c>
      <c r="K94" s="15">
        <f t="shared" si="13"/>
        <v>34</v>
      </c>
      <c r="L94" s="18">
        <f>frq!C94</f>
        <v>1</v>
      </c>
      <c r="M94" s="125">
        <f t="shared" si="14"/>
        <v>33.6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33.6</v>
      </c>
      <c r="R94" s="18">
        <v>0.4</v>
      </c>
    </row>
    <row r="95" spans="1:18">
      <c r="A95" s="8" t="s">
        <v>137</v>
      </c>
      <c r="B95" s="193">
        <f>'[2]03'!B97</f>
        <v>84</v>
      </c>
      <c r="C95" s="194">
        <f>'[2]03'!C97</f>
        <v>0</v>
      </c>
      <c r="D95" s="194">
        <f>'[2]03'!D97</f>
        <v>0</v>
      </c>
      <c r="E95" s="194">
        <f>'[2]03'!E97</f>
        <v>0</v>
      </c>
      <c r="F95" s="15">
        <f t="shared" si="16"/>
        <v>84</v>
      </c>
      <c r="G95" s="193">
        <f>'[2]03'!H97</f>
        <v>34</v>
      </c>
      <c r="H95" s="194">
        <f>'[2]03'!I97</f>
        <v>0</v>
      </c>
      <c r="I95" s="194">
        <f>'[2]03'!J97</f>
        <v>0</v>
      </c>
      <c r="J95" s="194">
        <f>'[2]03'!K97</f>
        <v>0</v>
      </c>
      <c r="K95" s="15">
        <f t="shared" si="13"/>
        <v>34</v>
      </c>
      <c r="L95" s="18">
        <f>frq!C95</f>
        <v>1</v>
      </c>
      <c r="M95" s="125">
        <f t="shared" si="14"/>
        <v>33.6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33.6</v>
      </c>
      <c r="R95" s="18">
        <v>0.4</v>
      </c>
    </row>
    <row r="96" spans="1:18">
      <c r="A96" s="8" t="s">
        <v>138</v>
      </c>
      <c r="B96" s="193">
        <f>'[2]03'!B98</f>
        <v>84</v>
      </c>
      <c r="C96" s="194">
        <f>'[2]03'!C98</f>
        <v>0</v>
      </c>
      <c r="D96" s="194">
        <f>'[2]03'!D98</f>
        <v>0</v>
      </c>
      <c r="E96" s="194">
        <f>'[2]03'!E98</f>
        <v>0</v>
      </c>
      <c r="F96" s="15">
        <f t="shared" si="16"/>
        <v>84</v>
      </c>
      <c r="G96" s="193">
        <f>'[2]03'!H98</f>
        <v>34</v>
      </c>
      <c r="H96" s="194">
        <f>'[2]03'!I98</f>
        <v>0</v>
      </c>
      <c r="I96" s="194">
        <f>'[2]03'!J98</f>
        <v>0</v>
      </c>
      <c r="J96" s="194">
        <f>'[2]03'!K98</f>
        <v>0</v>
      </c>
      <c r="K96" s="15">
        <f t="shared" si="13"/>
        <v>34</v>
      </c>
      <c r="L96" s="18">
        <f>frq!C96</f>
        <v>1</v>
      </c>
      <c r="M96" s="125">
        <f t="shared" si="14"/>
        <v>33.6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33.6</v>
      </c>
      <c r="R96" s="18">
        <v>0.4</v>
      </c>
    </row>
    <row r="97" spans="1:18">
      <c r="A97" s="8" t="s">
        <v>139</v>
      </c>
      <c r="B97" s="193">
        <f>'[2]03'!B99</f>
        <v>84</v>
      </c>
      <c r="C97" s="194">
        <f>'[2]03'!C99</f>
        <v>0</v>
      </c>
      <c r="D97" s="194">
        <f>'[2]03'!D99</f>
        <v>0</v>
      </c>
      <c r="E97" s="194">
        <f>'[2]03'!E99</f>
        <v>0</v>
      </c>
      <c r="F97" s="15">
        <f t="shared" si="16"/>
        <v>84</v>
      </c>
      <c r="G97" s="193">
        <f>'[2]03'!H99</f>
        <v>34</v>
      </c>
      <c r="H97" s="194">
        <f>'[2]03'!I99</f>
        <v>0</v>
      </c>
      <c r="I97" s="194">
        <f>'[2]03'!J99</f>
        <v>0</v>
      </c>
      <c r="J97" s="194">
        <f>'[2]03'!K99</f>
        <v>0</v>
      </c>
      <c r="K97" s="15">
        <f t="shared" si="13"/>
        <v>34</v>
      </c>
      <c r="L97" s="18">
        <f>frq!C97</f>
        <v>1</v>
      </c>
      <c r="M97" s="125">
        <f t="shared" si="14"/>
        <v>33.6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33.6</v>
      </c>
      <c r="R97" s="18">
        <v>0.4</v>
      </c>
    </row>
    <row r="98" spans="1:18" ht="15.75" thickBot="1">
      <c r="A98" s="8" t="s">
        <v>140</v>
      </c>
      <c r="B98" s="193">
        <f>'[2]03'!B100</f>
        <v>84</v>
      </c>
      <c r="C98" s="194">
        <f>'[2]03'!C100</f>
        <v>0</v>
      </c>
      <c r="D98" s="194">
        <f>'[2]03'!D100</f>
        <v>0</v>
      </c>
      <c r="E98" s="194">
        <f>'[2]03'!E100</f>
        <v>0</v>
      </c>
      <c r="F98" s="15">
        <f t="shared" si="16"/>
        <v>84</v>
      </c>
      <c r="G98" s="193">
        <f>'[2]03'!H100</f>
        <v>34</v>
      </c>
      <c r="H98" s="194">
        <f>'[2]03'!I100</f>
        <v>0</v>
      </c>
      <c r="I98" s="194">
        <f>'[2]03'!J100</f>
        <v>0</v>
      </c>
      <c r="J98" s="194">
        <f>'[2]03'!K100</f>
        <v>0</v>
      </c>
      <c r="K98" s="15">
        <f t="shared" si="13"/>
        <v>34</v>
      </c>
      <c r="L98" s="18">
        <f>frq!C98</f>
        <v>1</v>
      </c>
      <c r="M98" s="125">
        <f t="shared" si="14"/>
        <v>33.6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33.6</v>
      </c>
      <c r="R98" s="18">
        <v>0.4</v>
      </c>
    </row>
    <row r="99" spans="1:18" ht="15.75" thickBot="1">
      <c r="A99" s="129" t="s">
        <v>175</v>
      </c>
      <c r="B99" s="129">
        <f t="shared" ref="B99:R99" si="17">SUM(B3:B98)/4000</f>
        <v>1.554</v>
      </c>
      <c r="C99" s="129">
        <f t="shared" si="17"/>
        <v>0.33</v>
      </c>
      <c r="D99" s="129">
        <f t="shared" si="17"/>
        <v>0</v>
      </c>
      <c r="E99" s="129">
        <f t="shared" si="17"/>
        <v>0</v>
      </c>
      <c r="F99" s="129">
        <f t="shared" si="17"/>
        <v>1.8839999999999999</v>
      </c>
      <c r="G99" s="129">
        <f t="shared" si="17"/>
        <v>0.62575000000000003</v>
      </c>
      <c r="H99" s="129">
        <f t="shared" si="17"/>
        <v>0.28100000000000003</v>
      </c>
      <c r="I99" s="129">
        <f t="shared" si="17"/>
        <v>0</v>
      </c>
      <c r="J99" s="129">
        <f t="shared" si="17"/>
        <v>0</v>
      </c>
      <c r="K99" s="129">
        <f t="shared" si="17"/>
        <v>0.90674999999999994</v>
      </c>
      <c r="L99" s="129">
        <f t="shared" si="17"/>
        <v>2.4E-2</v>
      </c>
      <c r="M99" s="129">
        <f t="shared" si="17"/>
        <v>0.61344999999999916</v>
      </c>
      <c r="N99" s="129">
        <f t="shared" si="17"/>
        <v>0.28100000000000003</v>
      </c>
      <c r="O99" s="129">
        <f t="shared" si="17"/>
        <v>0</v>
      </c>
      <c r="P99" s="129">
        <f t="shared" si="17"/>
        <v>0</v>
      </c>
      <c r="Q99" s="129">
        <f t="shared" si="17"/>
        <v>0.89444999999999997</v>
      </c>
      <c r="R99" s="130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Allocation_SG!A1</f>
        <v>45110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9" t="s">
        <v>173</v>
      </c>
      <c r="AX1" s="229"/>
      <c r="AY1" s="229"/>
      <c r="AZ1" s="229"/>
      <c r="BA1" s="229"/>
      <c r="BB1" s="229"/>
      <c r="BD1" s="229" t="s">
        <v>174</v>
      </c>
      <c r="BE1" s="229"/>
      <c r="BF1" s="229"/>
      <c r="BG1" s="229"/>
      <c r="BH1" s="229"/>
      <c r="BI1" s="229"/>
      <c r="BL1" s="8" t="s">
        <v>203</v>
      </c>
      <c r="BM1" s="8" t="s">
        <v>204</v>
      </c>
      <c r="BN1" s="229" t="s">
        <v>357</v>
      </c>
      <c r="BO1" s="229"/>
      <c r="BP1" s="230" t="s">
        <v>356</v>
      </c>
      <c r="BQ1" s="230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8" t="s">
        <v>336</v>
      </c>
      <c r="BQ2" s="138" t="s">
        <v>337</v>
      </c>
    </row>
    <row r="3" spans="1:69">
      <c r="A3" s="8" t="s">
        <v>45</v>
      </c>
      <c r="B3" s="15">
        <f>'[3]03'!B5</f>
        <v>320</v>
      </c>
      <c r="C3" s="16">
        <f>'[3]03'!C5</f>
        <v>0</v>
      </c>
      <c r="D3" s="16">
        <f>'[3]03'!D5</f>
        <v>0</v>
      </c>
      <c r="E3" s="16">
        <f>'[3]03'!E5</f>
        <v>0</v>
      </c>
      <c r="F3" s="16">
        <f>'[3]03'!F5</f>
        <v>980</v>
      </c>
      <c r="G3" s="16">
        <f>'[3]03'!G5</f>
        <v>0</v>
      </c>
      <c r="H3" s="17">
        <f>SUM(B3:G3)</f>
        <v>1300</v>
      </c>
      <c r="I3" s="15">
        <f>'[3]03'!J5</f>
        <v>-3.6</v>
      </c>
      <c r="J3" s="16">
        <f>'[3]03'!K5</f>
        <v>0</v>
      </c>
      <c r="K3" s="16">
        <f>'[3]03'!L5</f>
        <v>0</v>
      </c>
      <c r="L3" s="16">
        <f>'[3]03'!M5</f>
        <v>0</v>
      </c>
      <c r="M3" s="16">
        <f>'[3]03'!N5</f>
        <v>0</v>
      </c>
      <c r="N3" s="16">
        <f>'[3]03'!O5</f>
        <v>0</v>
      </c>
      <c r="O3" s="17">
        <f>SUM(I3:N3)</f>
        <v>-3.6</v>
      </c>
      <c r="P3" s="18">
        <f>frq!C3</f>
        <v>1</v>
      </c>
      <c r="Q3" s="15">
        <f t="shared" ref="Q3:V18" si="0">IF($P3=1,I3,IF(AND($P3=0.985,I3&gt;0.985*B3),B3*0.985,IF(AND($P3=0.965,I3&gt;0.965*B3),0.965*B3,I3)))</f>
        <v>-3.6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-3.6</v>
      </c>
      <c r="X3" s="8">
        <f>AW3</f>
        <v>-0.3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-0.3</v>
      </c>
      <c r="AE3" s="8">
        <f>BD3</f>
        <v>-0.3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-0.3</v>
      </c>
      <c r="AL3" s="8">
        <f t="shared" ref="AL3:AQ18" si="3">Q3-X3-AE3</f>
        <v>-3.0000000000000004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-3.0000000000000004</v>
      </c>
      <c r="AT3" s="8">
        <v>0</v>
      </c>
      <c r="AU3" s="8">
        <v>0</v>
      </c>
      <c r="AW3" s="197">
        <v>-0.3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 s="8">
        <f>SUM(AW3:BB3)</f>
        <v>-0.3</v>
      </c>
      <c r="BD3" s="197">
        <v>-0.3</v>
      </c>
      <c r="BE3" s="197">
        <v>0</v>
      </c>
      <c r="BF3" s="197">
        <v>0</v>
      </c>
      <c r="BG3" s="197">
        <v>0</v>
      </c>
      <c r="BH3" s="197">
        <v>0</v>
      </c>
      <c r="BI3" s="197">
        <v>0</v>
      </c>
      <c r="BJ3" s="8">
        <f>SUM(BD3:BI3)</f>
        <v>-0.3</v>
      </c>
      <c r="BL3" s="8">
        <f>AT3</f>
        <v>0</v>
      </c>
      <c r="BM3" s="8">
        <f>AU3</f>
        <v>0</v>
      </c>
      <c r="BN3" s="8">
        <f>BC3</f>
        <v>-0.3</v>
      </c>
      <c r="BO3" s="8">
        <f>BJ3</f>
        <v>-0.3</v>
      </c>
      <c r="BP3" s="140">
        <f>BL3-BN3</f>
        <v>0.3</v>
      </c>
      <c r="BQ3" s="140">
        <f>BM3-BO3</f>
        <v>0.3</v>
      </c>
    </row>
    <row r="4" spans="1:69">
      <c r="A4" s="8" t="s">
        <v>46</v>
      </c>
      <c r="B4" s="15">
        <f>'[3]03'!B6</f>
        <v>320</v>
      </c>
      <c r="C4" s="16">
        <f>'[3]03'!C6</f>
        <v>0</v>
      </c>
      <c r="D4" s="16">
        <f>'[3]03'!D6</f>
        <v>0</v>
      </c>
      <c r="E4" s="16">
        <f>'[3]03'!E6</f>
        <v>0</v>
      </c>
      <c r="F4" s="16">
        <f>'[3]03'!F6</f>
        <v>980</v>
      </c>
      <c r="G4" s="16">
        <f>'[3]03'!G6</f>
        <v>0</v>
      </c>
      <c r="H4" s="17">
        <f>SUM(B4:G4)</f>
        <v>1300</v>
      </c>
      <c r="I4" s="15">
        <f>'[3]03'!J6</f>
        <v>-3.6</v>
      </c>
      <c r="J4" s="16">
        <f>'[3]03'!K6</f>
        <v>0</v>
      </c>
      <c r="K4" s="16">
        <f>'[3]03'!L6</f>
        <v>0</v>
      </c>
      <c r="L4" s="16">
        <f>'[3]03'!M6</f>
        <v>0</v>
      </c>
      <c r="M4" s="16">
        <f>'[3]03'!N6</f>
        <v>0</v>
      </c>
      <c r="N4" s="16">
        <f>'[3]03'!O6</f>
        <v>0</v>
      </c>
      <c r="O4" s="17">
        <f>SUM(I4:N4)</f>
        <v>-3.6</v>
      </c>
      <c r="P4" s="18">
        <f>frq!C4</f>
        <v>1</v>
      </c>
      <c r="Q4" s="15">
        <f>IF($P4=1,I4,IF(AND($P4=0.985,I4&gt;0.985*B4),B4*0.985,IF(AND($P4=0.965,I4&gt;0.965*B4),0.965*B4,I4)))</f>
        <v>-3.6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-3.6</v>
      </c>
      <c r="X4" s="8">
        <f t="shared" ref="X4:X67" si="4">AW4</f>
        <v>-0.3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-0.3</v>
      </c>
      <c r="AE4" s="8">
        <f t="shared" ref="AE4:AE67" si="11">BD4</f>
        <v>-0.3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-0.3</v>
      </c>
      <c r="AL4" s="8">
        <f t="shared" si="3"/>
        <v>-3.0000000000000004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-3.0000000000000004</v>
      </c>
      <c r="AT4" s="8">
        <v>0</v>
      </c>
      <c r="AU4" s="8">
        <v>0</v>
      </c>
      <c r="AW4" s="197">
        <v>-0.3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 s="8">
        <f t="shared" ref="BC4:BC67" si="19">SUM(AW4:BB4)</f>
        <v>-0.3</v>
      </c>
      <c r="BD4" s="197">
        <v>-0.3</v>
      </c>
      <c r="BE4" s="197">
        <v>0</v>
      </c>
      <c r="BF4" s="197">
        <v>0</v>
      </c>
      <c r="BG4" s="197">
        <v>0</v>
      </c>
      <c r="BH4" s="197">
        <v>0</v>
      </c>
      <c r="BI4" s="197">
        <v>0</v>
      </c>
      <c r="BJ4" s="8">
        <f t="shared" ref="BJ4:BJ67" si="20">SUM(BD4:BI4)</f>
        <v>-0.3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-0.3</v>
      </c>
      <c r="BO4" s="8">
        <f t="shared" ref="BO4:BO67" si="24">BJ4</f>
        <v>-0.3</v>
      </c>
      <c r="BP4" s="140">
        <f t="shared" ref="BP4:BP67" si="25">BL4-BN4</f>
        <v>0.3</v>
      </c>
      <c r="BQ4" s="140">
        <f t="shared" ref="BQ4:BQ67" si="26">BM4-BO4</f>
        <v>0.3</v>
      </c>
    </row>
    <row r="5" spans="1:69">
      <c r="A5" s="8" t="s">
        <v>47</v>
      </c>
      <c r="B5" s="15">
        <f>'[3]03'!B7</f>
        <v>320</v>
      </c>
      <c r="C5" s="16">
        <f>'[3]03'!C7</f>
        <v>0</v>
      </c>
      <c r="D5" s="16">
        <f>'[3]03'!D7</f>
        <v>0</v>
      </c>
      <c r="E5" s="16">
        <f>'[3]03'!E7</f>
        <v>0</v>
      </c>
      <c r="F5" s="16">
        <f>'[3]03'!F7</f>
        <v>980</v>
      </c>
      <c r="G5" s="16">
        <f>'[3]03'!G7</f>
        <v>0</v>
      </c>
      <c r="H5" s="17">
        <f t="shared" ref="H5:H68" si="27">SUM(B5:G5)</f>
        <v>1300</v>
      </c>
      <c r="I5" s="15">
        <f>'[3]03'!J7</f>
        <v>-3.6</v>
      </c>
      <c r="J5" s="16">
        <f>'[3]03'!K7</f>
        <v>0</v>
      </c>
      <c r="K5" s="16">
        <f>'[3]03'!L7</f>
        <v>0</v>
      </c>
      <c r="L5" s="16">
        <f>'[3]03'!M7</f>
        <v>0</v>
      </c>
      <c r="M5" s="16">
        <f>'[3]03'!N7</f>
        <v>0</v>
      </c>
      <c r="N5" s="16">
        <f>'[3]03'!O7</f>
        <v>0</v>
      </c>
      <c r="O5" s="17">
        <f t="shared" ref="O5:O68" si="28">SUM(I5:N5)</f>
        <v>-3.6</v>
      </c>
      <c r="P5" s="18">
        <f>frq!C5</f>
        <v>1</v>
      </c>
      <c r="Q5" s="15">
        <f t="shared" ref="Q5:V56" si="29">IF($P5=1,I5,IF(AND($P5=0.985,I5&gt;0.985*B5),B5*0.985,IF(AND($P5=0.965,I5&gt;0.965*B5),0.965*B5,I5)))</f>
        <v>-3.6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-3.6</v>
      </c>
      <c r="X5" s="8">
        <f t="shared" si="4"/>
        <v>-0.3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-0.3</v>
      </c>
      <c r="AE5" s="8">
        <f t="shared" si="11"/>
        <v>-0.3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-0.3</v>
      </c>
      <c r="AL5" s="8">
        <f t="shared" si="3"/>
        <v>-3.0000000000000004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-3.0000000000000004</v>
      </c>
      <c r="AT5" s="8">
        <v>0</v>
      </c>
      <c r="AU5" s="8">
        <v>0</v>
      </c>
      <c r="AW5" s="197">
        <v>-0.3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 s="8">
        <f t="shared" si="19"/>
        <v>-0.3</v>
      </c>
      <c r="BD5" s="197">
        <v>-0.3</v>
      </c>
      <c r="BE5" s="197">
        <v>0</v>
      </c>
      <c r="BF5" s="197">
        <v>0</v>
      </c>
      <c r="BG5" s="197">
        <v>0</v>
      </c>
      <c r="BH5" s="197">
        <v>0</v>
      </c>
      <c r="BI5" s="197">
        <v>0</v>
      </c>
      <c r="BJ5" s="8">
        <f t="shared" si="20"/>
        <v>-0.3</v>
      </c>
      <c r="BL5" s="8">
        <f t="shared" si="21"/>
        <v>0</v>
      </c>
      <c r="BM5" s="8">
        <f t="shared" si="22"/>
        <v>0</v>
      </c>
      <c r="BN5" s="8">
        <f t="shared" si="23"/>
        <v>-0.3</v>
      </c>
      <c r="BO5" s="8">
        <f t="shared" si="24"/>
        <v>-0.3</v>
      </c>
      <c r="BP5" s="140">
        <f t="shared" si="25"/>
        <v>0.3</v>
      </c>
      <c r="BQ5" s="140">
        <f t="shared" si="26"/>
        <v>0.3</v>
      </c>
    </row>
    <row r="6" spans="1:69">
      <c r="A6" s="8" t="s">
        <v>48</v>
      </c>
      <c r="B6" s="15">
        <f>'[3]03'!B8</f>
        <v>320</v>
      </c>
      <c r="C6" s="16">
        <f>'[3]03'!C8</f>
        <v>0</v>
      </c>
      <c r="D6" s="16">
        <f>'[3]03'!D8</f>
        <v>0</v>
      </c>
      <c r="E6" s="16">
        <f>'[3]03'!E8</f>
        <v>0</v>
      </c>
      <c r="F6" s="16">
        <f>'[3]03'!F8</f>
        <v>980</v>
      </c>
      <c r="G6" s="16">
        <f>'[3]03'!G8</f>
        <v>0</v>
      </c>
      <c r="H6" s="17">
        <f t="shared" si="27"/>
        <v>1300</v>
      </c>
      <c r="I6" s="15">
        <f>'[3]03'!J8</f>
        <v>-3.6</v>
      </c>
      <c r="J6" s="16">
        <f>'[3]03'!K8</f>
        <v>0</v>
      </c>
      <c r="K6" s="16">
        <f>'[3]03'!L8</f>
        <v>0</v>
      </c>
      <c r="L6" s="16">
        <f>'[3]03'!M8</f>
        <v>0</v>
      </c>
      <c r="M6" s="16">
        <f>'[3]03'!N8</f>
        <v>0</v>
      </c>
      <c r="N6" s="16">
        <f>'[3]03'!O8</f>
        <v>0</v>
      </c>
      <c r="O6" s="17">
        <f t="shared" si="28"/>
        <v>-3.6</v>
      </c>
      <c r="P6" s="18">
        <f>frq!C6</f>
        <v>1</v>
      </c>
      <c r="Q6" s="15">
        <f t="shared" si="29"/>
        <v>-3.6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-3.6</v>
      </c>
      <c r="X6" s="8">
        <f t="shared" si="4"/>
        <v>-0.3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-0.3</v>
      </c>
      <c r="AE6" s="8">
        <f t="shared" si="11"/>
        <v>-0.3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-0.3</v>
      </c>
      <c r="AL6" s="8">
        <f t="shared" si="3"/>
        <v>-3.0000000000000004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-3.0000000000000004</v>
      </c>
      <c r="AT6" s="8">
        <v>0</v>
      </c>
      <c r="AU6" s="8">
        <v>0</v>
      </c>
      <c r="AW6" s="197">
        <v>-0.3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 s="8">
        <f t="shared" si="19"/>
        <v>-0.3</v>
      </c>
      <c r="BD6" s="197">
        <v>-0.3</v>
      </c>
      <c r="BE6" s="197">
        <v>0</v>
      </c>
      <c r="BF6" s="197">
        <v>0</v>
      </c>
      <c r="BG6" s="197">
        <v>0</v>
      </c>
      <c r="BH6" s="197">
        <v>0</v>
      </c>
      <c r="BI6" s="197">
        <v>0</v>
      </c>
      <c r="BJ6" s="8">
        <f t="shared" si="20"/>
        <v>-0.3</v>
      </c>
      <c r="BL6" s="8">
        <f t="shared" si="21"/>
        <v>0</v>
      </c>
      <c r="BM6" s="8">
        <f t="shared" si="22"/>
        <v>0</v>
      </c>
      <c r="BN6" s="8">
        <f t="shared" si="23"/>
        <v>-0.3</v>
      </c>
      <c r="BO6" s="8">
        <f t="shared" si="24"/>
        <v>-0.3</v>
      </c>
      <c r="BP6" s="140">
        <f t="shared" si="25"/>
        <v>0.3</v>
      </c>
      <c r="BQ6" s="140">
        <f t="shared" si="26"/>
        <v>0.3</v>
      </c>
    </row>
    <row r="7" spans="1:69">
      <c r="A7" s="8" t="s">
        <v>49</v>
      </c>
      <c r="B7" s="15">
        <f>'[3]03'!B9</f>
        <v>320</v>
      </c>
      <c r="C7" s="16">
        <f>'[3]03'!C9</f>
        <v>0</v>
      </c>
      <c r="D7" s="16">
        <f>'[3]03'!D9</f>
        <v>0</v>
      </c>
      <c r="E7" s="16">
        <f>'[3]03'!E9</f>
        <v>0</v>
      </c>
      <c r="F7" s="16">
        <f>'[3]03'!F9</f>
        <v>980</v>
      </c>
      <c r="G7" s="16">
        <f>'[3]03'!G9</f>
        <v>0</v>
      </c>
      <c r="H7" s="17">
        <f t="shared" si="27"/>
        <v>1300</v>
      </c>
      <c r="I7" s="15">
        <f>'[3]03'!J9</f>
        <v>-3.6</v>
      </c>
      <c r="J7" s="16">
        <f>'[3]03'!K9</f>
        <v>0</v>
      </c>
      <c r="K7" s="16">
        <f>'[3]03'!L9</f>
        <v>0</v>
      </c>
      <c r="L7" s="16">
        <f>'[3]03'!M9</f>
        <v>0</v>
      </c>
      <c r="M7" s="16">
        <f>'[3]03'!N9</f>
        <v>0</v>
      </c>
      <c r="N7" s="16">
        <f>'[3]03'!O9</f>
        <v>0</v>
      </c>
      <c r="O7" s="17">
        <f t="shared" si="28"/>
        <v>-3.6</v>
      </c>
      <c r="P7" s="18">
        <f>frq!C7</f>
        <v>1</v>
      </c>
      <c r="Q7" s="15">
        <f t="shared" si="29"/>
        <v>-3.6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-3.6</v>
      </c>
      <c r="X7" s="8">
        <f t="shared" si="4"/>
        <v>-0.3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-0.3</v>
      </c>
      <c r="AE7" s="8">
        <f t="shared" si="11"/>
        <v>-0.3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-0.3</v>
      </c>
      <c r="AL7" s="8">
        <f t="shared" si="3"/>
        <v>-3.0000000000000004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-3.0000000000000004</v>
      </c>
      <c r="AT7" s="8">
        <v>0</v>
      </c>
      <c r="AU7" s="8">
        <v>0</v>
      </c>
      <c r="AW7" s="197">
        <v>-0.3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 s="8">
        <f t="shared" si="19"/>
        <v>-0.3</v>
      </c>
      <c r="BD7" s="197">
        <v>-0.3</v>
      </c>
      <c r="BE7" s="197">
        <v>0</v>
      </c>
      <c r="BF7" s="197">
        <v>0</v>
      </c>
      <c r="BG7" s="197">
        <v>0</v>
      </c>
      <c r="BH7" s="197">
        <v>0</v>
      </c>
      <c r="BI7" s="197">
        <v>0</v>
      </c>
      <c r="BJ7" s="8">
        <f t="shared" si="20"/>
        <v>-0.3</v>
      </c>
      <c r="BL7" s="8">
        <f t="shared" si="21"/>
        <v>0</v>
      </c>
      <c r="BM7" s="8">
        <f t="shared" si="22"/>
        <v>0</v>
      </c>
      <c r="BN7" s="8">
        <f t="shared" si="23"/>
        <v>-0.3</v>
      </c>
      <c r="BO7" s="8">
        <f t="shared" si="24"/>
        <v>-0.3</v>
      </c>
      <c r="BP7" s="140">
        <f t="shared" si="25"/>
        <v>0.3</v>
      </c>
      <c r="BQ7" s="140">
        <f t="shared" si="26"/>
        <v>0.3</v>
      </c>
    </row>
    <row r="8" spans="1:69">
      <c r="A8" s="8" t="s">
        <v>50</v>
      </c>
      <c r="B8" s="15">
        <f>'[3]03'!B10</f>
        <v>320</v>
      </c>
      <c r="C8" s="16">
        <f>'[3]03'!C10</f>
        <v>0</v>
      </c>
      <c r="D8" s="16">
        <f>'[3]03'!D10</f>
        <v>0</v>
      </c>
      <c r="E8" s="16">
        <f>'[3]03'!E10</f>
        <v>0</v>
      </c>
      <c r="F8" s="16">
        <f>'[3]03'!F10</f>
        <v>980</v>
      </c>
      <c r="G8" s="16">
        <f>'[3]03'!G10</f>
        <v>0</v>
      </c>
      <c r="H8" s="17">
        <f t="shared" si="27"/>
        <v>1300</v>
      </c>
      <c r="I8" s="15">
        <f>'[3]03'!J10</f>
        <v>-3.6</v>
      </c>
      <c r="J8" s="16">
        <f>'[3]03'!K10</f>
        <v>0</v>
      </c>
      <c r="K8" s="16">
        <f>'[3]03'!L10</f>
        <v>0</v>
      </c>
      <c r="L8" s="16">
        <f>'[3]03'!M10</f>
        <v>0</v>
      </c>
      <c r="M8" s="16">
        <f>'[3]03'!N10</f>
        <v>0</v>
      </c>
      <c r="N8" s="16">
        <f>'[3]03'!O10</f>
        <v>0</v>
      </c>
      <c r="O8" s="17">
        <f t="shared" si="28"/>
        <v>-3.6</v>
      </c>
      <c r="P8" s="18">
        <f>frq!C8</f>
        <v>1</v>
      </c>
      <c r="Q8" s="15">
        <f t="shared" si="29"/>
        <v>-3.6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-3.6</v>
      </c>
      <c r="X8" s="8">
        <f t="shared" si="4"/>
        <v>-0.3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-0.3</v>
      </c>
      <c r="AE8" s="8">
        <f t="shared" si="11"/>
        <v>-0.3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-0.3</v>
      </c>
      <c r="AL8" s="8">
        <f t="shared" si="3"/>
        <v>-3.0000000000000004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-3.0000000000000004</v>
      </c>
      <c r="AT8" s="8">
        <v>0</v>
      </c>
      <c r="AU8" s="8">
        <v>0</v>
      </c>
      <c r="AW8" s="197">
        <v>-0.3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 s="8">
        <f t="shared" si="19"/>
        <v>-0.3</v>
      </c>
      <c r="BD8" s="197">
        <v>-0.3</v>
      </c>
      <c r="BE8" s="197">
        <v>0</v>
      </c>
      <c r="BF8" s="197">
        <v>0</v>
      </c>
      <c r="BG8" s="197">
        <v>0</v>
      </c>
      <c r="BH8" s="197">
        <v>0</v>
      </c>
      <c r="BI8" s="197">
        <v>0</v>
      </c>
      <c r="BJ8" s="8">
        <f t="shared" si="20"/>
        <v>-0.3</v>
      </c>
      <c r="BL8" s="8">
        <f t="shared" si="21"/>
        <v>0</v>
      </c>
      <c r="BM8" s="8">
        <f t="shared" si="22"/>
        <v>0</v>
      </c>
      <c r="BN8" s="8">
        <f t="shared" si="23"/>
        <v>-0.3</v>
      </c>
      <c r="BO8" s="8">
        <f t="shared" si="24"/>
        <v>-0.3</v>
      </c>
      <c r="BP8" s="140">
        <f t="shared" si="25"/>
        <v>0.3</v>
      </c>
      <c r="BQ8" s="140">
        <f t="shared" si="26"/>
        <v>0.3</v>
      </c>
    </row>
    <row r="9" spans="1:69">
      <c r="A9" s="8" t="s">
        <v>51</v>
      </c>
      <c r="B9" s="15">
        <f>'[3]03'!B11</f>
        <v>320</v>
      </c>
      <c r="C9" s="16">
        <f>'[3]03'!C11</f>
        <v>0</v>
      </c>
      <c r="D9" s="16">
        <f>'[3]03'!D11</f>
        <v>0</v>
      </c>
      <c r="E9" s="16">
        <f>'[3]03'!E11</f>
        <v>0</v>
      </c>
      <c r="F9" s="16">
        <f>'[3]03'!F11</f>
        <v>980</v>
      </c>
      <c r="G9" s="16">
        <f>'[3]03'!G11</f>
        <v>0</v>
      </c>
      <c r="H9" s="17">
        <f t="shared" si="27"/>
        <v>1300</v>
      </c>
      <c r="I9" s="15">
        <f>'[3]03'!J11</f>
        <v>-3.6</v>
      </c>
      <c r="J9" s="16">
        <f>'[3]03'!K11</f>
        <v>0</v>
      </c>
      <c r="K9" s="16">
        <f>'[3]03'!L11</f>
        <v>0</v>
      </c>
      <c r="L9" s="16">
        <f>'[3]03'!M11</f>
        <v>0</v>
      </c>
      <c r="M9" s="16">
        <f>'[3]03'!N11</f>
        <v>0</v>
      </c>
      <c r="N9" s="16">
        <f>'[3]03'!O11</f>
        <v>0</v>
      </c>
      <c r="O9" s="17">
        <f t="shared" si="28"/>
        <v>-3.6</v>
      </c>
      <c r="P9" s="18">
        <f>frq!C9</f>
        <v>1</v>
      </c>
      <c r="Q9" s="15">
        <f t="shared" si="29"/>
        <v>-3.6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-3.6</v>
      </c>
      <c r="X9" s="8">
        <f t="shared" si="4"/>
        <v>-0.3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-0.3</v>
      </c>
      <c r="AE9" s="8">
        <f t="shared" si="11"/>
        <v>-0.3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-0.3</v>
      </c>
      <c r="AL9" s="8">
        <f t="shared" si="3"/>
        <v>-3.0000000000000004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-3.0000000000000004</v>
      </c>
      <c r="AT9" s="8">
        <v>0</v>
      </c>
      <c r="AU9" s="8">
        <v>0</v>
      </c>
      <c r="AW9" s="197">
        <v>-0.3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 s="8">
        <f t="shared" si="19"/>
        <v>-0.3</v>
      </c>
      <c r="BD9" s="197">
        <v>-0.3</v>
      </c>
      <c r="BE9" s="197">
        <v>0</v>
      </c>
      <c r="BF9" s="197">
        <v>0</v>
      </c>
      <c r="BG9" s="197">
        <v>0</v>
      </c>
      <c r="BH9" s="197">
        <v>0</v>
      </c>
      <c r="BI9" s="197">
        <v>0</v>
      </c>
      <c r="BJ9" s="8">
        <f t="shared" si="20"/>
        <v>-0.3</v>
      </c>
      <c r="BL9" s="8">
        <f t="shared" si="21"/>
        <v>0</v>
      </c>
      <c r="BM9" s="8">
        <f t="shared" si="22"/>
        <v>0</v>
      </c>
      <c r="BN9" s="8">
        <f t="shared" si="23"/>
        <v>-0.3</v>
      </c>
      <c r="BO9" s="8">
        <f t="shared" si="24"/>
        <v>-0.3</v>
      </c>
      <c r="BP9" s="140">
        <f t="shared" si="25"/>
        <v>0.3</v>
      </c>
      <c r="BQ9" s="140">
        <f t="shared" si="26"/>
        <v>0.3</v>
      </c>
    </row>
    <row r="10" spans="1:69">
      <c r="A10" s="8" t="s">
        <v>52</v>
      </c>
      <c r="B10" s="15">
        <f>'[3]03'!B12</f>
        <v>320</v>
      </c>
      <c r="C10" s="16">
        <f>'[3]03'!C12</f>
        <v>0</v>
      </c>
      <c r="D10" s="16">
        <f>'[3]03'!D12</f>
        <v>0</v>
      </c>
      <c r="E10" s="16">
        <f>'[3]03'!E12</f>
        <v>0</v>
      </c>
      <c r="F10" s="16">
        <f>'[3]03'!F12</f>
        <v>980</v>
      </c>
      <c r="G10" s="16">
        <f>'[3]03'!G12</f>
        <v>0</v>
      </c>
      <c r="H10" s="17">
        <f t="shared" si="27"/>
        <v>1300</v>
      </c>
      <c r="I10" s="15">
        <f>'[3]03'!J12</f>
        <v>-3.6</v>
      </c>
      <c r="J10" s="16">
        <f>'[3]03'!K12</f>
        <v>0</v>
      </c>
      <c r="K10" s="16">
        <f>'[3]03'!L12</f>
        <v>0</v>
      </c>
      <c r="L10" s="16">
        <f>'[3]03'!M12</f>
        <v>0</v>
      </c>
      <c r="M10" s="16">
        <f>'[3]03'!N12</f>
        <v>0</v>
      </c>
      <c r="N10" s="16">
        <f>'[3]03'!O12</f>
        <v>0</v>
      </c>
      <c r="O10" s="17">
        <f t="shared" si="28"/>
        <v>-3.6</v>
      </c>
      <c r="P10" s="18">
        <f>frq!C10</f>
        <v>1</v>
      </c>
      <c r="Q10" s="15">
        <f t="shared" si="29"/>
        <v>-3.6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-3.6</v>
      </c>
      <c r="X10" s="8">
        <f t="shared" si="4"/>
        <v>-0.3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-0.3</v>
      </c>
      <c r="AE10" s="8">
        <f t="shared" si="11"/>
        <v>-0.3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-0.3</v>
      </c>
      <c r="AL10" s="8">
        <f t="shared" si="3"/>
        <v>-3.0000000000000004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-3.0000000000000004</v>
      </c>
      <c r="AT10" s="8">
        <v>0</v>
      </c>
      <c r="AU10" s="8">
        <v>0</v>
      </c>
      <c r="AW10" s="197">
        <v>-0.3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 s="8">
        <f t="shared" si="19"/>
        <v>-0.3</v>
      </c>
      <c r="BD10" s="197">
        <v>-0.3</v>
      </c>
      <c r="BE10" s="197">
        <v>0</v>
      </c>
      <c r="BF10" s="197">
        <v>0</v>
      </c>
      <c r="BG10" s="197">
        <v>0</v>
      </c>
      <c r="BH10" s="197">
        <v>0</v>
      </c>
      <c r="BI10" s="197">
        <v>0</v>
      </c>
      <c r="BJ10" s="8">
        <f t="shared" si="20"/>
        <v>-0.3</v>
      </c>
      <c r="BL10" s="8">
        <f t="shared" si="21"/>
        <v>0</v>
      </c>
      <c r="BM10" s="8">
        <f t="shared" si="22"/>
        <v>0</v>
      </c>
      <c r="BN10" s="8">
        <f t="shared" si="23"/>
        <v>-0.3</v>
      </c>
      <c r="BO10" s="8">
        <f t="shared" si="24"/>
        <v>-0.3</v>
      </c>
      <c r="BP10" s="140">
        <f t="shared" si="25"/>
        <v>0.3</v>
      </c>
      <c r="BQ10" s="140">
        <f t="shared" si="26"/>
        <v>0.3</v>
      </c>
    </row>
    <row r="11" spans="1:69">
      <c r="A11" s="8" t="s">
        <v>53</v>
      </c>
      <c r="B11" s="15">
        <f>'[3]03'!B13</f>
        <v>320</v>
      </c>
      <c r="C11" s="16">
        <f>'[3]03'!C13</f>
        <v>0</v>
      </c>
      <c r="D11" s="16">
        <f>'[3]03'!D13</f>
        <v>0</v>
      </c>
      <c r="E11" s="16">
        <f>'[3]03'!E13</f>
        <v>0</v>
      </c>
      <c r="F11" s="16">
        <f>'[3]03'!F13</f>
        <v>980</v>
      </c>
      <c r="G11" s="16">
        <f>'[3]03'!G13</f>
        <v>0</v>
      </c>
      <c r="H11" s="17">
        <f t="shared" si="27"/>
        <v>1300</v>
      </c>
      <c r="I11" s="15">
        <f>'[3]03'!J13</f>
        <v>-3.6</v>
      </c>
      <c r="J11" s="16">
        <f>'[3]03'!K13</f>
        <v>0</v>
      </c>
      <c r="K11" s="16">
        <f>'[3]03'!L13</f>
        <v>0</v>
      </c>
      <c r="L11" s="16">
        <f>'[3]03'!M13</f>
        <v>0</v>
      </c>
      <c r="M11" s="16">
        <f>'[3]03'!N13</f>
        <v>0</v>
      </c>
      <c r="N11" s="16">
        <f>'[3]03'!O13</f>
        <v>0</v>
      </c>
      <c r="O11" s="17">
        <f t="shared" si="28"/>
        <v>-3.6</v>
      </c>
      <c r="P11" s="18">
        <f>frq!C11</f>
        <v>1</v>
      </c>
      <c r="Q11" s="15">
        <f t="shared" si="29"/>
        <v>-3.6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-3.6</v>
      </c>
      <c r="X11" s="8">
        <f t="shared" si="4"/>
        <v>-0.3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-0.3</v>
      </c>
      <c r="AE11" s="8">
        <f t="shared" si="11"/>
        <v>-0.3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-0.3</v>
      </c>
      <c r="AL11" s="8">
        <f t="shared" si="3"/>
        <v>-3.0000000000000004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-3.0000000000000004</v>
      </c>
      <c r="AT11" s="8">
        <v>0</v>
      </c>
      <c r="AU11" s="8">
        <v>0</v>
      </c>
      <c r="AW11" s="197">
        <v>-0.3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 s="8">
        <f t="shared" si="19"/>
        <v>-0.3</v>
      </c>
      <c r="BD11" s="197">
        <v>-0.3</v>
      </c>
      <c r="BE11" s="197">
        <v>0</v>
      </c>
      <c r="BF11" s="197">
        <v>0</v>
      </c>
      <c r="BG11" s="197">
        <v>0</v>
      </c>
      <c r="BH11" s="197">
        <v>0</v>
      </c>
      <c r="BI11" s="197">
        <v>0</v>
      </c>
      <c r="BJ11" s="8">
        <f t="shared" si="20"/>
        <v>-0.3</v>
      </c>
      <c r="BL11" s="8">
        <f t="shared" si="21"/>
        <v>0</v>
      </c>
      <c r="BM11" s="8">
        <f t="shared" si="22"/>
        <v>0</v>
      </c>
      <c r="BN11" s="8">
        <f t="shared" si="23"/>
        <v>-0.3</v>
      </c>
      <c r="BO11" s="8">
        <f t="shared" si="24"/>
        <v>-0.3</v>
      </c>
      <c r="BP11" s="140">
        <f t="shared" si="25"/>
        <v>0.3</v>
      </c>
      <c r="BQ11" s="140">
        <f t="shared" si="26"/>
        <v>0.3</v>
      </c>
    </row>
    <row r="12" spans="1:69">
      <c r="A12" s="8" t="s">
        <v>54</v>
      </c>
      <c r="B12" s="15">
        <f>'[3]03'!B14</f>
        <v>320</v>
      </c>
      <c r="C12" s="16">
        <f>'[3]03'!C14</f>
        <v>0</v>
      </c>
      <c r="D12" s="16">
        <f>'[3]03'!D14</f>
        <v>0</v>
      </c>
      <c r="E12" s="16">
        <f>'[3]03'!E14</f>
        <v>0</v>
      </c>
      <c r="F12" s="16">
        <f>'[3]03'!F14</f>
        <v>980</v>
      </c>
      <c r="G12" s="16">
        <f>'[3]03'!G14</f>
        <v>0</v>
      </c>
      <c r="H12" s="17">
        <f t="shared" si="27"/>
        <v>1300</v>
      </c>
      <c r="I12" s="15">
        <f>'[3]03'!J14</f>
        <v>-3.6</v>
      </c>
      <c r="J12" s="16">
        <f>'[3]03'!K14</f>
        <v>0</v>
      </c>
      <c r="K12" s="16">
        <f>'[3]03'!L14</f>
        <v>0</v>
      </c>
      <c r="L12" s="16">
        <f>'[3]03'!M14</f>
        <v>0</v>
      </c>
      <c r="M12" s="16">
        <f>'[3]03'!N14</f>
        <v>0</v>
      </c>
      <c r="N12" s="16">
        <f>'[3]03'!O14</f>
        <v>0</v>
      </c>
      <c r="O12" s="17">
        <f t="shared" si="28"/>
        <v>-3.6</v>
      </c>
      <c r="P12" s="18">
        <f>frq!C12</f>
        <v>1</v>
      </c>
      <c r="Q12" s="15">
        <f t="shared" si="29"/>
        <v>-3.6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-3.6</v>
      </c>
      <c r="X12" s="8">
        <f t="shared" si="4"/>
        <v>-0.3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-0.3</v>
      </c>
      <c r="AE12" s="8">
        <f t="shared" si="11"/>
        <v>-0.3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-0.3</v>
      </c>
      <c r="AL12" s="8">
        <f t="shared" si="3"/>
        <v>-3.0000000000000004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-3.0000000000000004</v>
      </c>
      <c r="AT12" s="8">
        <v>0</v>
      </c>
      <c r="AU12" s="8">
        <v>0</v>
      </c>
      <c r="AW12" s="197">
        <v>-0.3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 s="8">
        <f t="shared" si="19"/>
        <v>-0.3</v>
      </c>
      <c r="BD12" s="197">
        <v>-0.3</v>
      </c>
      <c r="BE12" s="197">
        <v>0</v>
      </c>
      <c r="BF12" s="197">
        <v>0</v>
      </c>
      <c r="BG12" s="197">
        <v>0</v>
      </c>
      <c r="BH12" s="197">
        <v>0</v>
      </c>
      <c r="BI12" s="197">
        <v>0</v>
      </c>
      <c r="BJ12" s="8">
        <f t="shared" si="20"/>
        <v>-0.3</v>
      </c>
      <c r="BL12" s="8">
        <f t="shared" si="21"/>
        <v>0</v>
      </c>
      <c r="BM12" s="8">
        <f t="shared" si="22"/>
        <v>0</v>
      </c>
      <c r="BN12" s="8">
        <f t="shared" si="23"/>
        <v>-0.3</v>
      </c>
      <c r="BO12" s="8">
        <f t="shared" si="24"/>
        <v>-0.3</v>
      </c>
      <c r="BP12" s="140">
        <f t="shared" si="25"/>
        <v>0.3</v>
      </c>
      <c r="BQ12" s="140">
        <f t="shared" si="26"/>
        <v>0.3</v>
      </c>
    </row>
    <row r="13" spans="1:69">
      <c r="A13" s="8" t="s">
        <v>55</v>
      </c>
      <c r="B13" s="15">
        <f>'[3]03'!B15</f>
        <v>320</v>
      </c>
      <c r="C13" s="16">
        <f>'[3]03'!C15</f>
        <v>0</v>
      </c>
      <c r="D13" s="16">
        <f>'[3]03'!D15</f>
        <v>0</v>
      </c>
      <c r="E13" s="16">
        <f>'[3]03'!E15</f>
        <v>0</v>
      </c>
      <c r="F13" s="16">
        <f>'[3]03'!F15</f>
        <v>980</v>
      </c>
      <c r="G13" s="16">
        <f>'[3]03'!G15</f>
        <v>0</v>
      </c>
      <c r="H13" s="17">
        <f t="shared" si="27"/>
        <v>1300</v>
      </c>
      <c r="I13" s="15">
        <f>'[3]03'!J15</f>
        <v>-3.6</v>
      </c>
      <c r="J13" s="16">
        <f>'[3]03'!K15</f>
        <v>0</v>
      </c>
      <c r="K13" s="16">
        <f>'[3]03'!L15</f>
        <v>0</v>
      </c>
      <c r="L13" s="16">
        <f>'[3]03'!M15</f>
        <v>0</v>
      </c>
      <c r="M13" s="16">
        <f>'[3]03'!N15</f>
        <v>0</v>
      </c>
      <c r="N13" s="16">
        <f>'[3]03'!O15</f>
        <v>0</v>
      </c>
      <c r="O13" s="17">
        <f t="shared" si="28"/>
        <v>-3.6</v>
      </c>
      <c r="P13" s="18">
        <f>frq!C13</f>
        <v>1</v>
      </c>
      <c r="Q13" s="15">
        <f t="shared" si="29"/>
        <v>-3.6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-3.6</v>
      </c>
      <c r="X13" s="8">
        <f t="shared" si="4"/>
        <v>-0.3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-0.3</v>
      </c>
      <c r="AE13" s="8">
        <f t="shared" si="11"/>
        <v>-0.3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-0.3</v>
      </c>
      <c r="AL13" s="8">
        <f t="shared" si="3"/>
        <v>-3.0000000000000004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-3.0000000000000004</v>
      </c>
      <c r="AT13" s="8">
        <v>0</v>
      </c>
      <c r="AU13" s="8">
        <v>0</v>
      </c>
      <c r="AW13" s="197">
        <v>-0.3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 s="8">
        <f t="shared" si="19"/>
        <v>-0.3</v>
      </c>
      <c r="BD13" s="197">
        <v>-0.3</v>
      </c>
      <c r="BE13" s="197">
        <v>0</v>
      </c>
      <c r="BF13" s="197">
        <v>0</v>
      </c>
      <c r="BG13" s="197">
        <v>0</v>
      </c>
      <c r="BH13" s="197">
        <v>0</v>
      </c>
      <c r="BI13" s="197">
        <v>0</v>
      </c>
      <c r="BJ13" s="8">
        <f t="shared" si="20"/>
        <v>-0.3</v>
      </c>
      <c r="BL13" s="8">
        <f t="shared" si="21"/>
        <v>0</v>
      </c>
      <c r="BM13" s="8">
        <f t="shared" si="22"/>
        <v>0</v>
      </c>
      <c r="BN13" s="8">
        <f t="shared" si="23"/>
        <v>-0.3</v>
      </c>
      <c r="BO13" s="8">
        <f t="shared" si="24"/>
        <v>-0.3</v>
      </c>
      <c r="BP13" s="140">
        <f t="shared" si="25"/>
        <v>0.3</v>
      </c>
      <c r="BQ13" s="140">
        <f t="shared" si="26"/>
        <v>0.3</v>
      </c>
    </row>
    <row r="14" spans="1:69">
      <c r="A14" s="8" t="s">
        <v>56</v>
      </c>
      <c r="B14" s="15">
        <f>'[3]03'!B16</f>
        <v>320</v>
      </c>
      <c r="C14" s="16">
        <f>'[3]03'!C16</f>
        <v>0</v>
      </c>
      <c r="D14" s="16">
        <f>'[3]03'!D16</f>
        <v>0</v>
      </c>
      <c r="E14" s="16">
        <f>'[3]03'!E16</f>
        <v>0</v>
      </c>
      <c r="F14" s="16">
        <f>'[3]03'!F16</f>
        <v>980</v>
      </c>
      <c r="G14" s="16">
        <f>'[3]03'!G16</f>
        <v>0</v>
      </c>
      <c r="H14" s="17">
        <f t="shared" si="27"/>
        <v>1300</v>
      </c>
      <c r="I14" s="15">
        <f>'[3]03'!J16</f>
        <v>-3.6</v>
      </c>
      <c r="J14" s="16">
        <f>'[3]03'!K16</f>
        <v>0</v>
      </c>
      <c r="K14" s="16">
        <f>'[3]03'!L16</f>
        <v>0</v>
      </c>
      <c r="L14" s="16">
        <f>'[3]03'!M16</f>
        <v>0</v>
      </c>
      <c r="M14" s="16">
        <f>'[3]03'!N16</f>
        <v>0</v>
      </c>
      <c r="N14" s="16">
        <f>'[3]03'!O16</f>
        <v>0</v>
      </c>
      <c r="O14" s="17">
        <f t="shared" si="28"/>
        <v>-3.6</v>
      </c>
      <c r="P14" s="18">
        <f>frq!C14</f>
        <v>1</v>
      </c>
      <c r="Q14" s="15">
        <f t="shared" si="29"/>
        <v>-3.6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-3.6</v>
      </c>
      <c r="X14" s="8">
        <f t="shared" si="4"/>
        <v>-0.3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-0.3</v>
      </c>
      <c r="AE14" s="8">
        <f t="shared" si="11"/>
        <v>-0.3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-0.3</v>
      </c>
      <c r="AL14" s="8">
        <f t="shared" si="3"/>
        <v>-3.0000000000000004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-3.0000000000000004</v>
      </c>
      <c r="AT14" s="8">
        <v>0</v>
      </c>
      <c r="AU14" s="8">
        <v>0</v>
      </c>
      <c r="AW14" s="197">
        <v>-0.3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 s="8">
        <f t="shared" si="19"/>
        <v>-0.3</v>
      </c>
      <c r="BD14" s="197">
        <v>-0.3</v>
      </c>
      <c r="BE14" s="197">
        <v>0</v>
      </c>
      <c r="BF14" s="197">
        <v>0</v>
      </c>
      <c r="BG14" s="197">
        <v>0</v>
      </c>
      <c r="BH14" s="197">
        <v>0</v>
      </c>
      <c r="BI14" s="197">
        <v>0</v>
      </c>
      <c r="BJ14" s="8">
        <f t="shared" si="20"/>
        <v>-0.3</v>
      </c>
      <c r="BL14" s="8">
        <f t="shared" si="21"/>
        <v>0</v>
      </c>
      <c r="BM14" s="8">
        <f t="shared" si="22"/>
        <v>0</v>
      </c>
      <c r="BN14" s="8">
        <f t="shared" si="23"/>
        <v>-0.3</v>
      </c>
      <c r="BO14" s="8">
        <f t="shared" si="24"/>
        <v>-0.3</v>
      </c>
      <c r="BP14" s="140">
        <f t="shared" si="25"/>
        <v>0.3</v>
      </c>
      <c r="BQ14" s="140">
        <f t="shared" si="26"/>
        <v>0.3</v>
      </c>
    </row>
    <row r="15" spans="1:69">
      <c r="A15" s="8" t="s">
        <v>57</v>
      </c>
      <c r="B15" s="15">
        <f>'[3]03'!B17</f>
        <v>320</v>
      </c>
      <c r="C15" s="16">
        <f>'[3]03'!C17</f>
        <v>0</v>
      </c>
      <c r="D15" s="16">
        <f>'[3]03'!D17</f>
        <v>0</v>
      </c>
      <c r="E15" s="16">
        <f>'[3]03'!E17</f>
        <v>0</v>
      </c>
      <c r="F15" s="16">
        <f>'[3]03'!F17</f>
        <v>980</v>
      </c>
      <c r="G15" s="16">
        <f>'[3]03'!G17</f>
        <v>0</v>
      </c>
      <c r="H15" s="17">
        <f t="shared" si="27"/>
        <v>1300</v>
      </c>
      <c r="I15" s="15">
        <f>'[3]03'!J17</f>
        <v>-3.6</v>
      </c>
      <c r="J15" s="16">
        <f>'[3]03'!K17</f>
        <v>0</v>
      </c>
      <c r="K15" s="16">
        <f>'[3]03'!L17</f>
        <v>0</v>
      </c>
      <c r="L15" s="16">
        <f>'[3]03'!M17</f>
        <v>0</v>
      </c>
      <c r="M15" s="16">
        <f>'[3]03'!N17</f>
        <v>0</v>
      </c>
      <c r="N15" s="16">
        <f>'[3]03'!O17</f>
        <v>0</v>
      </c>
      <c r="O15" s="17">
        <f t="shared" si="28"/>
        <v>-3.6</v>
      </c>
      <c r="P15" s="18">
        <f>frq!C15</f>
        <v>1</v>
      </c>
      <c r="Q15" s="15">
        <f t="shared" si="29"/>
        <v>-3.6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-3.6</v>
      </c>
      <c r="X15" s="8">
        <f t="shared" si="4"/>
        <v>-0.3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-0.3</v>
      </c>
      <c r="AE15" s="8">
        <f t="shared" si="11"/>
        <v>-0.3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-0.3</v>
      </c>
      <c r="AL15" s="8">
        <f t="shared" si="3"/>
        <v>-3.0000000000000004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-3.0000000000000004</v>
      </c>
      <c r="AT15" s="8">
        <v>0</v>
      </c>
      <c r="AU15" s="8">
        <v>0</v>
      </c>
      <c r="AW15" s="197">
        <v>-0.3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 s="8">
        <f t="shared" si="19"/>
        <v>-0.3</v>
      </c>
      <c r="BD15" s="197">
        <v>-0.3</v>
      </c>
      <c r="BE15" s="197">
        <v>0</v>
      </c>
      <c r="BF15" s="197">
        <v>0</v>
      </c>
      <c r="BG15" s="197">
        <v>0</v>
      </c>
      <c r="BH15" s="197">
        <v>0</v>
      </c>
      <c r="BI15" s="197">
        <v>0</v>
      </c>
      <c r="BJ15" s="8">
        <f t="shared" si="20"/>
        <v>-0.3</v>
      </c>
      <c r="BL15" s="8">
        <f t="shared" si="21"/>
        <v>0</v>
      </c>
      <c r="BM15" s="8">
        <f t="shared" si="22"/>
        <v>0</v>
      </c>
      <c r="BN15" s="8">
        <f t="shared" si="23"/>
        <v>-0.3</v>
      </c>
      <c r="BO15" s="8">
        <f t="shared" si="24"/>
        <v>-0.3</v>
      </c>
      <c r="BP15" s="140">
        <f t="shared" si="25"/>
        <v>0.3</v>
      </c>
      <c r="BQ15" s="140">
        <f t="shared" si="26"/>
        <v>0.3</v>
      </c>
    </row>
    <row r="16" spans="1:69">
      <c r="A16" s="8" t="s">
        <v>58</v>
      </c>
      <c r="B16" s="15">
        <f>'[3]03'!B18</f>
        <v>320</v>
      </c>
      <c r="C16" s="16">
        <f>'[3]03'!C18</f>
        <v>0</v>
      </c>
      <c r="D16" s="16">
        <f>'[3]03'!D18</f>
        <v>0</v>
      </c>
      <c r="E16" s="16">
        <f>'[3]03'!E18</f>
        <v>0</v>
      </c>
      <c r="F16" s="16">
        <f>'[3]03'!F18</f>
        <v>980</v>
      </c>
      <c r="G16" s="16">
        <f>'[3]03'!G18</f>
        <v>0</v>
      </c>
      <c r="H16" s="17">
        <f t="shared" si="27"/>
        <v>1300</v>
      </c>
      <c r="I16" s="15">
        <f>'[3]03'!J18</f>
        <v>-3.6</v>
      </c>
      <c r="J16" s="16">
        <f>'[3]03'!K18</f>
        <v>0</v>
      </c>
      <c r="K16" s="16">
        <f>'[3]03'!L18</f>
        <v>0</v>
      </c>
      <c r="L16" s="16">
        <f>'[3]03'!M18</f>
        <v>0</v>
      </c>
      <c r="M16" s="16">
        <f>'[3]03'!N18</f>
        <v>0</v>
      </c>
      <c r="N16" s="16">
        <f>'[3]03'!O18</f>
        <v>0</v>
      </c>
      <c r="O16" s="17">
        <f t="shared" si="28"/>
        <v>-3.6</v>
      </c>
      <c r="P16" s="18">
        <f>frq!C16</f>
        <v>1</v>
      </c>
      <c r="Q16" s="15">
        <f t="shared" si="29"/>
        <v>-3.6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-3.6</v>
      </c>
      <c r="X16" s="8">
        <f t="shared" si="4"/>
        <v>-0.3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-0.3</v>
      </c>
      <c r="AE16" s="8">
        <f t="shared" si="11"/>
        <v>-0.3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-0.3</v>
      </c>
      <c r="AL16" s="8">
        <f t="shared" si="3"/>
        <v>-3.0000000000000004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-3.0000000000000004</v>
      </c>
      <c r="AT16" s="8">
        <v>0</v>
      </c>
      <c r="AU16" s="8">
        <v>0</v>
      </c>
      <c r="AW16" s="197">
        <v>-0.3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 s="8">
        <f t="shared" si="19"/>
        <v>-0.3</v>
      </c>
      <c r="BD16" s="197">
        <v>-0.3</v>
      </c>
      <c r="BE16" s="197">
        <v>0</v>
      </c>
      <c r="BF16" s="197">
        <v>0</v>
      </c>
      <c r="BG16" s="197">
        <v>0</v>
      </c>
      <c r="BH16" s="197">
        <v>0</v>
      </c>
      <c r="BI16" s="197">
        <v>0</v>
      </c>
      <c r="BJ16" s="8">
        <f t="shared" si="20"/>
        <v>-0.3</v>
      </c>
      <c r="BL16" s="8">
        <f t="shared" si="21"/>
        <v>0</v>
      </c>
      <c r="BM16" s="8">
        <f t="shared" si="22"/>
        <v>0</v>
      </c>
      <c r="BN16" s="8">
        <f t="shared" si="23"/>
        <v>-0.3</v>
      </c>
      <c r="BO16" s="8">
        <f t="shared" si="24"/>
        <v>-0.3</v>
      </c>
      <c r="BP16" s="140">
        <f t="shared" si="25"/>
        <v>0.3</v>
      </c>
      <c r="BQ16" s="140">
        <f t="shared" si="26"/>
        <v>0.3</v>
      </c>
    </row>
    <row r="17" spans="1:69">
      <c r="A17" s="8" t="s">
        <v>59</v>
      </c>
      <c r="B17" s="15">
        <f>'[3]03'!B19</f>
        <v>320</v>
      </c>
      <c r="C17" s="16">
        <f>'[3]03'!C19</f>
        <v>0</v>
      </c>
      <c r="D17" s="16">
        <f>'[3]03'!D19</f>
        <v>0</v>
      </c>
      <c r="E17" s="16">
        <f>'[3]03'!E19</f>
        <v>0</v>
      </c>
      <c r="F17" s="16">
        <f>'[3]03'!F19</f>
        <v>980</v>
      </c>
      <c r="G17" s="16">
        <f>'[3]03'!G19</f>
        <v>0</v>
      </c>
      <c r="H17" s="17">
        <f t="shared" si="27"/>
        <v>1300</v>
      </c>
      <c r="I17" s="15">
        <f>'[3]03'!J19</f>
        <v>-3.6</v>
      </c>
      <c r="J17" s="16">
        <f>'[3]03'!K19</f>
        <v>0</v>
      </c>
      <c r="K17" s="16">
        <f>'[3]03'!L19</f>
        <v>0</v>
      </c>
      <c r="L17" s="16">
        <f>'[3]03'!M19</f>
        <v>0</v>
      </c>
      <c r="M17" s="16">
        <f>'[3]03'!N19</f>
        <v>0</v>
      </c>
      <c r="N17" s="16">
        <f>'[3]03'!O19</f>
        <v>0</v>
      </c>
      <c r="O17" s="17">
        <f t="shared" si="28"/>
        <v>-3.6</v>
      </c>
      <c r="P17" s="18">
        <f>frq!C17</f>
        <v>1</v>
      </c>
      <c r="Q17" s="15">
        <f t="shared" si="29"/>
        <v>-3.6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-3.6</v>
      </c>
      <c r="X17" s="8">
        <f t="shared" si="4"/>
        <v>-0.3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-0.3</v>
      </c>
      <c r="AE17" s="8">
        <f t="shared" si="11"/>
        <v>-0.3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-0.3</v>
      </c>
      <c r="AL17" s="8">
        <f t="shared" si="3"/>
        <v>-3.0000000000000004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-3.0000000000000004</v>
      </c>
      <c r="AT17" s="8">
        <v>0</v>
      </c>
      <c r="AU17" s="8">
        <v>0</v>
      </c>
      <c r="AW17" s="197">
        <v>-0.3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 s="8">
        <f t="shared" si="19"/>
        <v>-0.3</v>
      </c>
      <c r="BD17" s="197">
        <v>-0.3</v>
      </c>
      <c r="BE17" s="197">
        <v>0</v>
      </c>
      <c r="BF17" s="197">
        <v>0</v>
      </c>
      <c r="BG17" s="197">
        <v>0</v>
      </c>
      <c r="BH17" s="197">
        <v>0</v>
      </c>
      <c r="BI17" s="197">
        <v>0</v>
      </c>
      <c r="BJ17" s="8">
        <f t="shared" si="20"/>
        <v>-0.3</v>
      </c>
      <c r="BL17" s="8">
        <f t="shared" si="21"/>
        <v>0</v>
      </c>
      <c r="BM17" s="8">
        <f t="shared" si="22"/>
        <v>0</v>
      </c>
      <c r="BN17" s="8">
        <f t="shared" si="23"/>
        <v>-0.3</v>
      </c>
      <c r="BO17" s="8">
        <f t="shared" si="24"/>
        <v>-0.3</v>
      </c>
      <c r="BP17" s="140">
        <f t="shared" si="25"/>
        <v>0.3</v>
      </c>
      <c r="BQ17" s="140">
        <f t="shared" si="26"/>
        <v>0.3</v>
      </c>
    </row>
    <row r="18" spans="1:69">
      <c r="A18" s="8" t="s">
        <v>60</v>
      </c>
      <c r="B18" s="15">
        <f>'[3]03'!B20</f>
        <v>320</v>
      </c>
      <c r="C18" s="16">
        <f>'[3]03'!C20</f>
        <v>0</v>
      </c>
      <c r="D18" s="16">
        <f>'[3]03'!D20</f>
        <v>0</v>
      </c>
      <c r="E18" s="16">
        <f>'[3]03'!E20</f>
        <v>0</v>
      </c>
      <c r="F18" s="16">
        <f>'[3]03'!F20</f>
        <v>980</v>
      </c>
      <c r="G18" s="16">
        <f>'[3]03'!G20</f>
        <v>0</v>
      </c>
      <c r="H18" s="17">
        <f t="shared" si="27"/>
        <v>1300</v>
      </c>
      <c r="I18" s="15">
        <f>'[3]03'!J20</f>
        <v>-3.6</v>
      </c>
      <c r="J18" s="16">
        <f>'[3]03'!K20</f>
        <v>0</v>
      </c>
      <c r="K18" s="16">
        <f>'[3]03'!L20</f>
        <v>0</v>
      </c>
      <c r="L18" s="16">
        <f>'[3]03'!M20</f>
        <v>0</v>
      </c>
      <c r="M18" s="16">
        <f>'[3]03'!N20</f>
        <v>0</v>
      </c>
      <c r="N18" s="16">
        <f>'[3]03'!O20</f>
        <v>0</v>
      </c>
      <c r="O18" s="17">
        <f t="shared" si="28"/>
        <v>-3.6</v>
      </c>
      <c r="P18" s="18">
        <f>frq!C18</f>
        <v>1</v>
      </c>
      <c r="Q18" s="15">
        <f t="shared" si="29"/>
        <v>-3.6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-3.6</v>
      </c>
      <c r="X18" s="8">
        <f t="shared" si="4"/>
        <v>-0.3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-0.3</v>
      </c>
      <c r="AE18" s="8">
        <f t="shared" si="11"/>
        <v>-0.3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-0.3</v>
      </c>
      <c r="AL18" s="8">
        <f t="shared" si="3"/>
        <v>-3.0000000000000004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-3.0000000000000004</v>
      </c>
      <c r="AT18" s="8">
        <v>0</v>
      </c>
      <c r="AU18" s="8">
        <v>0</v>
      </c>
      <c r="AW18" s="197">
        <v>-0.3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 s="8">
        <f t="shared" si="19"/>
        <v>-0.3</v>
      </c>
      <c r="BD18" s="197">
        <v>-0.3</v>
      </c>
      <c r="BE18" s="197">
        <v>0</v>
      </c>
      <c r="BF18" s="197">
        <v>0</v>
      </c>
      <c r="BG18" s="197">
        <v>0</v>
      </c>
      <c r="BH18" s="197">
        <v>0</v>
      </c>
      <c r="BI18" s="197">
        <v>0</v>
      </c>
      <c r="BJ18" s="8">
        <f t="shared" si="20"/>
        <v>-0.3</v>
      </c>
      <c r="BL18" s="8">
        <f t="shared" si="21"/>
        <v>0</v>
      </c>
      <c r="BM18" s="8">
        <f t="shared" si="22"/>
        <v>0</v>
      </c>
      <c r="BN18" s="8">
        <f t="shared" si="23"/>
        <v>-0.3</v>
      </c>
      <c r="BO18" s="8">
        <f t="shared" si="24"/>
        <v>-0.3</v>
      </c>
      <c r="BP18" s="140">
        <f t="shared" si="25"/>
        <v>0.3</v>
      </c>
      <c r="BQ18" s="140">
        <f t="shared" si="26"/>
        <v>0.3</v>
      </c>
    </row>
    <row r="19" spans="1:69">
      <c r="A19" s="8" t="s">
        <v>61</v>
      </c>
      <c r="B19" s="15">
        <f>'[3]03'!B21</f>
        <v>320</v>
      </c>
      <c r="C19" s="16">
        <f>'[3]03'!C21</f>
        <v>0</v>
      </c>
      <c r="D19" s="16">
        <f>'[3]03'!D21</f>
        <v>0</v>
      </c>
      <c r="E19" s="16">
        <f>'[3]03'!E21</f>
        <v>0</v>
      </c>
      <c r="F19" s="16">
        <f>'[3]03'!F21</f>
        <v>980</v>
      </c>
      <c r="G19" s="16">
        <f>'[3]03'!G21</f>
        <v>0</v>
      </c>
      <c r="H19" s="17">
        <f t="shared" si="27"/>
        <v>1300</v>
      </c>
      <c r="I19" s="15">
        <f>'[3]03'!J21</f>
        <v>-3.6</v>
      </c>
      <c r="J19" s="16">
        <f>'[3]03'!K21</f>
        <v>0</v>
      </c>
      <c r="K19" s="16">
        <f>'[3]03'!L21</f>
        <v>0</v>
      </c>
      <c r="L19" s="16">
        <f>'[3]03'!M21</f>
        <v>0</v>
      </c>
      <c r="M19" s="16">
        <f>'[3]03'!N21</f>
        <v>0</v>
      </c>
      <c r="N19" s="16">
        <f>'[3]03'!O21</f>
        <v>0</v>
      </c>
      <c r="O19" s="17">
        <f t="shared" si="28"/>
        <v>-3.6</v>
      </c>
      <c r="P19" s="18">
        <f>frq!C19</f>
        <v>1</v>
      </c>
      <c r="Q19" s="15">
        <f t="shared" si="29"/>
        <v>-3.6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-3.6</v>
      </c>
      <c r="X19" s="8">
        <f t="shared" si="4"/>
        <v>-0.3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-0.3</v>
      </c>
      <c r="AE19" s="8">
        <f t="shared" si="11"/>
        <v>-0.3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-0.3</v>
      </c>
      <c r="AL19" s="8">
        <f t="shared" ref="AL19:AQ61" si="31">Q19-X19-AE19</f>
        <v>-3.0000000000000004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-3.0000000000000004</v>
      </c>
      <c r="AT19" s="8">
        <v>0</v>
      </c>
      <c r="AU19" s="8">
        <v>0</v>
      </c>
      <c r="AW19" s="197">
        <v>-0.3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 s="8">
        <f t="shared" si="19"/>
        <v>-0.3</v>
      </c>
      <c r="BD19" s="197">
        <v>-0.3</v>
      </c>
      <c r="BE19" s="197">
        <v>0</v>
      </c>
      <c r="BF19" s="197">
        <v>0</v>
      </c>
      <c r="BG19" s="197">
        <v>0</v>
      </c>
      <c r="BH19" s="197">
        <v>0</v>
      </c>
      <c r="BI19" s="197">
        <v>0</v>
      </c>
      <c r="BJ19" s="8">
        <f t="shared" si="20"/>
        <v>-0.3</v>
      </c>
      <c r="BL19" s="8">
        <f t="shared" si="21"/>
        <v>0</v>
      </c>
      <c r="BM19" s="8">
        <f t="shared" si="22"/>
        <v>0</v>
      </c>
      <c r="BN19" s="8">
        <f t="shared" si="23"/>
        <v>-0.3</v>
      </c>
      <c r="BO19" s="8">
        <f t="shared" si="24"/>
        <v>-0.3</v>
      </c>
      <c r="BP19" s="140">
        <f t="shared" si="25"/>
        <v>0.3</v>
      </c>
      <c r="BQ19" s="140">
        <f t="shared" si="26"/>
        <v>0.3</v>
      </c>
    </row>
    <row r="20" spans="1:69">
      <c r="A20" s="8" t="s">
        <v>62</v>
      </c>
      <c r="B20" s="15">
        <f>'[3]03'!B22</f>
        <v>320</v>
      </c>
      <c r="C20" s="16">
        <f>'[3]03'!C22</f>
        <v>0</v>
      </c>
      <c r="D20" s="16">
        <f>'[3]03'!D22</f>
        <v>0</v>
      </c>
      <c r="E20" s="16">
        <f>'[3]03'!E22</f>
        <v>0</v>
      </c>
      <c r="F20" s="16">
        <f>'[3]03'!F22</f>
        <v>980</v>
      </c>
      <c r="G20" s="16">
        <f>'[3]03'!G22</f>
        <v>0</v>
      </c>
      <c r="H20" s="17">
        <f t="shared" si="27"/>
        <v>1300</v>
      </c>
      <c r="I20" s="15">
        <f>'[3]03'!J22</f>
        <v>-3.6</v>
      </c>
      <c r="J20" s="16">
        <f>'[3]03'!K22</f>
        <v>0</v>
      </c>
      <c r="K20" s="16">
        <f>'[3]03'!L22</f>
        <v>0</v>
      </c>
      <c r="L20" s="16">
        <f>'[3]03'!M22</f>
        <v>0</v>
      </c>
      <c r="M20" s="16">
        <f>'[3]03'!N22</f>
        <v>0</v>
      </c>
      <c r="N20" s="16">
        <f>'[3]03'!O22</f>
        <v>0</v>
      </c>
      <c r="O20" s="17">
        <f t="shared" si="28"/>
        <v>-3.6</v>
      </c>
      <c r="P20" s="18">
        <f>frq!C20</f>
        <v>1</v>
      </c>
      <c r="Q20" s="15">
        <f t="shared" si="29"/>
        <v>-3.6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-3.6</v>
      </c>
      <c r="X20" s="8">
        <f t="shared" si="4"/>
        <v>-0.3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-0.3</v>
      </c>
      <c r="AE20" s="8">
        <f t="shared" si="11"/>
        <v>-0.3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-0.3</v>
      </c>
      <c r="AL20" s="8">
        <f t="shared" si="31"/>
        <v>-3.0000000000000004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-3.0000000000000004</v>
      </c>
      <c r="AT20" s="8">
        <v>0</v>
      </c>
      <c r="AU20" s="8">
        <v>0</v>
      </c>
      <c r="AW20" s="197">
        <v>-0.3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 s="8">
        <f t="shared" si="19"/>
        <v>-0.3</v>
      </c>
      <c r="BD20" s="197">
        <v>-0.3</v>
      </c>
      <c r="BE20" s="197">
        <v>0</v>
      </c>
      <c r="BF20" s="197">
        <v>0</v>
      </c>
      <c r="BG20" s="197">
        <v>0</v>
      </c>
      <c r="BH20" s="197">
        <v>0</v>
      </c>
      <c r="BI20" s="197">
        <v>0</v>
      </c>
      <c r="BJ20" s="8">
        <f t="shared" si="20"/>
        <v>-0.3</v>
      </c>
      <c r="BL20" s="8">
        <f t="shared" si="21"/>
        <v>0</v>
      </c>
      <c r="BM20" s="8">
        <f t="shared" si="22"/>
        <v>0</v>
      </c>
      <c r="BN20" s="8">
        <f t="shared" si="23"/>
        <v>-0.3</v>
      </c>
      <c r="BO20" s="8">
        <f t="shared" si="24"/>
        <v>-0.3</v>
      </c>
      <c r="BP20" s="140">
        <f t="shared" si="25"/>
        <v>0.3</v>
      </c>
      <c r="BQ20" s="140">
        <f t="shared" si="26"/>
        <v>0.3</v>
      </c>
    </row>
    <row r="21" spans="1:69">
      <c r="A21" s="8" t="s">
        <v>63</v>
      </c>
      <c r="B21" s="15">
        <f>'[3]03'!B23</f>
        <v>320</v>
      </c>
      <c r="C21" s="16">
        <f>'[3]03'!C23</f>
        <v>0</v>
      </c>
      <c r="D21" s="16">
        <f>'[3]03'!D23</f>
        <v>0</v>
      </c>
      <c r="E21" s="16">
        <f>'[3]03'!E23</f>
        <v>0</v>
      </c>
      <c r="F21" s="16">
        <f>'[3]03'!F23</f>
        <v>980</v>
      </c>
      <c r="G21" s="16">
        <f>'[3]03'!G23</f>
        <v>0</v>
      </c>
      <c r="H21" s="17">
        <f t="shared" si="27"/>
        <v>1300</v>
      </c>
      <c r="I21" s="15">
        <f>'[3]03'!J23</f>
        <v>-3.6</v>
      </c>
      <c r="J21" s="16">
        <f>'[3]03'!K23</f>
        <v>0</v>
      </c>
      <c r="K21" s="16">
        <f>'[3]03'!L23</f>
        <v>0</v>
      </c>
      <c r="L21" s="16">
        <f>'[3]03'!M23</f>
        <v>0</v>
      </c>
      <c r="M21" s="16">
        <f>'[3]03'!N23</f>
        <v>0</v>
      </c>
      <c r="N21" s="16">
        <f>'[3]03'!O23</f>
        <v>0</v>
      </c>
      <c r="O21" s="17">
        <f t="shared" si="28"/>
        <v>-3.6</v>
      </c>
      <c r="P21" s="18">
        <f>frq!C21</f>
        <v>1</v>
      </c>
      <c r="Q21" s="15">
        <f t="shared" si="29"/>
        <v>-3.6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-3.6</v>
      </c>
      <c r="X21" s="8">
        <f t="shared" si="4"/>
        <v>-0.3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-0.3</v>
      </c>
      <c r="AE21" s="8">
        <f t="shared" si="11"/>
        <v>-0.3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-0.3</v>
      </c>
      <c r="AL21" s="8">
        <f t="shared" si="31"/>
        <v>-3.0000000000000004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-3.0000000000000004</v>
      </c>
      <c r="AT21" s="8">
        <v>0</v>
      </c>
      <c r="AU21" s="8">
        <v>0</v>
      </c>
      <c r="AW21" s="197">
        <v>-0.3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 s="8">
        <f t="shared" si="19"/>
        <v>-0.3</v>
      </c>
      <c r="BD21" s="197">
        <v>-0.3</v>
      </c>
      <c r="BE21" s="197">
        <v>0</v>
      </c>
      <c r="BF21" s="197">
        <v>0</v>
      </c>
      <c r="BG21" s="197">
        <v>0</v>
      </c>
      <c r="BH21" s="197">
        <v>0</v>
      </c>
      <c r="BI21" s="197">
        <v>0</v>
      </c>
      <c r="BJ21" s="8">
        <f t="shared" si="20"/>
        <v>-0.3</v>
      </c>
      <c r="BL21" s="8">
        <f t="shared" si="21"/>
        <v>0</v>
      </c>
      <c r="BM21" s="8">
        <f t="shared" si="22"/>
        <v>0</v>
      </c>
      <c r="BN21" s="8">
        <f t="shared" si="23"/>
        <v>-0.3</v>
      </c>
      <c r="BO21" s="8">
        <f t="shared" si="24"/>
        <v>-0.3</v>
      </c>
      <c r="BP21" s="140">
        <f t="shared" si="25"/>
        <v>0.3</v>
      </c>
      <c r="BQ21" s="140">
        <f t="shared" si="26"/>
        <v>0.3</v>
      </c>
    </row>
    <row r="22" spans="1:69">
      <c r="A22" s="8" t="s">
        <v>64</v>
      </c>
      <c r="B22" s="15">
        <f>'[3]03'!B24</f>
        <v>320</v>
      </c>
      <c r="C22" s="16">
        <f>'[3]03'!C24</f>
        <v>0</v>
      </c>
      <c r="D22" s="16">
        <f>'[3]03'!D24</f>
        <v>0</v>
      </c>
      <c r="E22" s="16">
        <f>'[3]03'!E24</f>
        <v>0</v>
      </c>
      <c r="F22" s="16">
        <f>'[3]03'!F24</f>
        <v>980</v>
      </c>
      <c r="G22" s="16">
        <f>'[3]03'!G24</f>
        <v>0</v>
      </c>
      <c r="H22" s="17">
        <f t="shared" si="27"/>
        <v>1300</v>
      </c>
      <c r="I22" s="15">
        <f>'[3]03'!J24</f>
        <v>-3.6</v>
      </c>
      <c r="J22" s="16">
        <f>'[3]03'!K24</f>
        <v>0</v>
      </c>
      <c r="K22" s="16">
        <f>'[3]03'!L24</f>
        <v>0</v>
      </c>
      <c r="L22" s="16">
        <f>'[3]03'!M24</f>
        <v>0</v>
      </c>
      <c r="M22" s="16">
        <f>'[3]03'!N24</f>
        <v>0</v>
      </c>
      <c r="N22" s="16">
        <f>'[3]03'!O24</f>
        <v>0</v>
      </c>
      <c r="O22" s="17">
        <f t="shared" si="28"/>
        <v>-3.6</v>
      </c>
      <c r="P22" s="18">
        <f>frq!C22</f>
        <v>1</v>
      </c>
      <c r="Q22" s="15">
        <f t="shared" si="29"/>
        <v>-3.6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-3.6</v>
      </c>
      <c r="X22" s="8">
        <f t="shared" si="4"/>
        <v>-0.3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-0.3</v>
      </c>
      <c r="AE22" s="8">
        <f t="shared" si="11"/>
        <v>-0.3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-0.3</v>
      </c>
      <c r="AL22" s="8">
        <f t="shared" si="31"/>
        <v>-3.0000000000000004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-3.0000000000000004</v>
      </c>
      <c r="AT22" s="8">
        <v>0</v>
      </c>
      <c r="AU22" s="8">
        <v>0</v>
      </c>
      <c r="AW22" s="197">
        <v>-0.3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 s="8">
        <f t="shared" si="19"/>
        <v>-0.3</v>
      </c>
      <c r="BD22" s="197">
        <v>-0.3</v>
      </c>
      <c r="BE22" s="197">
        <v>0</v>
      </c>
      <c r="BF22" s="197">
        <v>0</v>
      </c>
      <c r="BG22" s="197">
        <v>0</v>
      </c>
      <c r="BH22" s="197">
        <v>0</v>
      </c>
      <c r="BI22" s="197">
        <v>0</v>
      </c>
      <c r="BJ22" s="8">
        <f t="shared" si="20"/>
        <v>-0.3</v>
      </c>
      <c r="BL22" s="8">
        <f t="shared" si="21"/>
        <v>0</v>
      </c>
      <c r="BM22" s="8">
        <f t="shared" si="22"/>
        <v>0</v>
      </c>
      <c r="BN22" s="8">
        <f t="shared" si="23"/>
        <v>-0.3</v>
      </c>
      <c r="BO22" s="8">
        <f t="shared" si="24"/>
        <v>-0.3</v>
      </c>
      <c r="BP22" s="140">
        <f t="shared" si="25"/>
        <v>0.3</v>
      </c>
      <c r="BQ22" s="140">
        <f t="shared" si="26"/>
        <v>0.3</v>
      </c>
    </row>
    <row r="23" spans="1:69">
      <c r="A23" s="8" t="s">
        <v>65</v>
      </c>
      <c r="B23" s="15">
        <f>'[3]03'!B25</f>
        <v>320</v>
      </c>
      <c r="C23" s="16">
        <f>'[3]03'!C25</f>
        <v>0</v>
      </c>
      <c r="D23" s="16">
        <f>'[3]03'!D25</f>
        <v>0</v>
      </c>
      <c r="E23" s="16">
        <f>'[3]03'!E25</f>
        <v>0</v>
      </c>
      <c r="F23" s="16">
        <f>'[3]03'!F25</f>
        <v>980</v>
      </c>
      <c r="G23" s="16">
        <f>'[3]03'!G25</f>
        <v>0</v>
      </c>
      <c r="H23" s="17">
        <f t="shared" si="27"/>
        <v>1300</v>
      </c>
      <c r="I23" s="15">
        <f>'[3]03'!J25</f>
        <v>-3.6</v>
      </c>
      <c r="J23" s="16">
        <f>'[3]03'!K25</f>
        <v>0</v>
      </c>
      <c r="K23" s="16">
        <f>'[3]03'!L25</f>
        <v>0</v>
      </c>
      <c r="L23" s="16">
        <f>'[3]03'!M25</f>
        <v>0</v>
      </c>
      <c r="M23" s="16">
        <f>'[3]03'!N25</f>
        <v>0</v>
      </c>
      <c r="N23" s="16">
        <f>'[3]03'!O25</f>
        <v>0</v>
      </c>
      <c r="O23" s="17">
        <f t="shared" si="28"/>
        <v>-3.6</v>
      </c>
      <c r="P23" s="18">
        <f>frq!C23</f>
        <v>1</v>
      </c>
      <c r="Q23" s="15">
        <f t="shared" si="29"/>
        <v>-3.6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-3.6</v>
      </c>
      <c r="X23" s="8">
        <f t="shared" si="4"/>
        <v>-0.3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-0.3</v>
      </c>
      <c r="AE23" s="8">
        <f t="shared" si="11"/>
        <v>-0.3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-0.3</v>
      </c>
      <c r="AL23" s="8">
        <f t="shared" si="31"/>
        <v>-3.0000000000000004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-3.0000000000000004</v>
      </c>
      <c r="AT23" s="8">
        <v>0</v>
      </c>
      <c r="AU23" s="8">
        <v>0</v>
      </c>
      <c r="AW23" s="197">
        <v>-0.3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 s="8">
        <f t="shared" si="19"/>
        <v>-0.3</v>
      </c>
      <c r="BD23" s="197">
        <v>-0.3</v>
      </c>
      <c r="BE23" s="197">
        <v>0</v>
      </c>
      <c r="BF23" s="197">
        <v>0</v>
      </c>
      <c r="BG23" s="197">
        <v>0</v>
      </c>
      <c r="BH23" s="197">
        <v>0</v>
      </c>
      <c r="BI23" s="197">
        <v>0</v>
      </c>
      <c r="BJ23" s="8">
        <f t="shared" si="20"/>
        <v>-0.3</v>
      </c>
      <c r="BL23" s="8">
        <f t="shared" si="21"/>
        <v>0</v>
      </c>
      <c r="BM23" s="8">
        <f t="shared" si="22"/>
        <v>0</v>
      </c>
      <c r="BN23" s="8">
        <f t="shared" si="23"/>
        <v>-0.3</v>
      </c>
      <c r="BO23" s="8">
        <f t="shared" si="24"/>
        <v>-0.3</v>
      </c>
      <c r="BP23" s="140">
        <f t="shared" si="25"/>
        <v>0.3</v>
      </c>
      <c r="BQ23" s="140">
        <f t="shared" si="26"/>
        <v>0.3</v>
      </c>
    </row>
    <row r="24" spans="1:69">
      <c r="A24" s="8" t="s">
        <v>66</v>
      </c>
      <c r="B24" s="15">
        <f>'[3]03'!B26</f>
        <v>320</v>
      </c>
      <c r="C24" s="16">
        <f>'[3]03'!C26</f>
        <v>0</v>
      </c>
      <c r="D24" s="16">
        <f>'[3]03'!D26</f>
        <v>0</v>
      </c>
      <c r="E24" s="16">
        <f>'[3]03'!E26</f>
        <v>0</v>
      </c>
      <c r="F24" s="16">
        <f>'[3]03'!F26</f>
        <v>980</v>
      </c>
      <c r="G24" s="16">
        <f>'[3]03'!G26</f>
        <v>0</v>
      </c>
      <c r="H24" s="17">
        <f t="shared" si="27"/>
        <v>1300</v>
      </c>
      <c r="I24" s="15">
        <f>'[3]03'!J26</f>
        <v>-3.6</v>
      </c>
      <c r="J24" s="16">
        <f>'[3]03'!K26</f>
        <v>0</v>
      </c>
      <c r="K24" s="16">
        <f>'[3]03'!L26</f>
        <v>0</v>
      </c>
      <c r="L24" s="16">
        <f>'[3]03'!M26</f>
        <v>0</v>
      </c>
      <c r="M24" s="16">
        <f>'[3]03'!N26</f>
        <v>0</v>
      </c>
      <c r="N24" s="16">
        <f>'[3]03'!O26</f>
        <v>0</v>
      </c>
      <c r="O24" s="17">
        <f t="shared" si="28"/>
        <v>-3.6</v>
      </c>
      <c r="P24" s="18">
        <f>frq!C24</f>
        <v>1</v>
      </c>
      <c r="Q24" s="15">
        <f t="shared" si="29"/>
        <v>-3.6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-3.6</v>
      </c>
      <c r="X24" s="8">
        <f t="shared" si="4"/>
        <v>-0.3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-0.3</v>
      </c>
      <c r="AE24" s="8">
        <f t="shared" si="11"/>
        <v>-0.3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-0.3</v>
      </c>
      <c r="AL24" s="8">
        <f t="shared" si="31"/>
        <v>-3.0000000000000004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-3.0000000000000004</v>
      </c>
      <c r="AT24" s="8">
        <v>0</v>
      </c>
      <c r="AU24" s="8">
        <v>0</v>
      </c>
      <c r="AW24" s="197">
        <v>-0.3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 s="8">
        <f t="shared" si="19"/>
        <v>-0.3</v>
      </c>
      <c r="BD24" s="197">
        <v>-0.3</v>
      </c>
      <c r="BE24" s="197">
        <v>0</v>
      </c>
      <c r="BF24" s="197">
        <v>0</v>
      </c>
      <c r="BG24" s="197">
        <v>0</v>
      </c>
      <c r="BH24" s="197">
        <v>0</v>
      </c>
      <c r="BI24" s="197">
        <v>0</v>
      </c>
      <c r="BJ24" s="8">
        <f t="shared" si="20"/>
        <v>-0.3</v>
      </c>
      <c r="BL24" s="8">
        <f t="shared" si="21"/>
        <v>0</v>
      </c>
      <c r="BM24" s="8">
        <f t="shared" si="22"/>
        <v>0</v>
      </c>
      <c r="BN24" s="8">
        <f t="shared" si="23"/>
        <v>-0.3</v>
      </c>
      <c r="BO24" s="8">
        <f t="shared" si="24"/>
        <v>-0.3</v>
      </c>
      <c r="BP24" s="140">
        <f t="shared" si="25"/>
        <v>0.3</v>
      </c>
      <c r="BQ24" s="140">
        <f t="shared" si="26"/>
        <v>0.3</v>
      </c>
    </row>
    <row r="25" spans="1:69">
      <c r="A25" s="8" t="s">
        <v>67</v>
      </c>
      <c r="B25" s="15">
        <f>'[3]03'!B27</f>
        <v>320</v>
      </c>
      <c r="C25" s="16">
        <f>'[3]03'!C27</f>
        <v>0</v>
      </c>
      <c r="D25" s="16">
        <f>'[3]03'!D27</f>
        <v>0</v>
      </c>
      <c r="E25" s="16">
        <f>'[3]03'!E27</f>
        <v>0</v>
      </c>
      <c r="F25" s="16">
        <f>'[3]03'!F27</f>
        <v>980</v>
      </c>
      <c r="G25" s="16">
        <f>'[3]03'!G27</f>
        <v>0</v>
      </c>
      <c r="H25" s="17">
        <f t="shared" si="27"/>
        <v>1300</v>
      </c>
      <c r="I25" s="15">
        <f>'[3]03'!J27</f>
        <v>-3.6</v>
      </c>
      <c r="J25" s="16">
        <f>'[3]03'!K27</f>
        <v>0</v>
      </c>
      <c r="K25" s="16">
        <f>'[3]03'!L27</f>
        <v>0</v>
      </c>
      <c r="L25" s="16">
        <f>'[3]03'!M27</f>
        <v>0</v>
      </c>
      <c r="M25" s="16">
        <f>'[3]03'!N27</f>
        <v>0</v>
      </c>
      <c r="N25" s="16">
        <f>'[3]03'!O27</f>
        <v>0</v>
      </c>
      <c r="O25" s="17">
        <f t="shared" si="28"/>
        <v>-3.6</v>
      </c>
      <c r="P25" s="18">
        <f>frq!C25</f>
        <v>1</v>
      </c>
      <c r="Q25" s="15">
        <f t="shared" si="29"/>
        <v>-3.6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-3.6</v>
      </c>
      <c r="X25" s="8">
        <f t="shared" si="4"/>
        <v>-0.3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-0.3</v>
      </c>
      <c r="AE25" s="8">
        <f t="shared" si="11"/>
        <v>-0.3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-0.3</v>
      </c>
      <c r="AL25" s="8">
        <f t="shared" si="31"/>
        <v>-3.0000000000000004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-3.0000000000000004</v>
      </c>
      <c r="AT25" s="8">
        <v>0</v>
      </c>
      <c r="AU25" s="8">
        <v>0</v>
      </c>
      <c r="AW25" s="197">
        <v>-0.3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 s="8">
        <f t="shared" si="19"/>
        <v>-0.3</v>
      </c>
      <c r="BD25" s="197">
        <v>-0.3</v>
      </c>
      <c r="BE25" s="197">
        <v>0</v>
      </c>
      <c r="BF25" s="197">
        <v>0</v>
      </c>
      <c r="BG25" s="197">
        <v>0</v>
      </c>
      <c r="BH25" s="197">
        <v>0</v>
      </c>
      <c r="BI25" s="197">
        <v>0</v>
      </c>
      <c r="BJ25" s="8">
        <f t="shared" si="20"/>
        <v>-0.3</v>
      </c>
      <c r="BL25" s="8">
        <f t="shared" si="21"/>
        <v>0</v>
      </c>
      <c r="BM25" s="8">
        <f t="shared" si="22"/>
        <v>0</v>
      </c>
      <c r="BN25" s="8">
        <f t="shared" si="23"/>
        <v>-0.3</v>
      </c>
      <c r="BO25" s="8">
        <f t="shared" si="24"/>
        <v>-0.3</v>
      </c>
      <c r="BP25" s="140">
        <f t="shared" si="25"/>
        <v>0.3</v>
      </c>
      <c r="BQ25" s="140">
        <f t="shared" si="26"/>
        <v>0.3</v>
      </c>
    </row>
    <row r="26" spans="1:69">
      <c r="A26" s="8" t="s">
        <v>68</v>
      </c>
      <c r="B26" s="15">
        <f>'[3]03'!B28</f>
        <v>320</v>
      </c>
      <c r="C26" s="16">
        <f>'[3]03'!C28</f>
        <v>0</v>
      </c>
      <c r="D26" s="16">
        <f>'[3]03'!D28</f>
        <v>0</v>
      </c>
      <c r="E26" s="16">
        <f>'[3]03'!E28</f>
        <v>0</v>
      </c>
      <c r="F26" s="16">
        <f>'[3]03'!F28</f>
        <v>980</v>
      </c>
      <c r="G26" s="16">
        <f>'[3]03'!G28</f>
        <v>0</v>
      </c>
      <c r="H26" s="17">
        <f t="shared" si="27"/>
        <v>1300</v>
      </c>
      <c r="I26" s="15">
        <f>'[3]03'!J28</f>
        <v>-3.6</v>
      </c>
      <c r="J26" s="16">
        <f>'[3]03'!K28</f>
        <v>0</v>
      </c>
      <c r="K26" s="16">
        <f>'[3]03'!L28</f>
        <v>0</v>
      </c>
      <c r="L26" s="16">
        <f>'[3]03'!M28</f>
        <v>0</v>
      </c>
      <c r="M26" s="16">
        <f>'[3]03'!N28</f>
        <v>0</v>
      </c>
      <c r="N26" s="16">
        <f>'[3]03'!O28</f>
        <v>0</v>
      </c>
      <c r="O26" s="17">
        <f t="shared" si="28"/>
        <v>-3.6</v>
      </c>
      <c r="P26" s="18">
        <f>frq!C26</f>
        <v>1</v>
      </c>
      <c r="Q26" s="15">
        <f t="shared" si="29"/>
        <v>-3.6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-3.6</v>
      </c>
      <c r="X26" s="8">
        <f t="shared" si="4"/>
        <v>-0.3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-0.3</v>
      </c>
      <c r="AE26" s="8">
        <f t="shared" si="11"/>
        <v>-0.3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-0.3</v>
      </c>
      <c r="AL26" s="8">
        <f t="shared" si="31"/>
        <v>-3.0000000000000004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-3.0000000000000004</v>
      </c>
      <c r="AT26" s="8">
        <v>0</v>
      </c>
      <c r="AU26" s="8">
        <v>0</v>
      </c>
      <c r="AW26" s="197">
        <v>-0.3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 s="8">
        <f t="shared" si="19"/>
        <v>-0.3</v>
      </c>
      <c r="BD26" s="197">
        <v>-0.3</v>
      </c>
      <c r="BE26" s="197">
        <v>0</v>
      </c>
      <c r="BF26" s="197">
        <v>0</v>
      </c>
      <c r="BG26" s="197">
        <v>0</v>
      </c>
      <c r="BH26" s="197">
        <v>0</v>
      </c>
      <c r="BI26" s="197">
        <v>0</v>
      </c>
      <c r="BJ26" s="8">
        <f t="shared" si="20"/>
        <v>-0.3</v>
      </c>
      <c r="BL26" s="8">
        <f t="shared" si="21"/>
        <v>0</v>
      </c>
      <c r="BM26" s="8">
        <f t="shared" si="22"/>
        <v>0</v>
      </c>
      <c r="BN26" s="8">
        <f t="shared" si="23"/>
        <v>-0.3</v>
      </c>
      <c r="BO26" s="8">
        <f t="shared" si="24"/>
        <v>-0.3</v>
      </c>
      <c r="BP26" s="140">
        <f t="shared" si="25"/>
        <v>0.3</v>
      </c>
      <c r="BQ26" s="140">
        <f t="shared" si="26"/>
        <v>0.3</v>
      </c>
    </row>
    <row r="27" spans="1:69">
      <c r="A27" s="8" t="s">
        <v>69</v>
      </c>
      <c r="B27" s="15">
        <f>'[3]03'!B29</f>
        <v>320</v>
      </c>
      <c r="C27" s="16">
        <f>'[3]03'!C29</f>
        <v>0</v>
      </c>
      <c r="D27" s="16">
        <f>'[3]03'!D29</f>
        <v>0</v>
      </c>
      <c r="E27" s="16">
        <f>'[3]03'!E29</f>
        <v>0</v>
      </c>
      <c r="F27" s="16">
        <f>'[3]03'!F29</f>
        <v>980</v>
      </c>
      <c r="G27" s="16">
        <f>'[3]03'!G29</f>
        <v>0</v>
      </c>
      <c r="H27" s="17">
        <f t="shared" si="27"/>
        <v>1300</v>
      </c>
      <c r="I27" s="15">
        <f>'[3]03'!J29</f>
        <v>-3.6</v>
      </c>
      <c r="J27" s="16">
        <f>'[3]03'!K29</f>
        <v>0</v>
      </c>
      <c r="K27" s="16">
        <f>'[3]03'!L29</f>
        <v>0</v>
      </c>
      <c r="L27" s="16">
        <f>'[3]03'!M29</f>
        <v>0</v>
      </c>
      <c r="M27" s="16">
        <f>'[3]03'!N29</f>
        <v>0</v>
      </c>
      <c r="N27" s="16">
        <f>'[3]03'!O29</f>
        <v>0</v>
      </c>
      <c r="O27" s="17">
        <f t="shared" si="28"/>
        <v>-3.6</v>
      </c>
      <c r="P27" s="18">
        <f>frq!C27</f>
        <v>1</v>
      </c>
      <c r="Q27" s="15">
        <f t="shared" si="29"/>
        <v>-3.6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-3.6</v>
      </c>
      <c r="X27" s="8">
        <f t="shared" si="4"/>
        <v>-0.3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-0.3</v>
      </c>
      <c r="AE27" s="8">
        <f t="shared" si="11"/>
        <v>-0.3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-0.3</v>
      </c>
      <c r="AL27" s="8">
        <f t="shared" si="31"/>
        <v>-3.0000000000000004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-3.0000000000000004</v>
      </c>
      <c r="AT27" s="8">
        <v>0</v>
      </c>
      <c r="AU27" s="8">
        <v>0</v>
      </c>
      <c r="AW27" s="197">
        <v>-0.3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 s="8">
        <f t="shared" si="19"/>
        <v>-0.3</v>
      </c>
      <c r="BD27" s="197">
        <v>-0.3</v>
      </c>
      <c r="BE27" s="197">
        <v>0</v>
      </c>
      <c r="BF27" s="197">
        <v>0</v>
      </c>
      <c r="BG27" s="197">
        <v>0</v>
      </c>
      <c r="BH27" s="197">
        <v>0</v>
      </c>
      <c r="BI27" s="197">
        <v>0</v>
      </c>
      <c r="BJ27" s="8">
        <f t="shared" si="20"/>
        <v>-0.3</v>
      </c>
      <c r="BL27" s="8">
        <f t="shared" si="21"/>
        <v>0</v>
      </c>
      <c r="BM27" s="8">
        <f t="shared" si="22"/>
        <v>0</v>
      </c>
      <c r="BN27" s="8">
        <f t="shared" si="23"/>
        <v>-0.3</v>
      </c>
      <c r="BO27" s="8">
        <f t="shared" si="24"/>
        <v>-0.3</v>
      </c>
      <c r="BP27" s="140">
        <f t="shared" si="25"/>
        <v>0.3</v>
      </c>
      <c r="BQ27" s="140">
        <f t="shared" si="26"/>
        <v>0.3</v>
      </c>
    </row>
    <row r="28" spans="1:69">
      <c r="A28" s="8" t="s">
        <v>70</v>
      </c>
      <c r="B28" s="15">
        <f>'[3]03'!B30</f>
        <v>320</v>
      </c>
      <c r="C28" s="16">
        <f>'[3]03'!C30</f>
        <v>0</v>
      </c>
      <c r="D28" s="16">
        <f>'[3]03'!D30</f>
        <v>0</v>
      </c>
      <c r="E28" s="16">
        <f>'[3]03'!E30</f>
        <v>0</v>
      </c>
      <c r="F28" s="16">
        <f>'[3]03'!F30</f>
        <v>980</v>
      </c>
      <c r="G28" s="16">
        <f>'[3]03'!G30</f>
        <v>0</v>
      </c>
      <c r="H28" s="17">
        <f t="shared" si="27"/>
        <v>1300</v>
      </c>
      <c r="I28" s="15">
        <f>'[3]03'!J30</f>
        <v>-3.6</v>
      </c>
      <c r="J28" s="16">
        <f>'[3]03'!K30</f>
        <v>0</v>
      </c>
      <c r="K28" s="16">
        <f>'[3]03'!L30</f>
        <v>0</v>
      </c>
      <c r="L28" s="16">
        <f>'[3]03'!M30</f>
        <v>0</v>
      </c>
      <c r="M28" s="16">
        <f>'[3]03'!N30</f>
        <v>0</v>
      </c>
      <c r="N28" s="16">
        <f>'[3]03'!O30</f>
        <v>0</v>
      </c>
      <c r="O28" s="17">
        <f t="shared" si="28"/>
        <v>-3.6</v>
      </c>
      <c r="P28" s="18">
        <f>frq!C28</f>
        <v>1</v>
      </c>
      <c r="Q28" s="15">
        <f t="shared" si="29"/>
        <v>-3.6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-3.6</v>
      </c>
      <c r="X28" s="8">
        <f t="shared" si="4"/>
        <v>-0.3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-0.3</v>
      </c>
      <c r="AE28" s="8">
        <f t="shared" si="11"/>
        <v>-0.3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-0.3</v>
      </c>
      <c r="AL28" s="8">
        <f t="shared" si="31"/>
        <v>-3.0000000000000004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-3.0000000000000004</v>
      </c>
      <c r="AT28" s="8">
        <v>0</v>
      </c>
      <c r="AU28" s="8">
        <v>0</v>
      </c>
      <c r="AW28" s="197">
        <v>-0.3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 s="8">
        <f t="shared" si="19"/>
        <v>-0.3</v>
      </c>
      <c r="BD28" s="197">
        <v>-0.3</v>
      </c>
      <c r="BE28" s="197">
        <v>0</v>
      </c>
      <c r="BF28" s="197">
        <v>0</v>
      </c>
      <c r="BG28" s="197">
        <v>0</v>
      </c>
      <c r="BH28" s="197">
        <v>0</v>
      </c>
      <c r="BI28" s="197">
        <v>0</v>
      </c>
      <c r="BJ28" s="8">
        <f t="shared" si="20"/>
        <v>-0.3</v>
      </c>
      <c r="BL28" s="8">
        <f t="shared" si="21"/>
        <v>0</v>
      </c>
      <c r="BM28" s="8">
        <f t="shared" si="22"/>
        <v>0</v>
      </c>
      <c r="BN28" s="8">
        <f t="shared" si="23"/>
        <v>-0.3</v>
      </c>
      <c r="BO28" s="8">
        <f t="shared" si="24"/>
        <v>-0.3</v>
      </c>
      <c r="BP28" s="140">
        <f t="shared" si="25"/>
        <v>0.3</v>
      </c>
      <c r="BQ28" s="140">
        <f t="shared" si="26"/>
        <v>0.3</v>
      </c>
    </row>
    <row r="29" spans="1:69">
      <c r="A29" s="8" t="s">
        <v>71</v>
      </c>
      <c r="B29" s="15">
        <f>'[3]03'!B31</f>
        <v>320</v>
      </c>
      <c r="C29" s="16">
        <f>'[3]03'!C31</f>
        <v>0</v>
      </c>
      <c r="D29" s="16">
        <f>'[3]03'!D31</f>
        <v>0</v>
      </c>
      <c r="E29" s="16">
        <f>'[3]03'!E31</f>
        <v>0</v>
      </c>
      <c r="F29" s="16">
        <f>'[3]03'!F31</f>
        <v>980</v>
      </c>
      <c r="G29" s="16">
        <f>'[3]03'!G31</f>
        <v>0</v>
      </c>
      <c r="H29" s="17">
        <f t="shared" si="27"/>
        <v>1300</v>
      </c>
      <c r="I29" s="15">
        <f>'[3]03'!J31</f>
        <v>-3.6</v>
      </c>
      <c r="J29" s="16">
        <f>'[3]03'!K31</f>
        <v>0</v>
      </c>
      <c r="K29" s="16">
        <f>'[3]03'!L31</f>
        <v>0</v>
      </c>
      <c r="L29" s="16">
        <f>'[3]03'!M31</f>
        <v>0</v>
      </c>
      <c r="M29" s="16">
        <f>'[3]03'!N31</f>
        <v>0</v>
      </c>
      <c r="N29" s="16">
        <f>'[3]03'!O31</f>
        <v>0</v>
      </c>
      <c r="O29" s="17">
        <f t="shared" si="28"/>
        <v>-3.6</v>
      </c>
      <c r="P29" s="18">
        <f>frq!C29</f>
        <v>1</v>
      </c>
      <c r="Q29" s="15">
        <f t="shared" si="29"/>
        <v>-3.6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-3.6</v>
      </c>
      <c r="X29" s="8">
        <f t="shared" si="4"/>
        <v>-0.3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-0.3</v>
      </c>
      <c r="AE29" s="8">
        <f t="shared" si="11"/>
        <v>-0.3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-0.3</v>
      </c>
      <c r="AL29" s="8">
        <f t="shared" si="31"/>
        <v>-3.0000000000000004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-3.0000000000000004</v>
      </c>
      <c r="AT29" s="8">
        <v>0</v>
      </c>
      <c r="AU29" s="8">
        <v>0</v>
      </c>
      <c r="AW29" s="197">
        <v>-0.3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 s="8">
        <f t="shared" si="19"/>
        <v>-0.3</v>
      </c>
      <c r="BD29" s="197">
        <v>-0.3</v>
      </c>
      <c r="BE29" s="197">
        <v>0</v>
      </c>
      <c r="BF29" s="197">
        <v>0</v>
      </c>
      <c r="BG29" s="197">
        <v>0</v>
      </c>
      <c r="BH29" s="197">
        <v>0</v>
      </c>
      <c r="BI29" s="197">
        <v>0</v>
      </c>
      <c r="BJ29" s="8">
        <f t="shared" si="20"/>
        <v>-0.3</v>
      </c>
      <c r="BL29" s="8">
        <f t="shared" si="21"/>
        <v>0</v>
      </c>
      <c r="BM29" s="8">
        <f t="shared" si="22"/>
        <v>0</v>
      </c>
      <c r="BN29" s="8">
        <f t="shared" si="23"/>
        <v>-0.3</v>
      </c>
      <c r="BO29" s="8">
        <f t="shared" si="24"/>
        <v>-0.3</v>
      </c>
      <c r="BP29" s="140">
        <f t="shared" si="25"/>
        <v>0.3</v>
      </c>
      <c r="BQ29" s="140">
        <f t="shared" si="26"/>
        <v>0.3</v>
      </c>
    </row>
    <row r="30" spans="1:69">
      <c r="A30" s="8" t="s">
        <v>72</v>
      </c>
      <c r="B30" s="15">
        <f>'[3]03'!B32</f>
        <v>320</v>
      </c>
      <c r="C30" s="16">
        <f>'[3]03'!C32</f>
        <v>0</v>
      </c>
      <c r="D30" s="16">
        <f>'[3]03'!D32</f>
        <v>0</v>
      </c>
      <c r="E30" s="16">
        <f>'[3]03'!E32</f>
        <v>0</v>
      </c>
      <c r="F30" s="16">
        <f>'[3]03'!F32</f>
        <v>980</v>
      </c>
      <c r="G30" s="16">
        <f>'[3]03'!G32</f>
        <v>0</v>
      </c>
      <c r="H30" s="17">
        <f t="shared" si="27"/>
        <v>1300</v>
      </c>
      <c r="I30" s="15">
        <f>'[3]03'!J32</f>
        <v>-3.6</v>
      </c>
      <c r="J30" s="16">
        <f>'[3]03'!K32</f>
        <v>0</v>
      </c>
      <c r="K30" s="16">
        <f>'[3]03'!L32</f>
        <v>0</v>
      </c>
      <c r="L30" s="16">
        <f>'[3]03'!M32</f>
        <v>0</v>
      </c>
      <c r="M30" s="16">
        <f>'[3]03'!N32</f>
        <v>0</v>
      </c>
      <c r="N30" s="16">
        <f>'[3]03'!O32</f>
        <v>0</v>
      </c>
      <c r="O30" s="17">
        <f t="shared" si="28"/>
        <v>-3.6</v>
      </c>
      <c r="P30" s="18">
        <f>frq!C30</f>
        <v>1</v>
      </c>
      <c r="Q30" s="15">
        <f t="shared" si="29"/>
        <v>-3.6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-3.6</v>
      </c>
      <c r="X30" s="8">
        <f t="shared" si="4"/>
        <v>-0.3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-0.3</v>
      </c>
      <c r="AE30" s="8">
        <f t="shared" si="11"/>
        <v>-0.3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-0.3</v>
      </c>
      <c r="AL30" s="8">
        <f t="shared" si="31"/>
        <v>-3.0000000000000004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-3.0000000000000004</v>
      </c>
      <c r="AT30" s="8">
        <v>0</v>
      </c>
      <c r="AU30" s="8">
        <v>0</v>
      </c>
      <c r="AW30" s="197">
        <v>-0.3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 s="8">
        <f t="shared" si="19"/>
        <v>-0.3</v>
      </c>
      <c r="BD30" s="197">
        <v>-0.3</v>
      </c>
      <c r="BE30" s="197">
        <v>0</v>
      </c>
      <c r="BF30" s="197">
        <v>0</v>
      </c>
      <c r="BG30" s="197">
        <v>0</v>
      </c>
      <c r="BH30" s="197">
        <v>0</v>
      </c>
      <c r="BI30" s="197">
        <v>0</v>
      </c>
      <c r="BJ30" s="8">
        <f t="shared" si="20"/>
        <v>-0.3</v>
      </c>
      <c r="BL30" s="8">
        <f t="shared" si="21"/>
        <v>0</v>
      </c>
      <c r="BM30" s="8">
        <f t="shared" si="22"/>
        <v>0</v>
      </c>
      <c r="BN30" s="8">
        <f t="shared" si="23"/>
        <v>-0.3</v>
      </c>
      <c r="BO30" s="8">
        <f t="shared" si="24"/>
        <v>-0.3</v>
      </c>
      <c r="BP30" s="140">
        <f t="shared" si="25"/>
        <v>0.3</v>
      </c>
      <c r="BQ30" s="140">
        <f t="shared" si="26"/>
        <v>0.3</v>
      </c>
    </row>
    <row r="31" spans="1:69">
      <c r="A31" s="8" t="s">
        <v>73</v>
      </c>
      <c r="B31" s="15">
        <f>'[3]03'!B33</f>
        <v>320</v>
      </c>
      <c r="C31" s="16">
        <f>'[3]03'!C33</f>
        <v>0</v>
      </c>
      <c r="D31" s="16">
        <f>'[3]03'!D33</f>
        <v>0</v>
      </c>
      <c r="E31" s="16">
        <f>'[3]03'!E33</f>
        <v>0</v>
      </c>
      <c r="F31" s="16">
        <f>'[3]03'!F33</f>
        <v>980</v>
      </c>
      <c r="G31" s="16">
        <f>'[3]03'!G33</f>
        <v>0</v>
      </c>
      <c r="H31" s="17">
        <f t="shared" si="27"/>
        <v>1300</v>
      </c>
      <c r="I31" s="15">
        <f>'[3]03'!J33</f>
        <v>-3.6</v>
      </c>
      <c r="J31" s="16">
        <f>'[3]03'!K33</f>
        <v>0</v>
      </c>
      <c r="K31" s="16">
        <f>'[3]03'!L33</f>
        <v>0</v>
      </c>
      <c r="L31" s="16">
        <f>'[3]03'!M33</f>
        <v>0</v>
      </c>
      <c r="M31" s="16">
        <f>'[3]03'!N33</f>
        <v>0</v>
      </c>
      <c r="N31" s="16">
        <f>'[3]03'!O33</f>
        <v>0</v>
      </c>
      <c r="O31" s="17">
        <f t="shared" si="28"/>
        <v>-3.6</v>
      </c>
      <c r="P31" s="18">
        <f>frq!C31</f>
        <v>1</v>
      </c>
      <c r="Q31" s="15">
        <f t="shared" si="29"/>
        <v>-3.6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-3.6</v>
      </c>
      <c r="X31" s="8">
        <f t="shared" si="4"/>
        <v>-0.3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-0.3</v>
      </c>
      <c r="AE31" s="8">
        <f t="shared" si="11"/>
        <v>-0.3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-0.3</v>
      </c>
      <c r="AL31" s="8">
        <f t="shared" si="31"/>
        <v>-3.0000000000000004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-3.0000000000000004</v>
      </c>
      <c r="AT31" s="8">
        <v>0</v>
      </c>
      <c r="AU31" s="8">
        <v>0</v>
      </c>
      <c r="AW31" s="197">
        <v>-0.3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 s="8">
        <f t="shared" si="19"/>
        <v>-0.3</v>
      </c>
      <c r="BD31" s="197">
        <v>-0.3</v>
      </c>
      <c r="BE31" s="197">
        <v>0</v>
      </c>
      <c r="BF31" s="197">
        <v>0</v>
      </c>
      <c r="BG31" s="197">
        <v>0</v>
      </c>
      <c r="BH31" s="197">
        <v>0</v>
      </c>
      <c r="BI31" s="197">
        <v>0</v>
      </c>
      <c r="BJ31" s="8">
        <f t="shared" si="20"/>
        <v>-0.3</v>
      </c>
      <c r="BL31" s="8">
        <f t="shared" si="21"/>
        <v>0</v>
      </c>
      <c r="BM31" s="8">
        <f t="shared" si="22"/>
        <v>0</v>
      </c>
      <c r="BN31" s="8">
        <f t="shared" si="23"/>
        <v>-0.3</v>
      </c>
      <c r="BO31" s="8">
        <f t="shared" si="24"/>
        <v>-0.3</v>
      </c>
      <c r="BP31" s="140">
        <f t="shared" si="25"/>
        <v>0.3</v>
      </c>
      <c r="BQ31" s="140">
        <f t="shared" si="26"/>
        <v>0.3</v>
      </c>
    </row>
    <row r="32" spans="1:69">
      <c r="A32" s="8" t="s">
        <v>74</v>
      </c>
      <c r="B32" s="15">
        <f>'[3]03'!B34</f>
        <v>320</v>
      </c>
      <c r="C32" s="16">
        <f>'[3]03'!C34</f>
        <v>0</v>
      </c>
      <c r="D32" s="16">
        <f>'[3]03'!D34</f>
        <v>0</v>
      </c>
      <c r="E32" s="16">
        <f>'[3]03'!E34</f>
        <v>0</v>
      </c>
      <c r="F32" s="16">
        <f>'[3]03'!F34</f>
        <v>980</v>
      </c>
      <c r="G32" s="16">
        <f>'[3]03'!G34</f>
        <v>0</v>
      </c>
      <c r="H32" s="17">
        <f t="shared" si="27"/>
        <v>1300</v>
      </c>
      <c r="I32" s="15">
        <f>'[3]03'!J34</f>
        <v>-3.6</v>
      </c>
      <c r="J32" s="16">
        <f>'[3]03'!K34</f>
        <v>0</v>
      </c>
      <c r="K32" s="16">
        <f>'[3]03'!L34</f>
        <v>0</v>
      </c>
      <c r="L32" s="16">
        <f>'[3]03'!M34</f>
        <v>0</v>
      </c>
      <c r="M32" s="16">
        <f>'[3]03'!N34</f>
        <v>0</v>
      </c>
      <c r="N32" s="16">
        <f>'[3]03'!O34</f>
        <v>0</v>
      </c>
      <c r="O32" s="17">
        <f t="shared" si="28"/>
        <v>-3.6</v>
      </c>
      <c r="P32" s="18">
        <f>frq!C32</f>
        <v>1</v>
      </c>
      <c r="Q32" s="15">
        <f t="shared" si="29"/>
        <v>-3.6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-3.6</v>
      </c>
      <c r="X32" s="8">
        <f t="shared" si="4"/>
        <v>-0.3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-0.3</v>
      </c>
      <c r="AE32" s="8">
        <f t="shared" si="11"/>
        <v>-0.3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-0.3</v>
      </c>
      <c r="AL32" s="8">
        <f t="shared" si="31"/>
        <v>-3.0000000000000004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-3.0000000000000004</v>
      </c>
      <c r="AT32" s="8">
        <v>0</v>
      </c>
      <c r="AU32" s="8">
        <v>0</v>
      </c>
      <c r="AW32" s="197">
        <v>-0.3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 s="8">
        <f t="shared" si="19"/>
        <v>-0.3</v>
      </c>
      <c r="BD32" s="197">
        <v>-0.3</v>
      </c>
      <c r="BE32" s="197">
        <v>0</v>
      </c>
      <c r="BF32" s="197">
        <v>0</v>
      </c>
      <c r="BG32" s="197">
        <v>0</v>
      </c>
      <c r="BH32" s="197">
        <v>0</v>
      </c>
      <c r="BI32" s="197">
        <v>0</v>
      </c>
      <c r="BJ32" s="8">
        <f t="shared" si="20"/>
        <v>-0.3</v>
      </c>
      <c r="BL32" s="8">
        <f t="shared" si="21"/>
        <v>0</v>
      </c>
      <c r="BM32" s="8">
        <f t="shared" si="22"/>
        <v>0</v>
      </c>
      <c r="BN32" s="8">
        <f t="shared" si="23"/>
        <v>-0.3</v>
      </c>
      <c r="BO32" s="8">
        <f t="shared" si="24"/>
        <v>-0.3</v>
      </c>
      <c r="BP32" s="140">
        <f t="shared" si="25"/>
        <v>0.3</v>
      </c>
      <c r="BQ32" s="140">
        <f t="shared" si="26"/>
        <v>0.3</v>
      </c>
    </row>
    <row r="33" spans="1:69">
      <c r="A33" s="8" t="s">
        <v>75</v>
      </c>
      <c r="B33" s="15">
        <f>'[3]03'!B35</f>
        <v>320</v>
      </c>
      <c r="C33" s="16">
        <f>'[3]03'!C35</f>
        <v>0</v>
      </c>
      <c r="D33" s="16">
        <f>'[3]03'!D35</f>
        <v>0</v>
      </c>
      <c r="E33" s="16">
        <f>'[3]03'!E35</f>
        <v>0</v>
      </c>
      <c r="F33" s="16">
        <f>'[3]03'!F35</f>
        <v>980</v>
      </c>
      <c r="G33" s="16">
        <f>'[3]03'!G35</f>
        <v>0</v>
      </c>
      <c r="H33" s="17">
        <f t="shared" si="27"/>
        <v>1300</v>
      </c>
      <c r="I33" s="15">
        <f>'[3]03'!J35</f>
        <v>-3.6</v>
      </c>
      <c r="J33" s="16">
        <f>'[3]03'!K35</f>
        <v>0</v>
      </c>
      <c r="K33" s="16">
        <f>'[3]03'!L35</f>
        <v>0</v>
      </c>
      <c r="L33" s="16">
        <f>'[3]03'!M35</f>
        <v>0</v>
      </c>
      <c r="M33" s="16">
        <f>'[3]03'!N35</f>
        <v>0</v>
      </c>
      <c r="N33" s="16">
        <f>'[3]03'!O35</f>
        <v>0</v>
      </c>
      <c r="O33" s="17">
        <f t="shared" si="28"/>
        <v>-3.6</v>
      </c>
      <c r="P33" s="18">
        <f>frq!C33</f>
        <v>1</v>
      </c>
      <c r="Q33" s="15">
        <f t="shared" si="29"/>
        <v>-3.6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-3.6</v>
      </c>
      <c r="X33" s="8">
        <f t="shared" si="4"/>
        <v>-0.3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-0.3</v>
      </c>
      <c r="AE33" s="8">
        <f t="shared" si="11"/>
        <v>-0.3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-0.3</v>
      </c>
      <c r="AL33" s="8">
        <f t="shared" si="31"/>
        <v>-3.0000000000000004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-3.0000000000000004</v>
      </c>
      <c r="AT33" s="8">
        <v>0</v>
      </c>
      <c r="AU33" s="8">
        <v>0</v>
      </c>
      <c r="AW33" s="197">
        <v>-0.3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 s="8">
        <f t="shared" si="19"/>
        <v>-0.3</v>
      </c>
      <c r="BD33" s="197">
        <v>-0.3</v>
      </c>
      <c r="BE33" s="197">
        <v>0</v>
      </c>
      <c r="BF33" s="197">
        <v>0</v>
      </c>
      <c r="BG33" s="197">
        <v>0</v>
      </c>
      <c r="BH33" s="197">
        <v>0</v>
      </c>
      <c r="BI33" s="197">
        <v>0</v>
      </c>
      <c r="BJ33" s="8">
        <f t="shared" si="20"/>
        <v>-0.3</v>
      </c>
      <c r="BL33" s="8">
        <f t="shared" si="21"/>
        <v>0</v>
      </c>
      <c r="BM33" s="8">
        <f t="shared" si="22"/>
        <v>0</v>
      </c>
      <c r="BN33" s="8">
        <f t="shared" si="23"/>
        <v>-0.3</v>
      </c>
      <c r="BO33" s="8">
        <f t="shared" si="24"/>
        <v>-0.3</v>
      </c>
      <c r="BP33" s="140">
        <f t="shared" si="25"/>
        <v>0.3</v>
      </c>
      <c r="BQ33" s="140">
        <f t="shared" si="26"/>
        <v>0.3</v>
      </c>
    </row>
    <row r="34" spans="1:69">
      <c r="A34" s="8" t="s">
        <v>76</v>
      </c>
      <c r="B34" s="15">
        <f>'[3]03'!B36</f>
        <v>320</v>
      </c>
      <c r="C34" s="16">
        <f>'[3]03'!C36</f>
        <v>0</v>
      </c>
      <c r="D34" s="16">
        <f>'[3]03'!D36</f>
        <v>0</v>
      </c>
      <c r="E34" s="16">
        <f>'[3]03'!E36</f>
        <v>0</v>
      </c>
      <c r="F34" s="16">
        <f>'[3]03'!F36</f>
        <v>980</v>
      </c>
      <c r="G34" s="16">
        <f>'[3]03'!G36</f>
        <v>0</v>
      </c>
      <c r="H34" s="17">
        <f t="shared" si="27"/>
        <v>1300</v>
      </c>
      <c r="I34" s="15">
        <f>'[3]03'!J36</f>
        <v>-3.6</v>
      </c>
      <c r="J34" s="16">
        <f>'[3]03'!K36</f>
        <v>0</v>
      </c>
      <c r="K34" s="16">
        <f>'[3]03'!L36</f>
        <v>0</v>
      </c>
      <c r="L34" s="16">
        <f>'[3]03'!M36</f>
        <v>0</v>
      </c>
      <c r="M34" s="16">
        <f>'[3]03'!N36</f>
        <v>0</v>
      </c>
      <c r="N34" s="16">
        <f>'[3]03'!O36</f>
        <v>0</v>
      </c>
      <c r="O34" s="17">
        <f t="shared" si="28"/>
        <v>-3.6</v>
      </c>
      <c r="P34" s="18">
        <f>frq!C34</f>
        <v>1</v>
      </c>
      <c r="Q34" s="15">
        <f t="shared" si="29"/>
        <v>-3.6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-3.6</v>
      </c>
      <c r="X34" s="8">
        <f t="shared" si="4"/>
        <v>-0.3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-0.3</v>
      </c>
      <c r="AE34" s="8">
        <f t="shared" si="11"/>
        <v>-0.3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-0.3</v>
      </c>
      <c r="AL34" s="8">
        <f t="shared" si="31"/>
        <v>-3.0000000000000004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-3.0000000000000004</v>
      </c>
      <c r="AT34" s="8">
        <v>0</v>
      </c>
      <c r="AU34" s="8">
        <v>0</v>
      </c>
      <c r="AW34" s="197">
        <v>-0.3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 s="8">
        <f t="shared" si="19"/>
        <v>-0.3</v>
      </c>
      <c r="BD34" s="197">
        <v>-0.3</v>
      </c>
      <c r="BE34" s="197">
        <v>0</v>
      </c>
      <c r="BF34" s="197">
        <v>0</v>
      </c>
      <c r="BG34" s="197">
        <v>0</v>
      </c>
      <c r="BH34" s="197">
        <v>0</v>
      </c>
      <c r="BI34" s="197">
        <v>0</v>
      </c>
      <c r="BJ34" s="8">
        <f t="shared" si="20"/>
        <v>-0.3</v>
      </c>
      <c r="BL34" s="8">
        <f t="shared" si="21"/>
        <v>0</v>
      </c>
      <c r="BM34" s="8">
        <f t="shared" si="22"/>
        <v>0</v>
      </c>
      <c r="BN34" s="8">
        <f t="shared" si="23"/>
        <v>-0.3</v>
      </c>
      <c r="BO34" s="8">
        <f t="shared" si="24"/>
        <v>-0.3</v>
      </c>
      <c r="BP34" s="140">
        <f t="shared" si="25"/>
        <v>0.3</v>
      </c>
      <c r="BQ34" s="140">
        <f t="shared" si="26"/>
        <v>0.3</v>
      </c>
    </row>
    <row r="35" spans="1:69">
      <c r="A35" s="8" t="s">
        <v>77</v>
      </c>
      <c r="B35" s="15">
        <f>'[3]03'!B37</f>
        <v>320</v>
      </c>
      <c r="C35" s="16">
        <f>'[3]03'!C37</f>
        <v>0</v>
      </c>
      <c r="D35" s="16">
        <f>'[3]03'!D37</f>
        <v>0</v>
      </c>
      <c r="E35" s="16">
        <f>'[3]03'!E37</f>
        <v>0</v>
      </c>
      <c r="F35" s="16">
        <f>'[3]03'!F37</f>
        <v>980</v>
      </c>
      <c r="G35" s="16">
        <f>'[3]03'!G37</f>
        <v>0</v>
      </c>
      <c r="H35" s="17">
        <f t="shared" si="27"/>
        <v>1300</v>
      </c>
      <c r="I35" s="15">
        <f>'[3]03'!J37</f>
        <v>-3.6</v>
      </c>
      <c r="J35" s="16">
        <f>'[3]03'!K37</f>
        <v>0</v>
      </c>
      <c r="K35" s="16">
        <f>'[3]03'!L37</f>
        <v>0</v>
      </c>
      <c r="L35" s="16">
        <f>'[3]03'!M37</f>
        <v>0</v>
      </c>
      <c r="M35" s="16">
        <f>'[3]03'!N37</f>
        <v>0</v>
      </c>
      <c r="N35" s="16">
        <f>'[3]03'!O37</f>
        <v>0</v>
      </c>
      <c r="O35" s="17">
        <f t="shared" si="28"/>
        <v>-3.6</v>
      </c>
      <c r="P35" s="18">
        <f>frq!C35</f>
        <v>1</v>
      </c>
      <c r="Q35" s="15">
        <f t="shared" si="29"/>
        <v>-3.6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-3.6</v>
      </c>
      <c r="X35" s="8">
        <f t="shared" si="4"/>
        <v>-0.3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-0.3</v>
      </c>
      <c r="AE35" s="8">
        <f t="shared" si="11"/>
        <v>-0.3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-0.3</v>
      </c>
      <c r="AL35" s="8">
        <f t="shared" si="31"/>
        <v>-3.0000000000000004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-3.0000000000000004</v>
      </c>
      <c r="AT35" s="8">
        <v>0</v>
      </c>
      <c r="AU35" s="8">
        <v>0</v>
      </c>
      <c r="AW35" s="197">
        <v>-0.3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 s="8">
        <f t="shared" si="19"/>
        <v>-0.3</v>
      </c>
      <c r="BD35" s="197">
        <v>-0.3</v>
      </c>
      <c r="BE35" s="197">
        <v>0</v>
      </c>
      <c r="BF35" s="197">
        <v>0</v>
      </c>
      <c r="BG35" s="197">
        <v>0</v>
      </c>
      <c r="BH35" s="197">
        <v>0</v>
      </c>
      <c r="BI35" s="197">
        <v>0</v>
      </c>
      <c r="BJ35" s="8">
        <f t="shared" si="20"/>
        <v>-0.3</v>
      </c>
      <c r="BL35" s="8">
        <f t="shared" si="21"/>
        <v>0</v>
      </c>
      <c r="BM35" s="8">
        <f t="shared" si="22"/>
        <v>0</v>
      </c>
      <c r="BN35" s="8">
        <f t="shared" si="23"/>
        <v>-0.3</v>
      </c>
      <c r="BO35" s="8">
        <f t="shared" si="24"/>
        <v>-0.3</v>
      </c>
      <c r="BP35" s="140">
        <f t="shared" si="25"/>
        <v>0.3</v>
      </c>
      <c r="BQ35" s="140">
        <f t="shared" si="26"/>
        <v>0.3</v>
      </c>
    </row>
    <row r="36" spans="1:69">
      <c r="A36" s="8" t="s">
        <v>78</v>
      </c>
      <c r="B36" s="15">
        <f>'[3]03'!B38</f>
        <v>320</v>
      </c>
      <c r="C36" s="16">
        <f>'[3]03'!C38</f>
        <v>0</v>
      </c>
      <c r="D36" s="16">
        <f>'[3]03'!D38</f>
        <v>0</v>
      </c>
      <c r="E36" s="16">
        <f>'[3]03'!E38</f>
        <v>0</v>
      </c>
      <c r="F36" s="16">
        <f>'[3]03'!F38</f>
        <v>980</v>
      </c>
      <c r="G36" s="16">
        <f>'[3]03'!G38</f>
        <v>0</v>
      </c>
      <c r="H36" s="17">
        <f t="shared" si="27"/>
        <v>1300</v>
      </c>
      <c r="I36" s="15">
        <f>'[3]03'!J38</f>
        <v>-3.6</v>
      </c>
      <c r="J36" s="16">
        <f>'[3]03'!K38</f>
        <v>0</v>
      </c>
      <c r="K36" s="16">
        <f>'[3]03'!L38</f>
        <v>0</v>
      </c>
      <c r="L36" s="16">
        <f>'[3]03'!M38</f>
        <v>0</v>
      </c>
      <c r="M36" s="16">
        <f>'[3]03'!N38</f>
        <v>0</v>
      </c>
      <c r="N36" s="16">
        <f>'[3]03'!O38</f>
        <v>0</v>
      </c>
      <c r="O36" s="17">
        <f t="shared" si="28"/>
        <v>-3.6</v>
      </c>
      <c r="P36" s="18">
        <f>frq!C36</f>
        <v>1</v>
      </c>
      <c r="Q36" s="15">
        <f t="shared" si="29"/>
        <v>-3.6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-3.6</v>
      </c>
      <c r="X36" s="8">
        <f t="shared" si="4"/>
        <v>-0.3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-0.3</v>
      </c>
      <c r="AE36" s="8">
        <f t="shared" si="11"/>
        <v>-0.3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-0.3</v>
      </c>
      <c r="AL36" s="8">
        <f t="shared" si="31"/>
        <v>-3.0000000000000004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-3.0000000000000004</v>
      </c>
      <c r="AT36" s="8">
        <v>0</v>
      </c>
      <c r="AU36" s="8">
        <v>0</v>
      </c>
      <c r="AW36" s="197">
        <v>-0.3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 s="8">
        <f t="shared" si="19"/>
        <v>-0.3</v>
      </c>
      <c r="BD36" s="197">
        <v>-0.3</v>
      </c>
      <c r="BE36" s="197">
        <v>0</v>
      </c>
      <c r="BF36" s="197">
        <v>0</v>
      </c>
      <c r="BG36" s="197">
        <v>0</v>
      </c>
      <c r="BH36" s="197">
        <v>0</v>
      </c>
      <c r="BI36" s="197">
        <v>0</v>
      </c>
      <c r="BJ36" s="8">
        <f t="shared" si="20"/>
        <v>-0.3</v>
      </c>
      <c r="BL36" s="8">
        <f t="shared" si="21"/>
        <v>0</v>
      </c>
      <c r="BM36" s="8">
        <f t="shared" si="22"/>
        <v>0</v>
      </c>
      <c r="BN36" s="8">
        <f t="shared" si="23"/>
        <v>-0.3</v>
      </c>
      <c r="BO36" s="8">
        <f t="shared" si="24"/>
        <v>-0.3</v>
      </c>
      <c r="BP36" s="140">
        <f t="shared" si="25"/>
        <v>0.3</v>
      </c>
      <c r="BQ36" s="140">
        <f t="shared" si="26"/>
        <v>0.3</v>
      </c>
    </row>
    <row r="37" spans="1:69">
      <c r="A37" s="8" t="s">
        <v>79</v>
      </c>
      <c r="B37" s="15">
        <f>'[3]03'!B39</f>
        <v>320</v>
      </c>
      <c r="C37" s="16">
        <f>'[3]03'!C39</f>
        <v>0</v>
      </c>
      <c r="D37" s="16">
        <f>'[3]03'!D39</f>
        <v>0</v>
      </c>
      <c r="E37" s="16">
        <f>'[3]03'!E39</f>
        <v>0</v>
      </c>
      <c r="F37" s="16">
        <f>'[3]03'!F39</f>
        <v>980</v>
      </c>
      <c r="G37" s="16">
        <f>'[3]03'!G39</f>
        <v>0</v>
      </c>
      <c r="H37" s="17">
        <f t="shared" si="27"/>
        <v>1300</v>
      </c>
      <c r="I37" s="15">
        <f>'[3]03'!J39</f>
        <v>-3.6</v>
      </c>
      <c r="J37" s="16">
        <f>'[3]03'!K39</f>
        <v>0</v>
      </c>
      <c r="K37" s="16">
        <f>'[3]03'!L39</f>
        <v>0</v>
      </c>
      <c r="L37" s="16">
        <f>'[3]03'!M39</f>
        <v>0</v>
      </c>
      <c r="M37" s="16">
        <f>'[3]03'!N39</f>
        <v>0</v>
      </c>
      <c r="N37" s="16">
        <f>'[3]03'!O39</f>
        <v>0</v>
      </c>
      <c r="O37" s="17">
        <f t="shared" si="28"/>
        <v>-3.6</v>
      </c>
      <c r="P37" s="18">
        <f>frq!C37</f>
        <v>1</v>
      </c>
      <c r="Q37" s="15">
        <f t="shared" si="29"/>
        <v>-3.6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-3.6</v>
      </c>
      <c r="X37" s="8">
        <f t="shared" si="4"/>
        <v>-0.3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-0.3</v>
      </c>
      <c r="AE37" s="8">
        <f t="shared" si="11"/>
        <v>-0.3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-0.3</v>
      </c>
      <c r="AL37" s="8">
        <f t="shared" si="31"/>
        <v>-3.0000000000000004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-3.0000000000000004</v>
      </c>
      <c r="AT37" s="8">
        <v>0</v>
      </c>
      <c r="AU37" s="8">
        <v>0</v>
      </c>
      <c r="AW37" s="197">
        <v>-0.3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 s="8">
        <f t="shared" si="19"/>
        <v>-0.3</v>
      </c>
      <c r="BD37" s="197">
        <v>-0.3</v>
      </c>
      <c r="BE37" s="197">
        <v>0</v>
      </c>
      <c r="BF37" s="197">
        <v>0</v>
      </c>
      <c r="BG37" s="197">
        <v>0</v>
      </c>
      <c r="BH37" s="197">
        <v>0</v>
      </c>
      <c r="BI37" s="197">
        <v>0</v>
      </c>
      <c r="BJ37" s="8">
        <f t="shared" si="20"/>
        <v>-0.3</v>
      </c>
      <c r="BL37" s="8">
        <f t="shared" si="21"/>
        <v>0</v>
      </c>
      <c r="BM37" s="8">
        <f t="shared" si="22"/>
        <v>0</v>
      </c>
      <c r="BN37" s="8">
        <f t="shared" si="23"/>
        <v>-0.3</v>
      </c>
      <c r="BO37" s="8">
        <f t="shared" si="24"/>
        <v>-0.3</v>
      </c>
      <c r="BP37" s="140">
        <f t="shared" si="25"/>
        <v>0.3</v>
      </c>
      <c r="BQ37" s="140">
        <f t="shared" si="26"/>
        <v>0.3</v>
      </c>
    </row>
    <row r="38" spans="1:69">
      <c r="A38" s="8" t="s">
        <v>80</v>
      </c>
      <c r="B38" s="15">
        <f>'[3]03'!B40</f>
        <v>320</v>
      </c>
      <c r="C38" s="16">
        <f>'[3]03'!C40</f>
        <v>0</v>
      </c>
      <c r="D38" s="16">
        <f>'[3]03'!D40</f>
        <v>0</v>
      </c>
      <c r="E38" s="16">
        <f>'[3]03'!E40</f>
        <v>0</v>
      </c>
      <c r="F38" s="16">
        <f>'[3]03'!F40</f>
        <v>980</v>
      </c>
      <c r="G38" s="16">
        <f>'[3]03'!G40</f>
        <v>0</v>
      </c>
      <c r="H38" s="17">
        <f t="shared" si="27"/>
        <v>1300</v>
      </c>
      <c r="I38" s="15">
        <f>'[3]03'!J40</f>
        <v>-3.6</v>
      </c>
      <c r="J38" s="16">
        <f>'[3]03'!K40</f>
        <v>0</v>
      </c>
      <c r="K38" s="16">
        <f>'[3]03'!L40</f>
        <v>0</v>
      </c>
      <c r="L38" s="16">
        <f>'[3]03'!M40</f>
        <v>0</v>
      </c>
      <c r="M38" s="16">
        <f>'[3]03'!N40</f>
        <v>0</v>
      </c>
      <c r="N38" s="16">
        <f>'[3]03'!O40</f>
        <v>0</v>
      </c>
      <c r="O38" s="17">
        <f t="shared" si="28"/>
        <v>-3.6</v>
      </c>
      <c r="P38" s="18">
        <f>frq!C38</f>
        <v>1</v>
      </c>
      <c r="Q38" s="15">
        <f t="shared" si="29"/>
        <v>-3.6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-3.6</v>
      </c>
      <c r="X38" s="8">
        <f t="shared" si="4"/>
        <v>-0.3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-0.3</v>
      </c>
      <c r="AE38" s="8">
        <f t="shared" si="11"/>
        <v>-0.3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-0.3</v>
      </c>
      <c r="AL38" s="8">
        <f t="shared" si="31"/>
        <v>-3.0000000000000004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-3.0000000000000004</v>
      </c>
      <c r="AT38" s="8">
        <v>0</v>
      </c>
      <c r="AU38" s="8">
        <v>0</v>
      </c>
      <c r="AW38" s="197">
        <v>-0.3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 s="8">
        <f t="shared" si="19"/>
        <v>-0.3</v>
      </c>
      <c r="BD38" s="197">
        <v>-0.3</v>
      </c>
      <c r="BE38" s="197">
        <v>0</v>
      </c>
      <c r="BF38" s="197">
        <v>0</v>
      </c>
      <c r="BG38" s="197">
        <v>0</v>
      </c>
      <c r="BH38" s="197">
        <v>0</v>
      </c>
      <c r="BI38" s="197">
        <v>0</v>
      </c>
      <c r="BJ38" s="8">
        <f t="shared" si="20"/>
        <v>-0.3</v>
      </c>
      <c r="BL38" s="8">
        <f t="shared" si="21"/>
        <v>0</v>
      </c>
      <c r="BM38" s="8">
        <f t="shared" si="22"/>
        <v>0</v>
      </c>
      <c r="BN38" s="8">
        <f t="shared" si="23"/>
        <v>-0.3</v>
      </c>
      <c r="BO38" s="8">
        <f t="shared" si="24"/>
        <v>-0.3</v>
      </c>
      <c r="BP38" s="140">
        <f t="shared" si="25"/>
        <v>0.3</v>
      </c>
      <c r="BQ38" s="140">
        <f t="shared" si="26"/>
        <v>0.3</v>
      </c>
    </row>
    <row r="39" spans="1:69">
      <c r="A39" s="8" t="s">
        <v>81</v>
      </c>
      <c r="B39" s="15">
        <f>'[3]03'!B41</f>
        <v>320</v>
      </c>
      <c r="C39" s="16">
        <f>'[3]03'!C41</f>
        <v>0</v>
      </c>
      <c r="D39" s="16">
        <f>'[3]03'!D41</f>
        <v>0</v>
      </c>
      <c r="E39" s="16">
        <f>'[3]03'!E41</f>
        <v>0</v>
      </c>
      <c r="F39" s="16">
        <f>'[3]03'!F41</f>
        <v>980</v>
      </c>
      <c r="G39" s="16">
        <f>'[3]03'!G41</f>
        <v>0</v>
      </c>
      <c r="H39" s="17">
        <f t="shared" si="27"/>
        <v>1300</v>
      </c>
      <c r="I39" s="15">
        <f>'[3]03'!J41</f>
        <v>-3.6</v>
      </c>
      <c r="J39" s="16">
        <f>'[3]03'!K41</f>
        <v>0</v>
      </c>
      <c r="K39" s="16">
        <f>'[3]03'!L41</f>
        <v>0</v>
      </c>
      <c r="L39" s="16">
        <f>'[3]03'!M41</f>
        <v>0</v>
      </c>
      <c r="M39" s="16">
        <f>'[3]03'!N41</f>
        <v>0</v>
      </c>
      <c r="N39" s="16">
        <f>'[3]03'!O41</f>
        <v>0</v>
      </c>
      <c r="O39" s="17">
        <f t="shared" si="28"/>
        <v>-3.6</v>
      </c>
      <c r="P39" s="18">
        <f>frq!C39</f>
        <v>1</v>
      </c>
      <c r="Q39" s="15">
        <f t="shared" si="29"/>
        <v>-3.6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-3.6</v>
      </c>
      <c r="X39" s="8">
        <f t="shared" si="4"/>
        <v>-0.3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-0.3</v>
      </c>
      <c r="AE39" s="8">
        <f t="shared" si="11"/>
        <v>-0.3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-0.3</v>
      </c>
      <c r="AL39" s="8">
        <f t="shared" si="31"/>
        <v>-3.0000000000000004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-3.0000000000000004</v>
      </c>
      <c r="AT39" s="8">
        <v>0</v>
      </c>
      <c r="AU39" s="8">
        <v>0</v>
      </c>
      <c r="AW39" s="197">
        <v>-0.3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 s="8">
        <f t="shared" si="19"/>
        <v>-0.3</v>
      </c>
      <c r="BD39" s="197">
        <v>-0.3</v>
      </c>
      <c r="BE39" s="197">
        <v>0</v>
      </c>
      <c r="BF39" s="197">
        <v>0</v>
      </c>
      <c r="BG39" s="197">
        <v>0</v>
      </c>
      <c r="BH39" s="197">
        <v>0</v>
      </c>
      <c r="BI39" s="197">
        <v>0</v>
      </c>
      <c r="BJ39" s="8">
        <f t="shared" si="20"/>
        <v>-0.3</v>
      </c>
      <c r="BL39" s="8">
        <f t="shared" si="21"/>
        <v>0</v>
      </c>
      <c r="BM39" s="8">
        <f t="shared" si="22"/>
        <v>0</v>
      </c>
      <c r="BN39" s="8">
        <f t="shared" si="23"/>
        <v>-0.3</v>
      </c>
      <c r="BO39" s="8">
        <f t="shared" si="24"/>
        <v>-0.3</v>
      </c>
      <c r="BP39" s="140">
        <f t="shared" si="25"/>
        <v>0.3</v>
      </c>
      <c r="BQ39" s="140">
        <f t="shared" si="26"/>
        <v>0.3</v>
      </c>
    </row>
    <row r="40" spans="1:69">
      <c r="A40" s="8" t="s">
        <v>82</v>
      </c>
      <c r="B40" s="15">
        <f>'[3]03'!B42</f>
        <v>320</v>
      </c>
      <c r="C40" s="16">
        <f>'[3]03'!C42</f>
        <v>0</v>
      </c>
      <c r="D40" s="16">
        <f>'[3]03'!D42</f>
        <v>0</v>
      </c>
      <c r="E40" s="16">
        <f>'[3]03'!E42</f>
        <v>0</v>
      </c>
      <c r="F40" s="16">
        <f>'[3]03'!F42</f>
        <v>980</v>
      </c>
      <c r="G40" s="16">
        <f>'[3]03'!G42</f>
        <v>0</v>
      </c>
      <c r="H40" s="17">
        <f t="shared" si="27"/>
        <v>1300</v>
      </c>
      <c r="I40" s="15">
        <f>'[3]03'!J42</f>
        <v>-3.6</v>
      </c>
      <c r="J40" s="16">
        <f>'[3]03'!K42</f>
        <v>0</v>
      </c>
      <c r="K40" s="16">
        <f>'[3]03'!L42</f>
        <v>0</v>
      </c>
      <c r="L40" s="16">
        <f>'[3]03'!M42</f>
        <v>0</v>
      </c>
      <c r="M40" s="16">
        <f>'[3]03'!N42</f>
        <v>0</v>
      </c>
      <c r="N40" s="16">
        <f>'[3]03'!O42</f>
        <v>0</v>
      </c>
      <c r="O40" s="17">
        <f t="shared" si="28"/>
        <v>-3.6</v>
      </c>
      <c r="P40" s="18">
        <f>frq!C40</f>
        <v>1</v>
      </c>
      <c r="Q40" s="15">
        <f t="shared" si="29"/>
        <v>-3.6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-3.6</v>
      </c>
      <c r="X40" s="8">
        <f t="shared" si="4"/>
        <v>-0.3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-0.3</v>
      </c>
      <c r="AE40" s="8">
        <f t="shared" si="11"/>
        <v>-0.3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-0.3</v>
      </c>
      <c r="AL40" s="8">
        <f t="shared" si="31"/>
        <v>-3.0000000000000004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-3.0000000000000004</v>
      </c>
      <c r="AT40" s="8">
        <v>0</v>
      </c>
      <c r="AU40" s="8">
        <v>0</v>
      </c>
      <c r="AW40" s="197">
        <v>-0.3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 s="8">
        <f t="shared" si="19"/>
        <v>-0.3</v>
      </c>
      <c r="BD40" s="197">
        <v>-0.3</v>
      </c>
      <c r="BE40" s="197">
        <v>0</v>
      </c>
      <c r="BF40" s="197">
        <v>0</v>
      </c>
      <c r="BG40" s="197">
        <v>0</v>
      </c>
      <c r="BH40" s="197">
        <v>0</v>
      </c>
      <c r="BI40" s="197">
        <v>0</v>
      </c>
      <c r="BJ40" s="8">
        <f t="shared" si="20"/>
        <v>-0.3</v>
      </c>
      <c r="BL40" s="8">
        <f t="shared" si="21"/>
        <v>0</v>
      </c>
      <c r="BM40" s="8">
        <f t="shared" si="22"/>
        <v>0</v>
      </c>
      <c r="BN40" s="8">
        <f t="shared" si="23"/>
        <v>-0.3</v>
      </c>
      <c r="BO40" s="8">
        <f t="shared" si="24"/>
        <v>-0.3</v>
      </c>
      <c r="BP40" s="140">
        <f t="shared" si="25"/>
        <v>0.3</v>
      </c>
      <c r="BQ40" s="140">
        <f t="shared" si="26"/>
        <v>0.3</v>
      </c>
    </row>
    <row r="41" spans="1:69">
      <c r="A41" s="8" t="s">
        <v>83</v>
      </c>
      <c r="B41" s="15">
        <f>'[3]03'!B43</f>
        <v>320</v>
      </c>
      <c r="C41" s="16">
        <f>'[3]03'!C43</f>
        <v>0</v>
      </c>
      <c r="D41" s="16">
        <f>'[3]03'!D43</f>
        <v>0</v>
      </c>
      <c r="E41" s="16">
        <f>'[3]03'!E43</f>
        <v>0</v>
      </c>
      <c r="F41" s="16">
        <f>'[3]03'!F43</f>
        <v>980</v>
      </c>
      <c r="G41" s="16">
        <f>'[3]03'!G43</f>
        <v>0</v>
      </c>
      <c r="H41" s="17">
        <f t="shared" si="27"/>
        <v>1300</v>
      </c>
      <c r="I41" s="15">
        <f>'[3]03'!J43</f>
        <v>-3.6</v>
      </c>
      <c r="J41" s="16">
        <f>'[3]03'!K43</f>
        <v>0</v>
      </c>
      <c r="K41" s="16">
        <f>'[3]03'!L43</f>
        <v>0</v>
      </c>
      <c r="L41" s="16">
        <f>'[3]03'!M43</f>
        <v>0</v>
      </c>
      <c r="M41" s="16">
        <f>'[3]03'!N43</f>
        <v>0</v>
      </c>
      <c r="N41" s="16">
        <f>'[3]03'!O43</f>
        <v>0</v>
      </c>
      <c r="O41" s="17">
        <f t="shared" si="28"/>
        <v>-3.6</v>
      </c>
      <c r="P41" s="18">
        <f>frq!C41</f>
        <v>1</v>
      </c>
      <c r="Q41" s="15">
        <f t="shared" si="29"/>
        <v>-3.6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-3.6</v>
      </c>
      <c r="X41" s="8">
        <f t="shared" si="4"/>
        <v>-0.3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-0.3</v>
      </c>
      <c r="AE41" s="8">
        <f t="shared" si="11"/>
        <v>-0.3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-0.3</v>
      </c>
      <c r="AL41" s="8">
        <f t="shared" si="31"/>
        <v>-3.0000000000000004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-3.0000000000000004</v>
      </c>
      <c r="AT41" s="8">
        <v>0</v>
      </c>
      <c r="AU41" s="8">
        <v>0</v>
      </c>
      <c r="AW41" s="197">
        <v>-0.3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 s="8">
        <f t="shared" si="19"/>
        <v>-0.3</v>
      </c>
      <c r="BD41" s="197">
        <v>-0.3</v>
      </c>
      <c r="BE41" s="197">
        <v>0</v>
      </c>
      <c r="BF41" s="197">
        <v>0</v>
      </c>
      <c r="BG41" s="197">
        <v>0</v>
      </c>
      <c r="BH41" s="197">
        <v>0</v>
      </c>
      <c r="BI41" s="197">
        <v>0</v>
      </c>
      <c r="BJ41" s="8">
        <f t="shared" si="20"/>
        <v>-0.3</v>
      </c>
      <c r="BL41" s="8">
        <f t="shared" si="21"/>
        <v>0</v>
      </c>
      <c r="BM41" s="8">
        <f t="shared" si="22"/>
        <v>0</v>
      </c>
      <c r="BN41" s="8">
        <f t="shared" si="23"/>
        <v>-0.3</v>
      </c>
      <c r="BO41" s="8">
        <f t="shared" si="24"/>
        <v>-0.3</v>
      </c>
      <c r="BP41" s="140">
        <f t="shared" si="25"/>
        <v>0.3</v>
      </c>
      <c r="BQ41" s="140">
        <f t="shared" si="26"/>
        <v>0.3</v>
      </c>
    </row>
    <row r="42" spans="1:69">
      <c r="A42" s="8" t="s">
        <v>84</v>
      </c>
      <c r="B42" s="15">
        <f>'[3]03'!B44</f>
        <v>320</v>
      </c>
      <c r="C42" s="16">
        <f>'[3]03'!C44</f>
        <v>0</v>
      </c>
      <c r="D42" s="16">
        <f>'[3]03'!D44</f>
        <v>0</v>
      </c>
      <c r="E42" s="16">
        <f>'[3]03'!E44</f>
        <v>0</v>
      </c>
      <c r="F42" s="16">
        <f>'[3]03'!F44</f>
        <v>980</v>
      </c>
      <c r="G42" s="16">
        <f>'[3]03'!G44</f>
        <v>0</v>
      </c>
      <c r="H42" s="17">
        <f t="shared" si="27"/>
        <v>1300</v>
      </c>
      <c r="I42" s="15">
        <f>'[3]03'!J44</f>
        <v>-3.6</v>
      </c>
      <c r="J42" s="16">
        <f>'[3]03'!K44</f>
        <v>0</v>
      </c>
      <c r="K42" s="16">
        <f>'[3]03'!L44</f>
        <v>0</v>
      </c>
      <c r="L42" s="16">
        <f>'[3]03'!M44</f>
        <v>0</v>
      </c>
      <c r="M42" s="16">
        <f>'[3]03'!N44</f>
        <v>0</v>
      </c>
      <c r="N42" s="16">
        <f>'[3]03'!O44</f>
        <v>0</v>
      </c>
      <c r="O42" s="17">
        <f t="shared" si="28"/>
        <v>-3.6</v>
      </c>
      <c r="P42" s="18">
        <f>frq!C42</f>
        <v>1</v>
      </c>
      <c r="Q42" s="15">
        <f t="shared" si="29"/>
        <v>-3.6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-3.6</v>
      </c>
      <c r="X42" s="8">
        <f t="shared" si="4"/>
        <v>-0.3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-0.3</v>
      </c>
      <c r="AE42" s="8">
        <f t="shared" si="11"/>
        <v>-0.3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-0.3</v>
      </c>
      <c r="AL42" s="8">
        <f t="shared" si="31"/>
        <v>-3.0000000000000004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-3.0000000000000004</v>
      </c>
      <c r="AT42" s="8">
        <v>0</v>
      </c>
      <c r="AU42" s="8">
        <v>0</v>
      </c>
      <c r="AW42" s="197">
        <v>-0.3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 s="8">
        <f t="shared" si="19"/>
        <v>-0.3</v>
      </c>
      <c r="BD42" s="197">
        <v>-0.3</v>
      </c>
      <c r="BE42" s="197">
        <v>0</v>
      </c>
      <c r="BF42" s="197">
        <v>0</v>
      </c>
      <c r="BG42" s="197">
        <v>0</v>
      </c>
      <c r="BH42" s="197">
        <v>0</v>
      </c>
      <c r="BI42" s="197">
        <v>0</v>
      </c>
      <c r="BJ42" s="8">
        <f t="shared" si="20"/>
        <v>-0.3</v>
      </c>
      <c r="BL42" s="8">
        <f t="shared" si="21"/>
        <v>0</v>
      </c>
      <c r="BM42" s="8">
        <f t="shared" si="22"/>
        <v>0</v>
      </c>
      <c r="BN42" s="8">
        <f t="shared" si="23"/>
        <v>-0.3</v>
      </c>
      <c r="BO42" s="8">
        <f t="shared" si="24"/>
        <v>-0.3</v>
      </c>
      <c r="BP42" s="140">
        <f t="shared" si="25"/>
        <v>0.3</v>
      </c>
      <c r="BQ42" s="140">
        <f t="shared" si="26"/>
        <v>0.3</v>
      </c>
    </row>
    <row r="43" spans="1:69">
      <c r="A43" s="8" t="s">
        <v>85</v>
      </c>
      <c r="B43" s="15">
        <f>'[3]03'!B45</f>
        <v>320</v>
      </c>
      <c r="C43" s="16">
        <f>'[3]03'!C45</f>
        <v>0</v>
      </c>
      <c r="D43" s="16">
        <f>'[3]03'!D45</f>
        <v>0</v>
      </c>
      <c r="E43" s="16">
        <f>'[3]03'!E45</f>
        <v>0</v>
      </c>
      <c r="F43" s="16">
        <f>'[3]03'!F45</f>
        <v>960</v>
      </c>
      <c r="G43" s="16">
        <f>'[3]03'!G45</f>
        <v>0</v>
      </c>
      <c r="H43" s="17">
        <f t="shared" si="27"/>
        <v>1280</v>
      </c>
      <c r="I43" s="15">
        <f>'[3]03'!J45</f>
        <v>-3.6</v>
      </c>
      <c r="J43" s="16">
        <f>'[3]03'!K45</f>
        <v>0</v>
      </c>
      <c r="K43" s="16">
        <f>'[3]03'!L45</f>
        <v>0</v>
      </c>
      <c r="L43" s="16">
        <f>'[3]03'!M45</f>
        <v>0</v>
      </c>
      <c r="M43" s="16">
        <f>'[3]03'!N45</f>
        <v>0</v>
      </c>
      <c r="N43" s="16">
        <f>'[3]03'!O45</f>
        <v>0</v>
      </c>
      <c r="O43" s="17">
        <f t="shared" si="28"/>
        <v>-3.6</v>
      </c>
      <c r="P43" s="18">
        <f>frq!C43</f>
        <v>1</v>
      </c>
      <c r="Q43" s="15">
        <f t="shared" si="29"/>
        <v>-3.6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-3.6</v>
      </c>
      <c r="X43" s="8">
        <f t="shared" si="4"/>
        <v>-0.3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-0.3</v>
      </c>
      <c r="AE43" s="8">
        <f t="shared" si="11"/>
        <v>-0.3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-0.3</v>
      </c>
      <c r="AL43" s="8">
        <f t="shared" si="31"/>
        <v>-3.0000000000000004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-3.0000000000000004</v>
      </c>
      <c r="AT43" s="8">
        <v>0</v>
      </c>
      <c r="AU43" s="8">
        <v>0</v>
      </c>
      <c r="AW43" s="197">
        <v>-0.3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 s="8">
        <f t="shared" si="19"/>
        <v>-0.3</v>
      </c>
      <c r="BD43" s="197">
        <v>-0.3</v>
      </c>
      <c r="BE43" s="197">
        <v>0</v>
      </c>
      <c r="BF43" s="197">
        <v>0</v>
      </c>
      <c r="BG43" s="197">
        <v>0</v>
      </c>
      <c r="BH43" s="197">
        <v>0</v>
      </c>
      <c r="BI43" s="197">
        <v>0</v>
      </c>
      <c r="BJ43" s="8">
        <f t="shared" si="20"/>
        <v>-0.3</v>
      </c>
      <c r="BL43" s="8">
        <f t="shared" si="21"/>
        <v>0</v>
      </c>
      <c r="BM43" s="8">
        <f t="shared" si="22"/>
        <v>0</v>
      </c>
      <c r="BN43" s="8">
        <f t="shared" si="23"/>
        <v>-0.3</v>
      </c>
      <c r="BO43" s="8">
        <f t="shared" si="24"/>
        <v>-0.3</v>
      </c>
      <c r="BP43" s="140">
        <f t="shared" si="25"/>
        <v>0.3</v>
      </c>
      <c r="BQ43" s="140">
        <f t="shared" si="26"/>
        <v>0.3</v>
      </c>
    </row>
    <row r="44" spans="1:69">
      <c r="A44" s="8" t="s">
        <v>86</v>
      </c>
      <c r="B44" s="15">
        <f>'[3]03'!B46</f>
        <v>320</v>
      </c>
      <c r="C44" s="16">
        <f>'[3]03'!C46</f>
        <v>0</v>
      </c>
      <c r="D44" s="16">
        <f>'[3]03'!D46</f>
        <v>0</v>
      </c>
      <c r="E44" s="16">
        <f>'[3]03'!E46</f>
        <v>0</v>
      </c>
      <c r="F44" s="16">
        <f>'[3]03'!F46</f>
        <v>960</v>
      </c>
      <c r="G44" s="16">
        <f>'[3]03'!G46</f>
        <v>0</v>
      </c>
      <c r="H44" s="17">
        <f t="shared" si="27"/>
        <v>1280</v>
      </c>
      <c r="I44" s="15">
        <f>'[3]03'!J46</f>
        <v>-3.6</v>
      </c>
      <c r="J44" s="16">
        <f>'[3]03'!K46</f>
        <v>0</v>
      </c>
      <c r="K44" s="16">
        <f>'[3]03'!L46</f>
        <v>0</v>
      </c>
      <c r="L44" s="16">
        <f>'[3]03'!M46</f>
        <v>0</v>
      </c>
      <c r="M44" s="16">
        <f>'[3]03'!N46</f>
        <v>0</v>
      </c>
      <c r="N44" s="16">
        <f>'[3]03'!O46</f>
        <v>0</v>
      </c>
      <c r="O44" s="17">
        <f t="shared" si="28"/>
        <v>-3.6</v>
      </c>
      <c r="P44" s="18">
        <f>frq!C44</f>
        <v>1</v>
      </c>
      <c r="Q44" s="15">
        <f t="shared" si="29"/>
        <v>-3.6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-3.6</v>
      </c>
      <c r="X44" s="8">
        <f t="shared" si="4"/>
        <v>-0.3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-0.3</v>
      </c>
      <c r="AE44" s="8">
        <f t="shared" si="11"/>
        <v>-0.3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-0.3</v>
      </c>
      <c r="AL44" s="8">
        <f t="shared" si="31"/>
        <v>-3.0000000000000004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-3.0000000000000004</v>
      </c>
      <c r="AT44" s="8">
        <v>0</v>
      </c>
      <c r="AU44" s="8">
        <v>0</v>
      </c>
      <c r="AW44" s="197">
        <v>-0.3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 s="8">
        <f t="shared" si="19"/>
        <v>-0.3</v>
      </c>
      <c r="BD44" s="197">
        <v>-0.3</v>
      </c>
      <c r="BE44" s="197">
        <v>0</v>
      </c>
      <c r="BF44" s="197">
        <v>0</v>
      </c>
      <c r="BG44" s="197">
        <v>0</v>
      </c>
      <c r="BH44" s="197">
        <v>0</v>
      </c>
      <c r="BI44" s="197">
        <v>0</v>
      </c>
      <c r="BJ44" s="8">
        <f t="shared" si="20"/>
        <v>-0.3</v>
      </c>
      <c r="BL44" s="8">
        <f t="shared" si="21"/>
        <v>0</v>
      </c>
      <c r="BM44" s="8">
        <f t="shared" si="22"/>
        <v>0</v>
      </c>
      <c r="BN44" s="8">
        <f t="shared" si="23"/>
        <v>-0.3</v>
      </c>
      <c r="BO44" s="8">
        <f t="shared" si="24"/>
        <v>-0.3</v>
      </c>
      <c r="BP44" s="140">
        <f t="shared" si="25"/>
        <v>0.3</v>
      </c>
      <c r="BQ44" s="140">
        <f t="shared" si="26"/>
        <v>0.3</v>
      </c>
    </row>
    <row r="45" spans="1:69">
      <c r="A45" s="8" t="s">
        <v>87</v>
      </c>
      <c r="B45" s="15">
        <f>'[3]03'!B47</f>
        <v>320</v>
      </c>
      <c r="C45" s="16">
        <f>'[3]03'!C47</f>
        <v>0</v>
      </c>
      <c r="D45" s="16">
        <f>'[3]03'!D47</f>
        <v>0</v>
      </c>
      <c r="E45" s="16">
        <f>'[3]03'!E47</f>
        <v>0</v>
      </c>
      <c r="F45" s="16">
        <f>'[3]03'!F47</f>
        <v>960</v>
      </c>
      <c r="G45" s="16">
        <f>'[3]03'!G47</f>
        <v>0</v>
      </c>
      <c r="H45" s="17">
        <f t="shared" si="27"/>
        <v>1280</v>
      </c>
      <c r="I45" s="15">
        <f>'[3]03'!J47</f>
        <v>-3.6</v>
      </c>
      <c r="J45" s="16">
        <f>'[3]03'!K47</f>
        <v>0</v>
      </c>
      <c r="K45" s="16">
        <f>'[3]03'!L47</f>
        <v>0</v>
      </c>
      <c r="L45" s="16">
        <f>'[3]03'!M47</f>
        <v>0</v>
      </c>
      <c r="M45" s="16">
        <f>'[3]03'!N47</f>
        <v>0</v>
      </c>
      <c r="N45" s="16">
        <f>'[3]03'!O47</f>
        <v>0</v>
      </c>
      <c r="O45" s="17">
        <f t="shared" si="28"/>
        <v>-3.6</v>
      </c>
      <c r="P45" s="18">
        <f>frq!C45</f>
        <v>1</v>
      </c>
      <c r="Q45" s="15">
        <f t="shared" si="29"/>
        <v>-3.6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-3.6</v>
      </c>
      <c r="X45" s="8">
        <f t="shared" si="4"/>
        <v>-0.3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-0.3</v>
      </c>
      <c r="AE45" s="8">
        <f t="shared" si="11"/>
        <v>-0.3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-0.3</v>
      </c>
      <c r="AL45" s="8">
        <f t="shared" si="31"/>
        <v>-3.0000000000000004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-3.0000000000000004</v>
      </c>
      <c r="AT45" s="8">
        <v>0</v>
      </c>
      <c r="AU45" s="8">
        <v>0</v>
      </c>
      <c r="AW45" s="197">
        <v>-0.3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 s="8">
        <f t="shared" si="19"/>
        <v>-0.3</v>
      </c>
      <c r="BD45" s="197">
        <v>-0.3</v>
      </c>
      <c r="BE45" s="197">
        <v>0</v>
      </c>
      <c r="BF45" s="197">
        <v>0</v>
      </c>
      <c r="BG45" s="197">
        <v>0</v>
      </c>
      <c r="BH45" s="197">
        <v>0</v>
      </c>
      <c r="BI45" s="197">
        <v>0</v>
      </c>
      <c r="BJ45" s="8">
        <f t="shared" si="20"/>
        <v>-0.3</v>
      </c>
      <c r="BL45" s="8">
        <f t="shared" si="21"/>
        <v>0</v>
      </c>
      <c r="BM45" s="8">
        <f t="shared" si="22"/>
        <v>0</v>
      </c>
      <c r="BN45" s="8">
        <f t="shared" si="23"/>
        <v>-0.3</v>
      </c>
      <c r="BO45" s="8">
        <f t="shared" si="24"/>
        <v>-0.3</v>
      </c>
      <c r="BP45" s="140">
        <f t="shared" si="25"/>
        <v>0.3</v>
      </c>
      <c r="BQ45" s="140">
        <f t="shared" si="26"/>
        <v>0.3</v>
      </c>
    </row>
    <row r="46" spans="1:69">
      <c r="A46" s="8" t="s">
        <v>88</v>
      </c>
      <c r="B46" s="15">
        <f>'[3]03'!B48</f>
        <v>320</v>
      </c>
      <c r="C46" s="16">
        <f>'[3]03'!C48</f>
        <v>0</v>
      </c>
      <c r="D46" s="16">
        <f>'[3]03'!D48</f>
        <v>0</v>
      </c>
      <c r="E46" s="16">
        <f>'[3]03'!E48</f>
        <v>0</v>
      </c>
      <c r="F46" s="16">
        <f>'[3]03'!F48</f>
        <v>960</v>
      </c>
      <c r="G46" s="16">
        <f>'[3]03'!G48</f>
        <v>0</v>
      </c>
      <c r="H46" s="17">
        <f t="shared" si="27"/>
        <v>1280</v>
      </c>
      <c r="I46" s="15">
        <f>'[3]03'!J48</f>
        <v>-3.6</v>
      </c>
      <c r="J46" s="16">
        <f>'[3]03'!K48</f>
        <v>0</v>
      </c>
      <c r="K46" s="16">
        <f>'[3]03'!L48</f>
        <v>0</v>
      </c>
      <c r="L46" s="16">
        <f>'[3]03'!M48</f>
        <v>0</v>
      </c>
      <c r="M46" s="16">
        <f>'[3]03'!N48</f>
        <v>0</v>
      </c>
      <c r="N46" s="16">
        <f>'[3]03'!O48</f>
        <v>0</v>
      </c>
      <c r="O46" s="17">
        <f t="shared" si="28"/>
        <v>-3.6</v>
      </c>
      <c r="P46" s="18">
        <f>frq!C46</f>
        <v>1</v>
      </c>
      <c r="Q46" s="15">
        <f t="shared" si="29"/>
        <v>-3.6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-3.6</v>
      </c>
      <c r="X46" s="8">
        <f t="shared" si="4"/>
        <v>-0.3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-0.3</v>
      </c>
      <c r="AE46" s="8">
        <f t="shared" si="11"/>
        <v>-0.3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-0.3</v>
      </c>
      <c r="AL46" s="8">
        <f t="shared" si="31"/>
        <v>-3.0000000000000004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-3.0000000000000004</v>
      </c>
      <c r="AT46" s="8">
        <v>0</v>
      </c>
      <c r="AU46" s="8">
        <v>0</v>
      </c>
      <c r="AW46" s="197">
        <v>-0.3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 s="8">
        <f t="shared" si="19"/>
        <v>-0.3</v>
      </c>
      <c r="BD46" s="197">
        <v>-0.3</v>
      </c>
      <c r="BE46" s="197">
        <v>0</v>
      </c>
      <c r="BF46" s="197">
        <v>0</v>
      </c>
      <c r="BG46" s="197">
        <v>0</v>
      </c>
      <c r="BH46" s="197">
        <v>0</v>
      </c>
      <c r="BI46" s="197">
        <v>0</v>
      </c>
      <c r="BJ46" s="8">
        <f t="shared" si="20"/>
        <v>-0.3</v>
      </c>
      <c r="BL46" s="8">
        <f t="shared" si="21"/>
        <v>0</v>
      </c>
      <c r="BM46" s="8">
        <f t="shared" si="22"/>
        <v>0</v>
      </c>
      <c r="BN46" s="8">
        <f t="shared" si="23"/>
        <v>-0.3</v>
      </c>
      <c r="BO46" s="8">
        <f t="shared" si="24"/>
        <v>-0.3</v>
      </c>
      <c r="BP46" s="140">
        <f t="shared" si="25"/>
        <v>0.3</v>
      </c>
      <c r="BQ46" s="140">
        <f t="shared" si="26"/>
        <v>0.3</v>
      </c>
    </row>
    <row r="47" spans="1:69">
      <c r="A47" s="8" t="s">
        <v>89</v>
      </c>
      <c r="B47" s="15">
        <f>'[3]03'!B49</f>
        <v>320</v>
      </c>
      <c r="C47" s="16">
        <f>'[3]03'!C49</f>
        <v>0</v>
      </c>
      <c r="D47" s="16">
        <f>'[3]03'!D49</f>
        <v>0</v>
      </c>
      <c r="E47" s="16">
        <f>'[3]03'!E49</f>
        <v>0</v>
      </c>
      <c r="F47" s="16">
        <f>'[3]03'!F49</f>
        <v>960</v>
      </c>
      <c r="G47" s="16">
        <f>'[3]03'!G49</f>
        <v>0</v>
      </c>
      <c r="H47" s="17">
        <f t="shared" si="27"/>
        <v>1280</v>
      </c>
      <c r="I47" s="15">
        <f>'[3]03'!J49</f>
        <v>-3.6</v>
      </c>
      <c r="J47" s="16">
        <f>'[3]03'!K49</f>
        <v>0</v>
      </c>
      <c r="K47" s="16">
        <f>'[3]03'!L49</f>
        <v>0</v>
      </c>
      <c r="L47" s="16">
        <f>'[3]03'!M49</f>
        <v>0</v>
      </c>
      <c r="M47" s="16">
        <f>'[3]03'!N49</f>
        <v>0</v>
      </c>
      <c r="N47" s="16">
        <f>'[3]03'!O49</f>
        <v>0</v>
      </c>
      <c r="O47" s="17">
        <f t="shared" si="28"/>
        <v>-3.6</v>
      </c>
      <c r="P47" s="18">
        <f>frq!C47</f>
        <v>1</v>
      </c>
      <c r="Q47" s="15">
        <f t="shared" si="29"/>
        <v>-3.6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-3.6</v>
      </c>
      <c r="X47" s="8">
        <f t="shared" si="4"/>
        <v>-0.3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-0.3</v>
      </c>
      <c r="AE47" s="8">
        <f t="shared" si="11"/>
        <v>-0.3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-0.3</v>
      </c>
      <c r="AL47" s="8">
        <f t="shared" si="31"/>
        <v>-3.0000000000000004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-3.0000000000000004</v>
      </c>
      <c r="AT47" s="8">
        <v>0</v>
      </c>
      <c r="AU47" s="8">
        <v>0</v>
      </c>
      <c r="AW47" s="197">
        <v>-0.3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 s="8">
        <f t="shared" si="19"/>
        <v>-0.3</v>
      </c>
      <c r="BD47" s="197">
        <v>-0.3</v>
      </c>
      <c r="BE47" s="197">
        <v>0</v>
      </c>
      <c r="BF47" s="197">
        <v>0</v>
      </c>
      <c r="BG47" s="197">
        <v>0</v>
      </c>
      <c r="BH47" s="197">
        <v>0</v>
      </c>
      <c r="BI47" s="197">
        <v>0</v>
      </c>
      <c r="BJ47" s="8">
        <f t="shared" si="20"/>
        <v>-0.3</v>
      </c>
      <c r="BL47" s="8">
        <f t="shared" si="21"/>
        <v>0</v>
      </c>
      <c r="BM47" s="8">
        <f t="shared" si="22"/>
        <v>0</v>
      </c>
      <c r="BN47" s="8">
        <f t="shared" si="23"/>
        <v>-0.3</v>
      </c>
      <c r="BO47" s="8">
        <f t="shared" si="24"/>
        <v>-0.3</v>
      </c>
      <c r="BP47" s="140">
        <f t="shared" si="25"/>
        <v>0.3</v>
      </c>
      <c r="BQ47" s="140">
        <f t="shared" si="26"/>
        <v>0.3</v>
      </c>
    </row>
    <row r="48" spans="1:69">
      <c r="A48" s="8" t="s">
        <v>90</v>
      </c>
      <c r="B48" s="15">
        <f>'[3]03'!B50</f>
        <v>320</v>
      </c>
      <c r="C48" s="16">
        <f>'[3]03'!C50</f>
        <v>0</v>
      </c>
      <c r="D48" s="16">
        <f>'[3]03'!D50</f>
        <v>0</v>
      </c>
      <c r="E48" s="16">
        <f>'[3]03'!E50</f>
        <v>0</v>
      </c>
      <c r="F48" s="16">
        <f>'[3]03'!F50</f>
        <v>960</v>
      </c>
      <c r="G48" s="16">
        <f>'[3]03'!G50</f>
        <v>0</v>
      </c>
      <c r="H48" s="17">
        <f t="shared" si="27"/>
        <v>1280</v>
      </c>
      <c r="I48" s="15">
        <f>'[3]03'!J50</f>
        <v>-3.6</v>
      </c>
      <c r="J48" s="16">
        <f>'[3]03'!K50</f>
        <v>0</v>
      </c>
      <c r="K48" s="16">
        <f>'[3]03'!L50</f>
        <v>0</v>
      </c>
      <c r="L48" s="16">
        <f>'[3]03'!M50</f>
        <v>0</v>
      </c>
      <c r="M48" s="16">
        <f>'[3]03'!N50</f>
        <v>0</v>
      </c>
      <c r="N48" s="16">
        <f>'[3]03'!O50</f>
        <v>0</v>
      </c>
      <c r="O48" s="17">
        <f t="shared" si="28"/>
        <v>-3.6</v>
      </c>
      <c r="P48" s="18">
        <f>frq!C48</f>
        <v>1</v>
      </c>
      <c r="Q48" s="15">
        <f t="shared" si="29"/>
        <v>-3.6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-3.6</v>
      </c>
      <c r="X48" s="8">
        <f t="shared" si="4"/>
        <v>-0.3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-0.3</v>
      </c>
      <c r="AE48" s="8">
        <f t="shared" si="11"/>
        <v>-0.3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-0.3</v>
      </c>
      <c r="AL48" s="8">
        <f t="shared" si="31"/>
        <v>-3.0000000000000004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-3.0000000000000004</v>
      </c>
      <c r="AT48" s="8">
        <v>0</v>
      </c>
      <c r="AU48" s="8">
        <v>0</v>
      </c>
      <c r="AW48" s="197">
        <v>-0.3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 s="8">
        <f t="shared" si="19"/>
        <v>-0.3</v>
      </c>
      <c r="BD48" s="197">
        <v>-0.3</v>
      </c>
      <c r="BE48" s="197">
        <v>0</v>
      </c>
      <c r="BF48" s="197">
        <v>0</v>
      </c>
      <c r="BG48" s="197">
        <v>0</v>
      </c>
      <c r="BH48" s="197">
        <v>0</v>
      </c>
      <c r="BI48" s="197">
        <v>0</v>
      </c>
      <c r="BJ48" s="8">
        <f t="shared" si="20"/>
        <v>-0.3</v>
      </c>
      <c r="BL48" s="8">
        <f t="shared" si="21"/>
        <v>0</v>
      </c>
      <c r="BM48" s="8">
        <f t="shared" si="22"/>
        <v>0</v>
      </c>
      <c r="BN48" s="8">
        <f t="shared" si="23"/>
        <v>-0.3</v>
      </c>
      <c r="BO48" s="8">
        <f t="shared" si="24"/>
        <v>-0.3</v>
      </c>
      <c r="BP48" s="140">
        <f t="shared" si="25"/>
        <v>0.3</v>
      </c>
      <c r="BQ48" s="140">
        <f t="shared" si="26"/>
        <v>0.3</v>
      </c>
    </row>
    <row r="49" spans="1:69">
      <c r="A49" s="8" t="s">
        <v>91</v>
      </c>
      <c r="B49" s="15">
        <f>'[3]03'!B51</f>
        <v>320</v>
      </c>
      <c r="C49" s="16">
        <f>'[3]03'!C51</f>
        <v>0</v>
      </c>
      <c r="D49" s="16">
        <f>'[3]03'!D51</f>
        <v>0</v>
      </c>
      <c r="E49" s="16">
        <f>'[3]03'!E51</f>
        <v>0</v>
      </c>
      <c r="F49" s="16">
        <f>'[3]03'!F51</f>
        <v>960</v>
      </c>
      <c r="G49" s="16">
        <f>'[3]03'!G51</f>
        <v>0</v>
      </c>
      <c r="H49" s="17">
        <f t="shared" si="27"/>
        <v>1280</v>
      </c>
      <c r="I49" s="15">
        <f>'[3]03'!J51</f>
        <v>-3.6</v>
      </c>
      <c r="J49" s="16">
        <f>'[3]03'!K51</f>
        <v>0</v>
      </c>
      <c r="K49" s="16">
        <f>'[3]03'!L51</f>
        <v>0</v>
      </c>
      <c r="L49" s="16">
        <f>'[3]03'!M51</f>
        <v>0</v>
      </c>
      <c r="M49" s="16">
        <f>'[3]03'!N51</f>
        <v>0</v>
      </c>
      <c r="N49" s="16">
        <f>'[3]03'!O51</f>
        <v>0</v>
      </c>
      <c r="O49" s="17">
        <f t="shared" si="28"/>
        <v>-3.6</v>
      </c>
      <c r="P49" s="18">
        <f>frq!C49</f>
        <v>1</v>
      </c>
      <c r="Q49" s="15">
        <f t="shared" si="29"/>
        <v>-3.6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-3.6</v>
      </c>
      <c r="X49" s="8">
        <f t="shared" si="4"/>
        <v>-0.3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-0.3</v>
      </c>
      <c r="AE49" s="8">
        <f t="shared" si="11"/>
        <v>-0.3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-0.3</v>
      </c>
      <c r="AL49" s="8">
        <f t="shared" si="31"/>
        <v>-3.0000000000000004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-3.0000000000000004</v>
      </c>
      <c r="AT49" s="8">
        <v>0</v>
      </c>
      <c r="AU49" s="8">
        <v>0</v>
      </c>
      <c r="AW49" s="197">
        <v>-0.3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 s="8">
        <f t="shared" si="19"/>
        <v>-0.3</v>
      </c>
      <c r="BD49" s="197">
        <v>-0.3</v>
      </c>
      <c r="BE49" s="197">
        <v>0</v>
      </c>
      <c r="BF49" s="197">
        <v>0</v>
      </c>
      <c r="BG49" s="197">
        <v>0</v>
      </c>
      <c r="BH49" s="197">
        <v>0</v>
      </c>
      <c r="BI49" s="197">
        <v>0</v>
      </c>
      <c r="BJ49" s="8">
        <f t="shared" si="20"/>
        <v>-0.3</v>
      </c>
      <c r="BL49" s="8">
        <f t="shared" si="21"/>
        <v>0</v>
      </c>
      <c r="BM49" s="8">
        <f t="shared" si="22"/>
        <v>0</v>
      </c>
      <c r="BN49" s="8">
        <f t="shared" si="23"/>
        <v>-0.3</v>
      </c>
      <c r="BO49" s="8">
        <f t="shared" si="24"/>
        <v>-0.3</v>
      </c>
      <c r="BP49" s="140">
        <f t="shared" si="25"/>
        <v>0.3</v>
      </c>
      <c r="BQ49" s="140">
        <f t="shared" si="26"/>
        <v>0.3</v>
      </c>
    </row>
    <row r="50" spans="1:69">
      <c r="A50" s="8" t="s">
        <v>92</v>
      </c>
      <c r="B50" s="15">
        <f>'[3]03'!B52</f>
        <v>320</v>
      </c>
      <c r="C50" s="16">
        <f>'[3]03'!C52</f>
        <v>0</v>
      </c>
      <c r="D50" s="16">
        <f>'[3]03'!D52</f>
        <v>0</v>
      </c>
      <c r="E50" s="16">
        <f>'[3]03'!E52</f>
        <v>0</v>
      </c>
      <c r="F50" s="16">
        <f>'[3]03'!F52</f>
        <v>960</v>
      </c>
      <c r="G50" s="16">
        <f>'[3]03'!G52</f>
        <v>0</v>
      </c>
      <c r="H50" s="17">
        <f t="shared" si="27"/>
        <v>1280</v>
      </c>
      <c r="I50" s="15">
        <f>'[3]03'!J52</f>
        <v>-3.6</v>
      </c>
      <c r="J50" s="16">
        <f>'[3]03'!K52</f>
        <v>0</v>
      </c>
      <c r="K50" s="16">
        <f>'[3]03'!L52</f>
        <v>0</v>
      </c>
      <c r="L50" s="16">
        <f>'[3]03'!M52</f>
        <v>0</v>
      </c>
      <c r="M50" s="16">
        <f>'[3]03'!N52</f>
        <v>0</v>
      </c>
      <c r="N50" s="16">
        <f>'[3]03'!O52</f>
        <v>0</v>
      </c>
      <c r="O50" s="17">
        <f t="shared" si="28"/>
        <v>-3.6</v>
      </c>
      <c r="P50" s="18">
        <f>frq!C50</f>
        <v>1</v>
      </c>
      <c r="Q50" s="15">
        <f t="shared" si="29"/>
        <v>-3.6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-3.6</v>
      </c>
      <c r="X50" s="8">
        <f t="shared" si="4"/>
        <v>-0.3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-0.3</v>
      </c>
      <c r="AE50" s="8">
        <f t="shared" si="11"/>
        <v>-0.3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-0.3</v>
      </c>
      <c r="AL50" s="8">
        <f t="shared" si="31"/>
        <v>-3.0000000000000004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-3.0000000000000004</v>
      </c>
      <c r="AT50" s="8">
        <v>0</v>
      </c>
      <c r="AU50" s="8">
        <v>0</v>
      </c>
      <c r="AW50" s="197">
        <v>-0.3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 s="8">
        <f t="shared" si="19"/>
        <v>-0.3</v>
      </c>
      <c r="BD50" s="197">
        <v>-0.3</v>
      </c>
      <c r="BE50" s="197">
        <v>0</v>
      </c>
      <c r="BF50" s="197">
        <v>0</v>
      </c>
      <c r="BG50" s="197">
        <v>0</v>
      </c>
      <c r="BH50" s="197">
        <v>0</v>
      </c>
      <c r="BI50" s="197">
        <v>0</v>
      </c>
      <c r="BJ50" s="8">
        <f t="shared" si="20"/>
        <v>-0.3</v>
      </c>
      <c r="BL50" s="8">
        <f t="shared" si="21"/>
        <v>0</v>
      </c>
      <c r="BM50" s="8">
        <f t="shared" si="22"/>
        <v>0</v>
      </c>
      <c r="BN50" s="8">
        <f t="shared" si="23"/>
        <v>-0.3</v>
      </c>
      <c r="BO50" s="8">
        <f t="shared" si="24"/>
        <v>-0.3</v>
      </c>
      <c r="BP50" s="140">
        <f t="shared" si="25"/>
        <v>0.3</v>
      </c>
      <c r="BQ50" s="140">
        <f t="shared" si="26"/>
        <v>0.3</v>
      </c>
    </row>
    <row r="51" spans="1:69">
      <c r="A51" s="8" t="s">
        <v>93</v>
      </c>
      <c r="B51" s="15">
        <f>'[3]03'!B53</f>
        <v>320</v>
      </c>
      <c r="C51" s="16">
        <f>'[3]03'!C53</f>
        <v>0</v>
      </c>
      <c r="D51" s="16">
        <f>'[3]03'!D53</f>
        <v>0</v>
      </c>
      <c r="E51" s="16">
        <f>'[3]03'!E53</f>
        <v>0</v>
      </c>
      <c r="F51" s="16">
        <f>'[3]03'!F53</f>
        <v>960</v>
      </c>
      <c r="G51" s="16">
        <f>'[3]03'!G53</f>
        <v>0</v>
      </c>
      <c r="H51" s="17">
        <f t="shared" si="27"/>
        <v>1280</v>
      </c>
      <c r="I51" s="15">
        <f>'[3]03'!J53</f>
        <v>-3.6</v>
      </c>
      <c r="J51" s="16">
        <f>'[3]03'!K53</f>
        <v>0</v>
      </c>
      <c r="K51" s="16">
        <f>'[3]03'!L53</f>
        <v>0</v>
      </c>
      <c r="L51" s="16">
        <f>'[3]03'!M53</f>
        <v>0</v>
      </c>
      <c r="M51" s="16">
        <f>'[3]03'!N53</f>
        <v>0</v>
      </c>
      <c r="N51" s="16">
        <f>'[3]03'!O53</f>
        <v>0</v>
      </c>
      <c r="O51" s="17">
        <f t="shared" si="28"/>
        <v>-3.6</v>
      </c>
      <c r="P51" s="18">
        <f>frq!C51</f>
        <v>1</v>
      </c>
      <c r="Q51" s="15">
        <f t="shared" si="29"/>
        <v>-3.6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-3.6</v>
      </c>
      <c r="X51" s="8">
        <f t="shared" si="4"/>
        <v>-0.3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-0.3</v>
      </c>
      <c r="AE51" s="8">
        <f t="shared" si="11"/>
        <v>-0.3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-0.3</v>
      </c>
      <c r="AL51" s="8">
        <f t="shared" si="31"/>
        <v>-3.0000000000000004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-3.0000000000000004</v>
      </c>
      <c r="AT51" s="8">
        <v>0</v>
      </c>
      <c r="AU51" s="8">
        <v>0</v>
      </c>
      <c r="AW51" s="197">
        <v>-0.3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 s="8">
        <f t="shared" si="19"/>
        <v>-0.3</v>
      </c>
      <c r="BD51" s="197">
        <v>-0.3</v>
      </c>
      <c r="BE51" s="197">
        <v>0</v>
      </c>
      <c r="BF51" s="197">
        <v>0</v>
      </c>
      <c r="BG51" s="197">
        <v>0</v>
      </c>
      <c r="BH51" s="197">
        <v>0</v>
      </c>
      <c r="BI51" s="197">
        <v>0</v>
      </c>
      <c r="BJ51" s="8">
        <f t="shared" si="20"/>
        <v>-0.3</v>
      </c>
      <c r="BL51" s="8">
        <f t="shared" si="21"/>
        <v>0</v>
      </c>
      <c r="BM51" s="8">
        <f t="shared" si="22"/>
        <v>0</v>
      </c>
      <c r="BN51" s="8">
        <f t="shared" si="23"/>
        <v>-0.3</v>
      </c>
      <c r="BO51" s="8">
        <f t="shared" si="24"/>
        <v>-0.3</v>
      </c>
      <c r="BP51" s="140">
        <f t="shared" si="25"/>
        <v>0.3</v>
      </c>
      <c r="BQ51" s="140">
        <f t="shared" si="26"/>
        <v>0.3</v>
      </c>
    </row>
    <row r="52" spans="1:69">
      <c r="A52" s="8" t="s">
        <v>94</v>
      </c>
      <c r="B52" s="15">
        <f>'[3]03'!B54</f>
        <v>320</v>
      </c>
      <c r="C52" s="16">
        <f>'[3]03'!C54</f>
        <v>0</v>
      </c>
      <c r="D52" s="16">
        <f>'[3]03'!D54</f>
        <v>0</v>
      </c>
      <c r="E52" s="16">
        <f>'[3]03'!E54</f>
        <v>0</v>
      </c>
      <c r="F52" s="16">
        <f>'[3]03'!F54</f>
        <v>960</v>
      </c>
      <c r="G52" s="16">
        <f>'[3]03'!G54</f>
        <v>0</v>
      </c>
      <c r="H52" s="17">
        <f t="shared" si="27"/>
        <v>1280</v>
      </c>
      <c r="I52" s="15">
        <f>'[3]03'!J54</f>
        <v>-3.6</v>
      </c>
      <c r="J52" s="16">
        <f>'[3]03'!K54</f>
        <v>0</v>
      </c>
      <c r="K52" s="16">
        <f>'[3]03'!L54</f>
        <v>0</v>
      </c>
      <c r="L52" s="16">
        <f>'[3]03'!M54</f>
        <v>0</v>
      </c>
      <c r="M52" s="16">
        <f>'[3]03'!N54</f>
        <v>0</v>
      </c>
      <c r="N52" s="16">
        <f>'[3]03'!O54</f>
        <v>0</v>
      </c>
      <c r="O52" s="17">
        <f t="shared" si="28"/>
        <v>-3.6</v>
      </c>
      <c r="P52" s="18">
        <f>frq!C52</f>
        <v>1</v>
      </c>
      <c r="Q52" s="15">
        <f t="shared" si="29"/>
        <v>-3.6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-3.6</v>
      </c>
      <c r="X52" s="8">
        <f t="shared" si="4"/>
        <v>-0.3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-0.3</v>
      </c>
      <c r="AE52" s="8">
        <f t="shared" si="11"/>
        <v>-0.3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-0.3</v>
      </c>
      <c r="AL52" s="8">
        <f t="shared" si="31"/>
        <v>-3.0000000000000004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-3.0000000000000004</v>
      </c>
      <c r="AT52" s="8">
        <v>0</v>
      </c>
      <c r="AU52" s="8">
        <v>0</v>
      </c>
      <c r="AW52" s="197">
        <v>-0.3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 s="8">
        <f t="shared" si="19"/>
        <v>-0.3</v>
      </c>
      <c r="BD52" s="197">
        <v>-0.3</v>
      </c>
      <c r="BE52" s="197">
        <v>0</v>
      </c>
      <c r="BF52" s="197">
        <v>0</v>
      </c>
      <c r="BG52" s="197">
        <v>0</v>
      </c>
      <c r="BH52" s="197">
        <v>0</v>
      </c>
      <c r="BI52" s="197">
        <v>0</v>
      </c>
      <c r="BJ52" s="8">
        <f t="shared" si="20"/>
        <v>-0.3</v>
      </c>
      <c r="BL52" s="8">
        <f t="shared" si="21"/>
        <v>0</v>
      </c>
      <c r="BM52" s="8">
        <f t="shared" si="22"/>
        <v>0</v>
      </c>
      <c r="BN52" s="8">
        <f t="shared" si="23"/>
        <v>-0.3</v>
      </c>
      <c r="BO52" s="8">
        <f t="shared" si="24"/>
        <v>-0.3</v>
      </c>
      <c r="BP52" s="140">
        <f t="shared" si="25"/>
        <v>0.3</v>
      </c>
      <c r="BQ52" s="140">
        <f t="shared" si="26"/>
        <v>0.3</v>
      </c>
    </row>
    <row r="53" spans="1:69">
      <c r="A53" s="8" t="s">
        <v>95</v>
      </c>
      <c r="B53" s="15">
        <f>'[3]03'!B55</f>
        <v>320</v>
      </c>
      <c r="C53" s="16">
        <f>'[3]03'!C55</f>
        <v>0</v>
      </c>
      <c r="D53" s="16">
        <f>'[3]03'!D55</f>
        <v>0</v>
      </c>
      <c r="E53" s="16">
        <f>'[3]03'!E55</f>
        <v>0</v>
      </c>
      <c r="F53" s="16">
        <f>'[3]03'!F55</f>
        <v>960</v>
      </c>
      <c r="G53" s="16">
        <f>'[3]03'!G55</f>
        <v>0</v>
      </c>
      <c r="H53" s="17">
        <f t="shared" si="27"/>
        <v>1280</v>
      </c>
      <c r="I53" s="15">
        <f>'[3]03'!J55</f>
        <v>-3.6</v>
      </c>
      <c r="J53" s="16">
        <f>'[3]03'!K55</f>
        <v>0</v>
      </c>
      <c r="K53" s="16">
        <f>'[3]03'!L55</f>
        <v>0</v>
      </c>
      <c r="L53" s="16">
        <f>'[3]03'!M55</f>
        <v>0</v>
      </c>
      <c r="M53" s="16">
        <f>'[3]03'!N55</f>
        <v>0</v>
      </c>
      <c r="N53" s="16">
        <f>'[3]03'!O55</f>
        <v>0</v>
      </c>
      <c r="O53" s="17">
        <f t="shared" si="28"/>
        <v>-3.6</v>
      </c>
      <c r="P53" s="18">
        <f>frq!C53</f>
        <v>1</v>
      </c>
      <c r="Q53" s="15">
        <f t="shared" si="29"/>
        <v>-3.6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-3.6</v>
      </c>
      <c r="X53" s="8">
        <f t="shared" si="4"/>
        <v>-0.3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-0.3</v>
      </c>
      <c r="AE53" s="8">
        <f t="shared" si="11"/>
        <v>-0.3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-0.3</v>
      </c>
      <c r="AL53" s="8">
        <f t="shared" si="31"/>
        <v>-3.0000000000000004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-3.0000000000000004</v>
      </c>
      <c r="AT53" s="8">
        <v>0</v>
      </c>
      <c r="AU53" s="8">
        <v>0</v>
      </c>
      <c r="AW53" s="197">
        <v>-0.3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 s="8">
        <f t="shared" si="19"/>
        <v>-0.3</v>
      </c>
      <c r="BD53" s="197">
        <v>-0.3</v>
      </c>
      <c r="BE53" s="197">
        <v>0</v>
      </c>
      <c r="BF53" s="197">
        <v>0</v>
      </c>
      <c r="BG53" s="197">
        <v>0</v>
      </c>
      <c r="BH53" s="197">
        <v>0</v>
      </c>
      <c r="BI53" s="197">
        <v>0</v>
      </c>
      <c r="BJ53" s="8">
        <f t="shared" si="20"/>
        <v>-0.3</v>
      </c>
      <c r="BL53" s="8">
        <f t="shared" si="21"/>
        <v>0</v>
      </c>
      <c r="BM53" s="8">
        <f t="shared" si="22"/>
        <v>0</v>
      </c>
      <c r="BN53" s="8">
        <f t="shared" si="23"/>
        <v>-0.3</v>
      </c>
      <c r="BO53" s="8">
        <f t="shared" si="24"/>
        <v>-0.3</v>
      </c>
      <c r="BP53" s="140">
        <f t="shared" si="25"/>
        <v>0.3</v>
      </c>
      <c r="BQ53" s="140">
        <f t="shared" si="26"/>
        <v>0.3</v>
      </c>
    </row>
    <row r="54" spans="1:69">
      <c r="A54" s="8" t="s">
        <v>96</v>
      </c>
      <c r="B54" s="15">
        <f>'[3]03'!B56</f>
        <v>320</v>
      </c>
      <c r="C54" s="16">
        <f>'[3]03'!C56</f>
        <v>0</v>
      </c>
      <c r="D54" s="16">
        <f>'[3]03'!D56</f>
        <v>0</v>
      </c>
      <c r="E54" s="16">
        <f>'[3]03'!E56</f>
        <v>0</v>
      </c>
      <c r="F54" s="16">
        <f>'[3]03'!F56</f>
        <v>960</v>
      </c>
      <c r="G54" s="16">
        <f>'[3]03'!G56</f>
        <v>0</v>
      </c>
      <c r="H54" s="17">
        <f t="shared" si="27"/>
        <v>1280</v>
      </c>
      <c r="I54" s="15">
        <f>'[3]03'!J56</f>
        <v>-3.6</v>
      </c>
      <c r="J54" s="16">
        <f>'[3]03'!K56</f>
        <v>0</v>
      </c>
      <c r="K54" s="16">
        <f>'[3]03'!L56</f>
        <v>0</v>
      </c>
      <c r="L54" s="16">
        <f>'[3]03'!M56</f>
        <v>0</v>
      </c>
      <c r="M54" s="16">
        <f>'[3]03'!N56</f>
        <v>0</v>
      </c>
      <c r="N54" s="16">
        <f>'[3]03'!O56</f>
        <v>0</v>
      </c>
      <c r="O54" s="17">
        <f t="shared" si="28"/>
        <v>-3.6</v>
      </c>
      <c r="P54" s="18">
        <f>frq!C54</f>
        <v>1</v>
      </c>
      <c r="Q54" s="15">
        <f t="shared" si="29"/>
        <v>-3.6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-3.6</v>
      </c>
      <c r="X54" s="8">
        <f t="shared" si="4"/>
        <v>-0.3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-0.3</v>
      </c>
      <c r="AE54" s="8">
        <f t="shared" si="11"/>
        <v>-0.3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-0.3</v>
      </c>
      <c r="AL54" s="8">
        <f t="shared" si="31"/>
        <v>-3.0000000000000004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-3.0000000000000004</v>
      </c>
      <c r="AT54" s="8">
        <v>0</v>
      </c>
      <c r="AU54" s="8">
        <v>0</v>
      </c>
      <c r="AW54" s="197">
        <v>-0.3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 s="8">
        <f t="shared" si="19"/>
        <v>-0.3</v>
      </c>
      <c r="BD54" s="197">
        <v>-0.3</v>
      </c>
      <c r="BE54" s="197">
        <v>0</v>
      </c>
      <c r="BF54" s="197">
        <v>0</v>
      </c>
      <c r="BG54" s="197">
        <v>0</v>
      </c>
      <c r="BH54" s="197">
        <v>0</v>
      </c>
      <c r="BI54" s="197">
        <v>0</v>
      </c>
      <c r="BJ54" s="8">
        <f t="shared" si="20"/>
        <v>-0.3</v>
      </c>
      <c r="BL54" s="8">
        <f t="shared" si="21"/>
        <v>0</v>
      </c>
      <c r="BM54" s="8">
        <f t="shared" si="22"/>
        <v>0</v>
      </c>
      <c r="BN54" s="8">
        <f t="shared" si="23"/>
        <v>-0.3</v>
      </c>
      <c r="BO54" s="8">
        <f t="shared" si="24"/>
        <v>-0.3</v>
      </c>
      <c r="BP54" s="140">
        <f t="shared" si="25"/>
        <v>0.3</v>
      </c>
      <c r="BQ54" s="140">
        <f t="shared" si="26"/>
        <v>0.3</v>
      </c>
    </row>
    <row r="55" spans="1:69">
      <c r="A55" s="8" t="s">
        <v>97</v>
      </c>
      <c r="B55" s="15">
        <f>'[3]03'!B57</f>
        <v>320</v>
      </c>
      <c r="C55" s="16">
        <f>'[3]03'!C57</f>
        <v>0</v>
      </c>
      <c r="D55" s="16">
        <f>'[3]03'!D57</f>
        <v>0</v>
      </c>
      <c r="E55" s="16">
        <f>'[3]03'!E57</f>
        <v>0</v>
      </c>
      <c r="F55" s="16">
        <f>'[3]03'!F57</f>
        <v>960</v>
      </c>
      <c r="G55" s="16">
        <f>'[3]03'!G57</f>
        <v>0</v>
      </c>
      <c r="H55" s="17">
        <f t="shared" si="27"/>
        <v>1280</v>
      </c>
      <c r="I55" s="15">
        <f>'[3]03'!J57</f>
        <v>-3.6</v>
      </c>
      <c r="J55" s="16">
        <f>'[3]03'!K57</f>
        <v>0</v>
      </c>
      <c r="K55" s="16">
        <f>'[3]03'!L57</f>
        <v>0</v>
      </c>
      <c r="L55" s="16">
        <f>'[3]03'!M57</f>
        <v>0</v>
      </c>
      <c r="M55" s="16">
        <f>'[3]03'!N57</f>
        <v>0</v>
      </c>
      <c r="N55" s="16">
        <f>'[3]03'!O57</f>
        <v>0</v>
      </c>
      <c r="O55" s="17">
        <f t="shared" si="28"/>
        <v>-3.6</v>
      </c>
      <c r="P55" s="18">
        <f>frq!C55</f>
        <v>1</v>
      </c>
      <c r="Q55" s="15">
        <f t="shared" si="29"/>
        <v>-3.6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-3.6</v>
      </c>
      <c r="X55" s="8">
        <f t="shared" si="4"/>
        <v>-0.3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-0.3</v>
      </c>
      <c r="AE55" s="8">
        <f t="shared" si="11"/>
        <v>-0.3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-0.3</v>
      </c>
      <c r="AL55" s="8">
        <f t="shared" si="31"/>
        <v>-3.0000000000000004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-3.0000000000000004</v>
      </c>
      <c r="AT55" s="8">
        <v>0</v>
      </c>
      <c r="AU55" s="8">
        <v>0</v>
      </c>
      <c r="AW55" s="197">
        <v>-0.3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 s="8">
        <f t="shared" si="19"/>
        <v>-0.3</v>
      </c>
      <c r="BD55" s="197">
        <v>-0.3</v>
      </c>
      <c r="BE55" s="197">
        <v>0</v>
      </c>
      <c r="BF55" s="197">
        <v>0</v>
      </c>
      <c r="BG55" s="197">
        <v>0</v>
      </c>
      <c r="BH55" s="197">
        <v>0</v>
      </c>
      <c r="BI55" s="197">
        <v>0</v>
      </c>
      <c r="BJ55" s="8">
        <f t="shared" si="20"/>
        <v>-0.3</v>
      </c>
      <c r="BL55" s="8">
        <f t="shared" si="21"/>
        <v>0</v>
      </c>
      <c r="BM55" s="8">
        <f t="shared" si="22"/>
        <v>0</v>
      </c>
      <c r="BN55" s="8">
        <f t="shared" si="23"/>
        <v>-0.3</v>
      </c>
      <c r="BO55" s="8">
        <f t="shared" si="24"/>
        <v>-0.3</v>
      </c>
      <c r="BP55" s="140">
        <f t="shared" si="25"/>
        <v>0.3</v>
      </c>
      <c r="BQ55" s="140">
        <f t="shared" si="26"/>
        <v>0.3</v>
      </c>
    </row>
    <row r="56" spans="1:69">
      <c r="A56" s="8" t="s">
        <v>98</v>
      </c>
      <c r="B56" s="15">
        <f>'[3]03'!B58</f>
        <v>320</v>
      </c>
      <c r="C56" s="16">
        <f>'[3]03'!C58</f>
        <v>0</v>
      </c>
      <c r="D56" s="16">
        <f>'[3]03'!D58</f>
        <v>0</v>
      </c>
      <c r="E56" s="16">
        <f>'[3]03'!E58</f>
        <v>0</v>
      </c>
      <c r="F56" s="16">
        <f>'[3]03'!F58</f>
        <v>960</v>
      </c>
      <c r="G56" s="16">
        <f>'[3]03'!G58</f>
        <v>0</v>
      </c>
      <c r="H56" s="17">
        <f t="shared" si="27"/>
        <v>1280</v>
      </c>
      <c r="I56" s="15">
        <f>'[3]03'!J58</f>
        <v>-3.6</v>
      </c>
      <c r="J56" s="16">
        <f>'[3]03'!K58</f>
        <v>0</v>
      </c>
      <c r="K56" s="16">
        <f>'[3]03'!L58</f>
        <v>0</v>
      </c>
      <c r="L56" s="16">
        <f>'[3]03'!M58</f>
        <v>0</v>
      </c>
      <c r="M56" s="16">
        <f>'[3]03'!N58</f>
        <v>0</v>
      </c>
      <c r="N56" s="16">
        <f>'[3]03'!O58</f>
        <v>0</v>
      </c>
      <c r="O56" s="17">
        <f t="shared" si="28"/>
        <v>-3.6</v>
      </c>
      <c r="P56" s="18">
        <f>frq!C56</f>
        <v>1</v>
      </c>
      <c r="Q56" s="15">
        <f t="shared" si="29"/>
        <v>-3.6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-3.6</v>
      </c>
      <c r="X56" s="8">
        <f t="shared" si="4"/>
        <v>-0.3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-0.3</v>
      </c>
      <c r="AE56" s="8">
        <f t="shared" si="11"/>
        <v>-0.3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-0.3</v>
      </c>
      <c r="AL56" s="8">
        <f t="shared" si="31"/>
        <v>-3.0000000000000004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-3.0000000000000004</v>
      </c>
      <c r="AT56" s="8">
        <v>0</v>
      </c>
      <c r="AU56" s="8">
        <v>0</v>
      </c>
      <c r="AW56" s="197">
        <v>-0.3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 s="8">
        <f t="shared" si="19"/>
        <v>-0.3</v>
      </c>
      <c r="BD56" s="197">
        <v>-0.3</v>
      </c>
      <c r="BE56" s="197">
        <v>0</v>
      </c>
      <c r="BF56" s="197">
        <v>0</v>
      </c>
      <c r="BG56" s="197">
        <v>0</v>
      </c>
      <c r="BH56" s="197">
        <v>0</v>
      </c>
      <c r="BI56" s="197">
        <v>0</v>
      </c>
      <c r="BJ56" s="8">
        <f t="shared" si="20"/>
        <v>-0.3</v>
      </c>
      <c r="BL56" s="8">
        <f t="shared" si="21"/>
        <v>0</v>
      </c>
      <c r="BM56" s="8">
        <f t="shared" si="22"/>
        <v>0</v>
      </c>
      <c r="BN56" s="8">
        <f t="shared" si="23"/>
        <v>-0.3</v>
      </c>
      <c r="BO56" s="8">
        <f t="shared" si="24"/>
        <v>-0.3</v>
      </c>
      <c r="BP56" s="140">
        <f t="shared" si="25"/>
        <v>0.3</v>
      </c>
      <c r="BQ56" s="140">
        <f t="shared" si="26"/>
        <v>0.3</v>
      </c>
    </row>
    <row r="57" spans="1:69">
      <c r="A57" s="8" t="s">
        <v>99</v>
      </c>
      <c r="B57" s="15">
        <f>'[3]03'!B59</f>
        <v>320</v>
      </c>
      <c r="C57" s="16">
        <f>'[3]03'!C59</f>
        <v>0</v>
      </c>
      <c r="D57" s="16">
        <f>'[3]03'!D59</f>
        <v>0</v>
      </c>
      <c r="E57" s="16">
        <f>'[3]03'!E59</f>
        <v>0</v>
      </c>
      <c r="F57" s="16">
        <f>'[3]03'!F59</f>
        <v>960</v>
      </c>
      <c r="G57" s="16">
        <f>'[3]03'!G59</f>
        <v>0</v>
      </c>
      <c r="H57" s="17">
        <f t="shared" si="27"/>
        <v>1280</v>
      </c>
      <c r="I57" s="15">
        <f>'[3]03'!J59</f>
        <v>-3.6</v>
      </c>
      <c r="J57" s="16">
        <f>'[3]03'!K59</f>
        <v>0</v>
      </c>
      <c r="K57" s="16">
        <f>'[3]03'!L59</f>
        <v>0</v>
      </c>
      <c r="L57" s="16">
        <f>'[3]03'!M59</f>
        <v>0</v>
      </c>
      <c r="M57" s="16">
        <f>'[3]03'!N59</f>
        <v>0</v>
      </c>
      <c r="N57" s="16">
        <f>'[3]03'!O59</f>
        <v>0</v>
      </c>
      <c r="O57" s="17">
        <f t="shared" si="28"/>
        <v>-3.6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-3.6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-3.6</v>
      </c>
      <c r="X57" s="8">
        <f t="shared" si="4"/>
        <v>-0.3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-0.3</v>
      </c>
      <c r="AE57" s="8">
        <f t="shared" si="11"/>
        <v>-0.3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-0.3</v>
      </c>
      <c r="AL57" s="8">
        <f t="shared" si="31"/>
        <v>-3.0000000000000004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-3.0000000000000004</v>
      </c>
      <c r="AT57" s="8">
        <v>0</v>
      </c>
      <c r="AU57" s="8">
        <v>0</v>
      </c>
      <c r="AW57" s="197">
        <v>-0.3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 s="8">
        <f t="shared" si="19"/>
        <v>-0.3</v>
      </c>
      <c r="BD57" s="197">
        <v>-0.3</v>
      </c>
      <c r="BE57" s="197">
        <v>0</v>
      </c>
      <c r="BF57" s="197">
        <v>0</v>
      </c>
      <c r="BG57" s="197">
        <v>0</v>
      </c>
      <c r="BH57" s="197">
        <v>0</v>
      </c>
      <c r="BI57" s="197">
        <v>0</v>
      </c>
      <c r="BJ57" s="8">
        <f t="shared" si="20"/>
        <v>-0.3</v>
      </c>
      <c r="BL57" s="8">
        <f t="shared" si="21"/>
        <v>0</v>
      </c>
      <c r="BM57" s="8">
        <f t="shared" si="22"/>
        <v>0</v>
      </c>
      <c r="BN57" s="8">
        <f t="shared" si="23"/>
        <v>-0.3</v>
      </c>
      <c r="BO57" s="8">
        <f t="shared" si="24"/>
        <v>-0.3</v>
      </c>
      <c r="BP57" s="140">
        <f t="shared" si="25"/>
        <v>0.3</v>
      </c>
      <c r="BQ57" s="140">
        <f t="shared" si="26"/>
        <v>0.3</v>
      </c>
    </row>
    <row r="58" spans="1:69">
      <c r="A58" s="8" t="s">
        <v>100</v>
      </c>
      <c r="B58" s="15">
        <f>'[3]03'!B60</f>
        <v>320</v>
      </c>
      <c r="C58" s="16">
        <f>'[3]03'!C60</f>
        <v>0</v>
      </c>
      <c r="D58" s="16">
        <f>'[3]03'!D60</f>
        <v>0</v>
      </c>
      <c r="E58" s="16">
        <f>'[3]03'!E60</f>
        <v>0</v>
      </c>
      <c r="F58" s="16">
        <f>'[3]03'!F60</f>
        <v>960</v>
      </c>
      <c r="G58" s="16">
        <f>'[3]03'!G60</f>
        <v>0</v>
      </c>
      <c r="H58" s="17">
        <f t="shared" si="27"/>
        <v>1280</v>
      </c>
      <c r="I58" s="15">
        <f>'[3]03'!J60</f>
        <v>-3.6</v>
      </c>
      <c r="J58" s="16">
        <f>'[3]03'!K60</f>
        <v>0</v>
      </c>
      <c r="K58" s="16">
        <f>'[3]03'!L60</f>
        <v>0</v>
      </c>
      <c r="L58" s="16">
        <f>'[3]03'!M60</f>
        <v>0</v>
      </c>
      <c r="M58" s="16">
        <f>'[3]03'!N60</f>
        <v>0</v>
      </c>
      <c r="N58" s="16">
        <f>'[3]03'!O60</f>
        <v>0</v>
      </c>
      <c r="O58" s="17">
        <f t="shared" si="28"/>
        <v>-3.6</v>
      </c>
      <c r="P58" s="18">
        <f>frq!C58</f>
        <v>1</v>
      </c>
      <c r="Q58" s="15">
        <f t="shared" si="33"/>
        <v>-3.6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-3.6</v>
      </c>
      <c r="X58" s="8">
        <f t="shared" si="4"/>
        <v>-0.3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-0.3</v>
      </c>
      <c r="AE58" s="8">
        <f t="shared" si="11"/>
        <v>-0.3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-0.3</v>
      </c>
      <c r="AL58" s="8">
        <f t="shared" si="31"/>
        <v>-3.0000000000000004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-3.0000000000000004</v>
      </c>
      <c r="AT58" s="8">
        <v>0</v>
      </c>
      <c r="AU58" s="8">
        <v>0</v>
      </c>
      <c r="AW58" s="197">
        <v>-0.3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 s="8">
        <f t="shared" si="19"/>
        <v>-0.3</v>
      </c>
      <c r="BD58" s="197">
        <v>-0.3</v>
      </c>
      <c r="BE58" s="197">
        <v>0</v>
      </c>
      <c r="BF58" s="197">
        <v>0</v>
      </c>
      <c r="BG58" s="197">
        <v>0</v>
      </c>
      <c r="BH58" s="197">
        <v>0</v>
      </c>
      <c r="BI58" s="197">
        <v>0</v>
      </c>
      <c r="BJ58" s="8">
        <f t="shared" si="20"/>
        <v>-0.3</v>
      </c>
      <c r="BL58" s="8">
        <f t="shared" si="21"/>
        <v>0</v>
      </c>
      <c r="BM58" s="8">
        <f t="shared" si="22"/>
        <v>0</v>
      </c>
      <c r="BN58" s="8">
        <f t="shared" si="23"/>
        <v>-0.3</v>
      </c>
      <c r="BO58" s="8">
        <f t="shared" si="24"/>
        <v>-0.3</v>
      </c>
      <c r="BP58" s="140">
        <f t="shared" si="25"/>
        <v>0.3</v>
      </c>
      <c r="BQ58" s="140">
        <f t="shared" si="26"/>
        <v>0.3</v>
      </c>
    </row>
    <row r="59" spans="1:69">
      <c r="A59" s="8" t="s">
        <v>101</v>
      </c>
      <c r="B59" s="15">
        <f>'[3]03'!B61</f>
        <v>320</v>
      </c>
      <c r="C59" s="16">
        <f>'[3]03'!C61</f>
        <v>0</v>
      </c>
      <c r="D59" s="16">
        <f>'[3]03'!D61</f>
        <v>0</v>
      </c>
      <c r="E59" s="16">
        <f>'[3]03'!E61</f>
        <v>0</v>
      </c>
      <c r="F59" s="16">
        <f>'[3]03'!F61</f>
        <v>960</v>
      </c>
      <c r="G59" s="16">
        <f>'[3]03'!G61</f>
        <v>0</v>
      </c>
      <c r="H59" s="17">
        <f t="shared" si="27"/>
        <v>1280</v>
      </c>
      <c r="I59" s="15">
        <f>'[3]03'!J61</f>
        <v>-3.6</v>
      </c>
      <c r="J59" s="16">
        <f>'[3]03'!K61</f>
        <v>0</v>
      </c>
      <c r="K59" s="16">
        <f>'[3]03'!L61</f>
        <v>0</v>
      </c>
      <c r="L59" s="16">
        <f>'[3]03'!M61</f>
        <v>0</v>
      </c>
      <c r="M59" s="16">
        <f>'[3]03'!N61</f>
        <v>0</v>
      </c>
      <c r="N59" s="16">
        <f>'[3]03'!O61</f>
        <v>0</v>
      </c>
      <c r="O59" s="17">
        <f t="shared" si="28"/>
        <v>-3.6</v>
      </c>
      <c r="P59" s="18">
        <f>frq!C59</f>
        <v>1</v>
      </c>
      <c r="Q59" s="15">
        <f t="shared" si="33"/>
        <v>-3.6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-3.6</v>
      </c>
      <c r="X59" s="8">
        <f t="shared" si="4"/>
        <v>-0.3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-0.3</v>
      </c>
      <c r="AE59" s="8">
        <f t="shared" si="11"/>
        <v>-0.3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-0.3</v>
      </c>
      <c r="AL59" s="8">
        <f t="shared" si="31"/>
        <v>-3.0000000000000004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-3.0000000000000004</v>
      </c>
      <c r="AT59" s="8">
        <v>0</v>
      </c>
      <c r="AU59" s="8">
        <v>0</v>
      </c>
      <c r="AW59" s="197">
        <v>-0.3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 s="8">
        <f t="shared" si="19"/>
        <v>-0.3</v>
      </c>
      <c r="BD59" s="197">
        <v>-0.3</v>
      </c>
      <c r="BE59" s="197">
        <v>0</v>
      </c>
      <c r="BF59" s="197">
        <v>0</v>
      </c>
      <c r="BG59" s="197">
        <v>0</v>
      </c>
      <c r="BH59" s="197">
        <v>0</v>
      </c>
      <c r="BI59" s="197">
        <v>0</v>
      </c>
      <c r="BJ59" s="8">
        <f t="shared" si="20"/>
        <v>-0.3</v>
      </c>
      <c r="BL59" s="8">
        <f t="shared" si="21"/>
        <v>0</v>
      </c>
      <c r="BM59" s="8">
        <f t="shared" si="22"/>
        <v>0</v>
      </c>
      <c r="BN59" s="8">
        <f t="shared" si="23"/>
        <v>-0.3</v>
      </c>
      <c r="BO59" s="8">
        <f t="shared" si="24"/>
        <v>-0.3</v>
      </c>
      <c r="BP59" s="140">
        <f t="shared" si="25"/>
        <v>0.3</v>
      </c>
      <c r="BQ59" s="140">
        <f t="shared" si="26"/>
        <v>0.3</v>
      </c>
    </row>
    <row r="60" spans="1:69">
      <c r="A60" s="8" t="s">
        <v>102</v>
      </c>
      <c r="B60" s="15">
        <f>'[3]03'!B62</f>
        <v>320</v>
      </c>
      <c r="C60" s="16">
        <f>'[3]03'!C62</f>
        <v>0</v>
      </c>
      <c r="D60" s="16">
        <f>'[3]03'!D62</f>
        <v>0</v>
      </c>
      <c r="E60" s="16">
        <f>'[3]03'!E62</f>
        <v>0</v>
      </c>
      <c r="F60" s="16">
        <f>'[3]03'!F62</f>
        <v>960</v>
      </c>
      <c r="G60" s="16">
        <f>'[3]03'!G62</f>
        <v>0</v>
      </c>
      <c r="H60" s="17">
        <f t="shared" si="27"/>
        <v>1280</v>
      </c>
      <c r="I60" s="15">
        <f>'[3]03'!J62</f>
        <v>-3.6</v>
      </c>
      <c r="J60" s="16">
        <f>'[3]03'!K62</f>
        <v>0</v>
      </c>
      <c r="K60" s="16">
        <f>'[3]03'!L62</f>
        <v>0</v>
      </c>
      <c r="L60" s="16">
        <f>'[3]03'!M62</f>
        <v>0</v>
      </c>
      <c r="M60" s="16">
        <f>'[3]03'!N62</f>
        <v>0</v>
      </c>
      <c r="N60" s="16">
        <f>'[3]03'!O62</f>
        <v>0</v>
      </c>
      <c r="O60" s="17">
        <f t="shared" si="28"/>
        <v>-3.6</v>
      </c>
      <c r="P60" s="18">
        <f>frq!C60</f>
        <v>1</v>
      </c>
      <c r="Q60" s="15">
        <f t="shared" si="33"/>
        <v>-3.6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-3.6</v>
      </c>
      <c r="X60" s="8">
        <f t="shared" si="4"/>
        <v>-0.3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-0.3</v>
      </c>
      <c r="AE60" s="8">
        <f t="shared" si="11"/>
        <v>-0.3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-0.3</v>
      </c>
      <c r="AL60" s="8">
        <f t="shared" si="31"/>
        <v>-3.0000000000000004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-3.0000000000000004</v>
      </c>
      <c r="AT60" s="8">
        <v>0</v>
      </c>
      <c r="AU60" s="8">
        <v>0</v>
      </c>
      <c r="AW60" s="197">
        <v>-0.3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 s="8">
        <f t="shared" si="19"/>
        <v>-0.3</v>
      </c>
      <c r="BD60" s="197">
        <v>-0.3</v>
      </c>
      <c r="BE60" s="197">
        <v>0</v>
      </c>
      <c r="BF60" s="197">
        <v>0</v>
      </c>
      <c r="BG60" s="197">
        <v>0</v>
      </c>
      <c r="BH60" s="197">
        <v>0</v>
      </c>
      <c r="BI60" s="197">
        <v>0</v>
      </c>
      <c r="BJ60" s="8">
        <f t="shared" si="20"/>
        <v>-0.3</v>
      </c>
      <c r="BL60" s="8">
        <f t="shared" si="21"/>
        <v>0</v>
      </c>
      <c r="BM60" s="8">
        <f t="shared" si="22"/>
        <v>0</v>
      </c>
      <c r="BN60" s="8">
        <f t="shared" si="23"/>
        <v>-0.3</v>
      </c>
      <c r="BO60" s="8">
        <f t="shared" si="24"/>
        <v>-0.3</v>
      </c>
      <c r="BP60" s="140">
        <f t="shared" si="25"/>
        <v>0.3</v>
      </c>
      <c r="BQ60" s="140">
        <f t="shared" si="26"/>
        <v>0.3</v>
      </c>
    </row>
    <row r="61" spans="1:69">
      <c r="A61" s="8" t="s">
        <v>103</v>
      </c>
      <c r="B61" s="15">
        <f>'[3]03'!B63</f>
        <v>320</v>
      </c>
      <c r="C61" s="16">
        <f>'[3]03'!C63</f>
        <v>0</v>
      </c>
      <c r="D61" s="16">
        <f>'[3]03'!D63</f>
        <v>0</v>
      </c>
      <c r="E61" s="16">
        <f>'[3]03'!E63</f>
        <v>0</v>
      </c>
      <c r="F61" s="16">
        <f>'[3]03'!F63</f>
        <v>960</v>
      </c>
      <c r="G61" s="16">
        <f>'[3]03'!G63</f>
        <v>0</v>
      </c>
      <c r="H61" s="17">
        <f t="shared" si="27"/>
        <v>1280</v>
      </c>
      <c r="I61" s="15">
        <f>'[3]03'!J63</f>
        <v>-3.6</v>
      </c>
      <c r="J61" s="16">
        <f>'[3]03'!K63</f>
        <v>0</v>
      </c>
      <c r="K61" s="16">
        <f>'[3]03'!L63</f>
        <v>0</v>
      </c>
      <c r="L61" s="16">
        <f>'[3]03'!M63</f>
        <v>0</v>
      </c>
      <c r="M61" s="16">
        <f>'[3]03'!N63</f>
        <v>0</v>
      </c>
      <c r="N61" s="16">
        <f>'[3]03'!O63</f>
        <v>0</v>
      </c>
      <c r="O61" s="17">
        <f t="shared" si="28"/>
        <v>-3.6</v>
      </c>
      <c r="P61" s="18">
        <f>frq!C61</f>
        <v>1</v>
      </c>
      <c r="Q61" s="15">
        <f t="shared" si="33"/>
        <v>-3.6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-3.6</v>
      </c>
      <c r="X61" s="8">
        <f t="shared" si="4"/>
        <v>-0.3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-0.3</v>
      </c>
      <c r="AE61" s="8">
        <f t="shared" si="11"/>
        <v>-0.3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-0.3</v>
      </c>
      <c r="AL61" s="8">
        <f t="shared" si="31"/>
        <v>-3.0000000000000004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-3.0000000000000004</v>
      </c>
      <c r="AT61" s="8">
        <v>0</v>
      </c>
      <c r="AU61" s="8">
        <v>0</v>
      </c>
      <c r="AW61" s="197">
        <v>-0.3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 s="8">
        <f t="shared" si="19"/>
        <v>-0.3</v>
      </c>
      <c r="BD61" s="197">
        <v>-0.3</v>
      </c>
      <c r="BE61" s="197">
        <v>0</v>
      </c>
      <c r="BF61" s="197">
        <v>0</v>
      </c>
      <c r="BG61" s="197">
        <v>0</v>
      </c>
      <c r="BH61" s="197">
        <v>0</v>
      </c>
      <c r="BI61" s="197">
        <v>0</v>
      </c>
      <c r="BJ61" s="8">
        <f t="shared" si="20"/>
        <v>-0.3</v>
      </c>
      <c r="BL61" s="8">
        <f t="shared" si="21"/>
        <v>0</v>
      </c>
      <c r="BM61" s="8">
        <f t="shared" si="22"/>
        <v>0</v>
      </c>
      <c r="BN61" s="8">
        <f t="shared" si="23"/>
        <v>-0.3</v>
      </c>
      <c r="BO61" s="8">
        <f t="shared" si="24"/>
        <v>-0.3</v>
      </c>
      <c r="BP61" s="140">
        <f t="shared" si="25"/>
        <v>0.3</v>
      </c>
      <c r="BQ61" s="140">
        <f t="shared" si="26"/>
        <v>0.3</v>
      </c>
    </row>
    <row r="62" spans="1:69">
      <c r="A62" s="8" t="s">
        <v>104</v>
      </c>
      <c r="B62" s="15">
        <f>'[3]03'!B64</f>
        <v>320</v>
      </c>
      <c r="C62" s="16">
        <f>'[3]03'!C64</f>
        <v>0</v>
      </c>
      <c r="D62" s="16">
        <f>'[3]03'!D64</f>
        <v>0</v>
      </c>
      <c r="E62" s="16">
        <f>'[3]03'!E64</f>
        <v>0</v>
      </c>
      <c r="F62" s="16">
        <f>'[3]03'!F64</f>
        <v>960</v>
      </c>
      <c r="G62" s="16">
        <f>'[3]03'!G64</f>
        <v>0</v>
      </c>
      <c r="H62" s="17">
        <f t="shared" si="27"/>
        <v>1280</v>
      </c>
      <c r="I62" s="15">
        <f>'[3]03'!J64</f>
        <v>-3.6</v>
      </c>
      <c r="J62" s="16">
        <f>'[3]03'!K64</f>
        <v>0</v>
      </c>
      <c r="K62" s="16">
        <f>'[3]03'!L64</f>
        <v>0</v>
      </c>
      <c r="L62" s="16">
        <f>'[3]03'!M64</f>
        <v>0</v>
      </c>
      <c r="M62" s="16">
        <f>'[3]03'!N64</f>
        <v>0</v>
      </c>
      <c r="N62" s="16">
        <f>'[3]03'!O64</f>
        <v>0</v>
      </c>
      <c r="O62" s="17">
        <f t="shared" si="28"/>
        <v>-3.6</v>
      </c>
      <c r="P62" s="18">
        <f>frq!C62</f>
        <v>1</v>
      </c>
      <c r="Q62" s="15">
        <f t="shared" si="33"/>
        <v>-3.6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-3.6</v>
      </c>
      <c r="X62" s="8">
        <f t="shared" si="4"/>
        <v>-0.3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-0.3</v>
      </c>
      <c r="AE62" s="8">
        <f t="shared" si="11"/>
        <v>-0.3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-0.3</v>
      </c>
      <c r="AL62" s="8">
        <f t="shared" ref="AL62:AN98" si="35">Q62-X62-AE62</f>
        <v>-3.0000000000000004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-3.0000000000000004</v>
      </c>
      <c r="AT62" s="8">
        <v>0</v>
      </c>
      <c r="AU62" s="8">
        <v>0</v>
      </c>
      <c r="AW62" s="197">
        <v>-0.3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 s="8">
        <f t="shared" si="19"/>
        <v>-0.3</v>
      </c>
      <c r="BD62" s="197">
        <v>-0.3</v>
      </c>
      <c r="BE62" s="197">
        <v>0</v>
      </c>
      <c r="BF62" s="197">
        <v>0</v>
      </c>
      <c r="BG62" s="197">
        <v>0</v>
      </c>
      <c r="BH62" s="197">
        <v>0</v>
      </c>
      <c r="BI62" s="197">
        <v>0</v>
      </c>
      <c r="BJ62" s="8">
        <f t="shared" si="20"/>
        <v>-0.3</v>
      </c>
      <c r="BL62" s="8">
        <f t="shared" si="21"/>
        <v>0</v>
      </c>
      <c r="BM62" s="8">
        <f t="shared" si="22"/>
        <v>0</v>
      </c>
      <c r="BN62" s="8">
        <f t="shared" si="23"/>
        <v>-0.3</v>
      </c>
      <c r="BO62" s="8">
        <f t="shared" si="24"/>
        <v>-0.3</v>
      </c>
      <c r="BP62" s="140">
        <f t="shared" si="25"/>
        <v>0.3</v>
      </c>
      <c r="BQ62" s="140">
        <f t="shared" si="26"/>
        <v>0.3</v>
      </c>
    </row>
    <row r="63" spans="1:69">
      <c r="A63" s="8" t="s">
        <v>105</v>
      </c>
      <c r="B63" s="15">
        <f>'[3]03'!B65</f>
        <v>320</v>
      </c>
      <c r="C63" s="16">
        <f>'[3]03'!C65</f>
        <v>0</v>
      </c>
      <c r="D63" s="16">
        <f>'[3]03'!D65</f>
        <v>0</v>
      </c>
      <c r="E63" s="16">
        <f>'[3]03'!E65</f>
        <v>0</v>
      </c>
      <c r="F63" s="16">
        <f>'[3]03'!F65</f>
        <v>960</v>
      </c>
      <c r="G63" s="16">
        <f>'[3]03'!G65</f>
        <v>0</v>
      </c>
      <c r="H63" s="17">
        <f t="shared" si="27"/>
        <v>1280</v>
      </c>
      <c r="I63" s="15">
        <f>'[3]03'!J65</f>
        <v>-3.6</v>
      </c>
      <c r="J63" s="16">
        <f>'[3]03'!K65</f>
        <v>0</v>
      </c>
      <c r="K63" s="16">
        <f>'[3]03'!L65</f>
        <v>0</v>
      </c>
      <c r="L63" s="16">
        <f>'[3]03'!M65</f>
        <v>0</v>
      </c>
      <c r="M63" s="16">
        <f>'[3]03'!N65</f>
        <v>0</v>
      </c>
      <c r="N63" s="16">
        <f>'[3]03'!O65</f>
        <v>0</v>
      </c>
      <c r="O63" s="17">
        <f t="shared" si="28"/>
        <v>-3.6</v>
      </c>
      <c r="P63" s="18">
        <f>frq!C63</f>
        <v>1</v>
      </c>
      <c r="Q63" s="15">
        <f t="shared" si="33"/>
        <v>-3.6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-3.6</v>
      </c>
      <c r="X63" s="8">
        <f t="shared" si="4"/>
        <v>-0.3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-0.3</v>
      </c>
      <c r="AE63" s="8">
        <f t="shared" si="11"/>
        <v>-0.3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-0.3</v>
      </c>
      <c r="AL63" s="8">
        <f t="shared" si="35"/>
        <v>-3.0000000000000004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-3.0000000000000004</v>
      </c>
      <c r="AT63" s="8">
        <v>0</v>
      </c>
      <c r="AU63" s="8">
        <v>0</v>
      </c>
      <c r="AW63" s="197">
        <v>-0.3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 s="8">
        <f t="shared" si="19"/>
        <v>-0.3</v>
      </c>
      <c r="BD63" s="197">
        <v>-0.3</v>
      </c>
      <c r="BE63" s="197">
        <v>0</v>
      </c>
      <c r="BF63" s="197">
        <v>0</v>
      </c>
      <c r="BG63" s="197">
        <v>0</v>
      </c>
      <c r="BH63" s="197">
        <v>0</v>
      </c>
      <c r="BI63" s="197">
        <v>0</v>
      </c>
      <c r="BJ63" s="8">
        <f t="shared" si="20"/>
        <v>-0.3</v>
      </c>
      <c r="BL63" s="8">
        <f t="shared" si="21"/>
        <v>0</v>
      </c>
      <c r="BM63" s="8">
        <f t="shared" si="22"/>
        <v>0</v>
      </c>
      <c r="BN63" s="8">
        <f t="shared" si="23"/>
        <v>-0.3</v>
      </c>
      <c r="BO63" s="8">
        <f t="shared" si="24"/>
        <v>-0.3</v>
      </c>
      <c r="BP63" s="140">
        <f t="shared" si="25"/>
        <v>0.3</v>
      </c>
      <c r="BQ63" s="140">
        <f t="shared" si="26"/>
        <v>0.3</v>
      </c>
    </row>
    <row r="64" spans="1:69">
      <c r="A64" s="8" t="s">
        <v>106</v>
      </c>
      <c r="B64" s="15">
        <f>'[3]03'!B66</f>
        <v>320</v>
      </c>
      <c r="C64" s="16">
        <f>'[3]03'!C66</f>
        <v>0</v>
      </c>
      <c r="D64" s="16">
        <f>'[3]03'!D66</f>
        <v>0</v>
      </c>
      <c r="E64" s="16">
        <f>'[3]03'!E66</f>
        <v>0</v>
      </c>
      <c r="F64" s="16">
        <f>'[3]03'!F66</f>
        <v>960</v>
      </c>
      <c r="G64" s="16">
        <f>'[3]03'!G66</f>
        <v>0</v>
      </c>
      <c r="H64" s="17">
        <f t="shared" si="27"/>
        <v>1280</v>
      </c>
      <c r="I64" s="15">
        <f>'[3]03'!J66</f>
        <v>-3.6</v>
      </c>
      <c r="J64" s="16">
        <f>'[3]03'!K66</f>
        <v>0</v>
      </c>
      <c r="K64" s="16">
        <f>'[3]03'!L66</f>
        <v>0</v>
      </c>
      <c r="L64" s="16">
        <f>'[3]03'!M66</f>
        <v>0</v>
      </c>
      <c r="M64" s="16">
        <f>'[3]03'!N66</f>
        <v>0</v>
      </c>
      <c r="N64" s="16">
        <f>'[3]03'!O66</f>
        <v>0</v>
      </c>
      <c r="O64" s="17">
        <f t="shared" si="28"/>
        <v>-3.6</v>
      </c>
      <c r="P64" s="18">
        <f>frq!C64</f>
        <v>1</v>
      </c>
      <c r="Q64" s="15">
        <f t="shared" si="33"/>
        <v>-3.6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-3.6</v>
      </c>
      <c r="X64" s="8">
        <f t="shared" si="4"/>
        <v>-0.3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-0.3</v>
      </c>
      <c r="AE64" s="8">
        <f t="shared" si="11"/>
        <v>-0.3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-0.3</v>
      </c>
      <c r="AL64" s="8">
        <f t="shared" si="35"/>
        <v>-3.0000000000000004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-3.0000000000000004</v>
      </c>
      <c r="AT64" s="8">
        <v>0</v>
      </c>
      <c r="AU64" s="8">
        <v>0</v>
      </c>
      <c r="AW64" s="197">
        <v>-0.3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 s="8">
        <f t="shared" si="19"/>
        <v>-0.3</v>
      </c>
      <c r="BD64" s="197">
        <v>-0.3</v>
      </c>
      <c r="BE64" s="197">
        <v>0</v>
      </c>
      <c r="BF64" s="197">
        <v>0</v>
      </c>
      <c r="BG64" s="197">
        <v>0</v>
      </c>
      <c r="BH64" s="197">
        <v>0</v>
      </c>
      <c r="BI64" s="197">
        <v>0</v>
      </c>
      <c r="BJ64" s="8">
        <f t="shared" si="20"/>
        <v>-0.3</v>
      </c>
      <c r="BL64" s="8">
        <f t="shared" si="21"/>
        <v>0</v>
      </c>
      <c r="BM64" s="8">
        <f t="shared" si="22"/>
        <v>0</v>
      </c>
      <c r="BN64" s="8">
        <f t="shared" si="23"/>
        <v>-0.3</v>
      </c>
      <c r="BO64" s="8">
        <f t="shared" si="24"/>
        <v>-0.3</v>
      </c>
      <c r="BP64" s="140">
        <f t="shared" si="25"/>
        <v>0.3</v>
      </c>
      <c r="BQ64" s="140">
        <f t="shared" si="26"/>
        <v>0.3</v>
      </c>
    </row>
    <row r="65" spans="1:69">
      <c r="A65" s="8" t="s">
        <v>107</v>
      </c>
      <c r="B65" s="15">
        <f>'[3]03'!B67</f>
        <v>320</v>
      </c>
      <c r="C65" s="16">
        <f>'[3]03'!C67</f>
        <v>0</v>
      </c>
      <c r="D65" s="16">
        <f>'[3]03'!D67</f>
        <v>0</v>
      </c>
      <c r="E65" s="16">
        <f>'[3]03'!E67</f>
        <v>0</v>
      </c>
      <c r="F65" s="16">
        <f>'[3]03'!F67</f>
        <v>960</v>
      </c>
      <c r="G65" s="16">
        <f>'[3]03'!G67</f>
        <v>0</v>
      </c>
      <c r="H65" s="17">
        <f t="shared" si="27"/>
        <v>1280</v>
      </c>
      <c r="I65" s="15">
        <f>'[3]03'!J67</f>
        <v>-3.6</v>
      </c>
      <c r="J65" s="16">
        <f>'[3]03'!K67</f>
        <v>0</v>
      </c>
      <c r="K65" s="16">
        <f>'[3]03'!L67</f>
        <v>0</v>
      </c>
      <c r="L65" s="16">
        <f>'[3]03'!M67</f>
        <v>0</v>
      </c>
      <c r="M65" s="16">
        <f>'[3]03'!N67</f>
        <v>0</v>
      </c>
      <c r="N65" s="16">
        <f>'[3]03'!O67</f>
        <v>0</v>
      </c>
      <c r="O65" s="17">
        <f t="shared" si="28"/>
        <v>-3.6</v>
      </c>
      <c r="P65" s="18">
        <f>frq!C65</f>
        <v>1</v>
      </c>
      <c r="Q65" s="15">
        <f t="shared" si="33"/>
        <v>-3.6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-3.6</v>
      </c>
      <c r="X65" s="8">
        <f t="shared" si="4"/>
        <v>-0.3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-0.3</v>
      </c>
      <c r="AE65" s="8">
        <f t="shared" si="11"/>
        <v>-0.3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-0.3</v>
      </c>
      <c r="AL65" s="8">
        <f t="shared" si="35"/>
        <v>-3.0000000000000004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-3.0000000000000004</v>
      </c>
      <c r="AT65" s="8">
        <v>0</v>
      </c>
      <c r="AU65" s="8">
        <v>0</v>
      </c>
      <c r="AW65" s="197">
        <v>-0.3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 s="8">
        <f t="shared" si="19"/>
        <v>-0.3</v>
      </c>
      <c r="BD65" s="197">
        <v>-0.3</v>
      </c>
      <c r="BE65" s="197">
        <v>0</v>
      </c>
      <c r="BF65" s="197">
        <v>0</v>
      </c>
      <c r="BG65" s="197">
        <v>0</v>
      </c>
      <c r="BH65" s="197">
        <v>0</v>
      </c>
      <c r="BI65" s="197">
        <v>0</v>
      </c>
      <c r="BJ65" s="8">
        <f t="shared" si="20"/>
        <v>-0.3</v>
      </c>
      <c r="BL65" s="8">
        <f t="shared" si="21"/>
        <v>0</v>
      </c>
      <c r="BM65" s="8">
        <f t="shared" si="22"/>
        <v>0</v>
      </c>
      <c r="BN65" s="8">
        <f t="shared" si="23"/>
        <v>-0.3</v>
      </c>
      <c r="BO65" s="8">
        <f t="shared" si="24"/>
        <v>-0.3</v>
      </c>
      <c r="BP65" s="140">
        <f t="shared" si="25"/>
        <v>0.3</v>
      </c>
      <c r="BQ65" s="140">
        <f t="shared" si="26"/>
        <v>0.3</v>
      </c>
    </row>
    <row r="66" spans="1:69">
      <c r="A66" s="8" t="s">
        <v>108</v>
      </c>
      <c r="B66" s="15">
        <f>'[3]03'!B68</f>
        <v>320</v>
      </c>
      <c r="C66" s="16">
        <f>'[3]03'!C68</f>
        <v>0</v>
      </c>
      <c r="D66" s="16">
        <f>'[3]03'!D68</f>
        <v>0</v>
      </c>
      <c r="E66" s="16">
        <f>'[3]03'!E68</f>
        <v>0</v>
      </c>
      <c r="F66" s="16">
        <f>'[3]03'!F68</f>
        <v>960</v>
      </c>
      <c r="G66" s="16">
        <f>'[3]03'!G68</f>
        <v>0</v>
      </c>
      <c r="H66" s="17">
        <f t="shared" si="27"/>
        <v>1280</v>
      </c>
      <c r="I66" s="15">
        <f>'[3]03'!J68</f>
        <v>-3.6</v>
      </c>
      <c r="J66" s="16">
        <f>'[3]03'!K68</f>
        <v>0</v>
      </c>
      <c r="K66" s="16">
        <f>'[3]03'!L68</f>
        <v>0</v>
      </c>
      <c r="L66" s="16">
        <f>'[3]03'!M68</f>
        <v>0</v>
      </c>
      <c r="M66" s="16">
        <f>'[3]03'!N68</f>
        <v>0</v>
      </c>
      <c r="N66" s="16">
        <f>'[3]03'!O68</f>
        <v>0</v>
      </c>
      <c r="O66" s="17">
        <f t="shared" si="28"/>
        <v>-3.6</v>
      </c>
      <c r="P66" s="18">
        <f>frq!C66</f>
        <v>1</v>
      </c>
      <c r="Q66" s="15">
        <f t="shared" si="33"/>
        <v>-3.6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-3.6</v>
      </c>
      <c r="X66" s="8">
        <f t="shared" si="4"/>
        <v>-0.3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-0.3</v>
      </c>
      <c r="AE66" s="8">
        <f t="shared" si="11"/>
        <v>-0.3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-0.3</v>
      </c>
      <c r="AL66" s="8">
        <f t="shared" si="35"/>
        <v>-3.0000000000000004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-3.0000000000000004</v>
      </c>
      <c r="AT66" s="8">
        <v>0</v>
      </c>
      <c r="AU66" s="8">
        <v>0</v>
      </c>
      <c r="AW66" s="197">
        <v>-0.3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 s="8">
        <f t="shared" si="19"/>
        <v>-0.3</v>
      </c>
      <c r="BD66" s="197">
        <v>-0.3</v>
      </c>
      <c r="BE66" s="197">
        <v>0</v>
      </c>
      <c r="BF66" s="197">
        <v>0</v>
      </c>
      <c r="BG66" s="197">
        <v>0</v>
      </c>
      <c r="BH66" s="197">
        <v>0</v>
      </c>
      <c r="BI66" s="197">
        <v>0</v>
      </c>
      <c r="BJ66" s="8">
        <f t="shared" si="20"/>
        <v>-0.3</v>
      </c>
      <c r="BL66" s="8">
        <f t="shared" si="21"/>
        <v>0</v>
      </c>
      <c r="BM66" s="8">
        <f t="shared" si="22"/>
        <v>0</v>
      </c>
      <c r="BN66" s="8">
        <f t="shared" si="23"/>
        <v>-0.3</v>
      </c>
      <c r="BO66" s="8">
        <f t="shared" si="24"/>
        <v>-0.3</v>
      </c>
      <c r="BP66" s="140">
        <f t="shared" si="25"/>
        <v>0.3</v>
      </c>
      <c r="BQ66" s="140">
        <f t="shared" si="26"/>
        <v>0.3</v>
      </c>
    </row>
    <row r="67" spans="1:69">
      <c r="A67" s="8" t="s">
        <v>109</v>
      </c>
      <c r="B67" s="15">
        <f>'[3]03'!B69</f>
        <v>320</v>
      </c>
      <c r="C67" s="16">
        <f>'[3]03'!C69</f>
        <v>0</v>
      </c>
      <c r="D67" s="16">
        <f>'[3]03'!D69</f>
        <v>0</v>
      </c>
      <c r="E67" s="16">
        <f>'[3]03'!E69</f>
        <v>0</v>
      </c>
      <c r="F67" s="16">
        <f>'[3]03'!F69</f>
        <v>960</v>
      </c>
      <c r="G67" s="16">
        <f>'[3]03'!G69</f>
        <v>0</v>
      </c>
      <c r="H67" s="17">
        <f t="shared" si="27"/>
        <v>1280</v>
      </c>
      <c r="I67" s="15">
        <f>'[3]03'!J69</f>
        <v>-3.6</v>
      </c>
      <c r="J67" s="16">
        <f>'[3]03'!K69</f>
        <v>0</v>
      </c>
      <c r="K67" s="16">
        <f>'[3]03'!L69</f>
        <v>0</v>
      </c>
      <c r="L67" s="16">
        <f>'[3]03'!M69</f>
        <v>0</v>
      </c>
      <c r="M67" s="16">
        <f>'[3]03'!N69</f>
        <v>0</v>
      </c>
      <c r="N67" s="16">
        <f>'[3]03'!O69</f>
        <v>0</v>
      </c>
      <c r="O67" s="17">
        <f t="shared" si="28"/>
        <v>-3.6</v>
      </c>
      <c r="P67" s="18">
        <f>frq!C67</f>
        <v>1</v>
      </c>
      <c r="Q67" s="15">
        <f t="shared" si="33"/>
        <v>-3.6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-3.6</v>
      </c>
      <c r="X67" s="8">
        <f t="shared" si="4"/>
        <v>-0.3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-0.3</v>
      </c>
      <c r="AE67" s="8">
        <f t="shared" si="11"/>
        <v>-0.3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-0.3</v>
      </c>
      <c r="AL67" s="8">
        <f t="shared" si="35"/>
        <v>-3.0000000000000004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-3.0000000000000004</v>
      </c>
      <c r="AT67" s="8">
        <v>0</v>
      </c>
      <c r="AU67" s="8">
        <v>0</v>
      </c>
      <c r="AW67" s="197">
        <v>-0.3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 s="8">
        <f t="shared" si="19"/>
        <v>-0.3</v>
      </c>
      <c r="BD67" s="197">
        <v>-0.3</v>
      </c>
      <c r="BE67" s="197">
        <v>0</v>
      </c>
      <c r="BF67" s="197">
        <v>0</v>
      </c>
      <c r="BG67" s="197">
        <v>0</v>
      </c>
      <c r="BH67" s="197">
        <v>0</v>
      </c>
      <c r="BI67" s="197">
        <v>0</v>
      </c>
      <c r="BJ67" s="8">
        <f t="shared" si="20"/>
        <v>-0.3</v>
      </c>
      <c r="BL67" s="8">
        <f t="shared" si="21"/>
        <v>0</v>
      </c>
      <c r="BM67" s="8">
        <f t="shared" si="22"/>
        <v>0</v>
      </c>
      <c r="BN67" s="8">
        <f t="shared" si="23"/>
        <v>-0.3</v>
      </c>
      <c r="BO67" s="8">
        <f t="shared" si="24"/>
        <v>-0.3</v>
      </c>
      <c r="BP67" s="140">
        <f t="shared" si="25"/>
        <v>0.3</v>
      </c>
      <c r="BQ67" s="140">
        <f t="shared" si="26"/>
        <v>0.3</v>
      </c>
    </row>
    <row r="68" spans="1:69">
      <c r="A68" s="8" t="s">
        <v>110</v>
      </c>
      <c r="B68" s="15">
        <f>'[3]03'!B70</f>
        <v>320</v>
      </c>
      <c r="C68" s="16">
        <f>'[3]03'!C70</f>
        <v>0</v>
      </c>
      <c r="D68" s="16">
        <f>'[3]03'!D70</f>
        <v>0</v>
      </c>
      <c r="E68" s="16">
        <f>'[3]03'!E70</f>
        <v>0</v>
      </c>
      <c r="F68" s="16">
        <f>'[3]03'!F70</f>
        <v>960</v>
      </c>
      <c r="G68" s="16">
        <f>'[3]03'!G70</f>
        <v>0</v>
      </c>
      <c r="H68" s="17">
        <f t="shared" si="27"/>
        <v>1280</v>
      </c>
      <c r="I68" s="15">
        <f>'[3]03'!J70</f>
        <v>-3.6</v>
      </c>
      <c r="J68" s="16">
        <f>'[3]03'!K70</f>
        <v>0</v>
      </c>
      <c r="K68" s="16">
        <f>'[3]03'!L70</f>
        <v>0</v>
      </c>
      <c r="L68" s="16">
        <f>'[3]03'!M70</f>
        <v>0</v>
      </c>
      <c r="M68" s="16">
        <f>'[3]03'!N70</f>
        <v>0</v>
      </c>
      <c r="N68" s="16">
        <f>'[3]03'!O70</f>
        <v>0</v>
      </c>
      <c r="O68" s="17">
        <f t="shared" si="28"/>
        <v>-3.6</v>
      </c>
      <c r="P68" s="18">
        <f>frq!C68</f>
        <v>1</v>
      </c>
      <c r="Q68" s="15">
        <f t="shared" si="33"/>
        <v>-3.6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-3.6</v>
      </c>
      <c r="X68" s="8">
        <f t="shared" ref="X68:X98" si="36">AW68</f>
        <v>-0.3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-0.3</v>
      </c>
      <c r="AE68" s="8">
        <f t="shared" ref="AE68:AE98" si="43">BD68</f>
        <v>-0.3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-0.3</v>
      </c>
      <c r="AL68" s="8">
        <f t="shared" si="35"/>
        <v>-3.0000000000000004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-3.0000000000000004</v>
      </c>
      <c r="AT68" s="8">
        <v>0</v>
      </c>
      <c r="AU68" s="8">
        <v>0</v>
      </c>
      <c r="AW68" s="197">
        <v>-0.3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 s="8">
        <f t="shared" ref="BC68:BC98" si="51">SUM(AW68:BB68)</f>
        <v>-0.3</v>
      </c>
      <c r="BD68" s="197">
        <v>-0.3</v>
      </c>
      <c r="BE68" s="197">
        <v>0</v>
      </c>
      <c r="BF68" s="197">
        <v>0</v>
      </c>
      <c r="BG68" s="197">
        <v>0</v>
      </c>
      <c r="BH68" s="197">
        <v>0</v>
      </c>
      <c r="BI68" s="197">
        <v>0</v>
      </c>
      <c r="BJ68" s="8">
        <f t="shared" ref="BJ68:BJ98" si="52">SUM(BD68:BI68)</f>
        <v>-0.3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-0.3</v>
      </c>
      <c r="BO68" s="8">
        <f t="shared" ref="BO68:BO98" si="56">BJ68</f>
        <v>-0.3</v>
      </c>
      <c r="BP68" s="140">
        <f t="shared" ref="BP68:BP98" si="57">BL68-BN68</f>
        <v>0.3</v>
      </c>
      <c r="BQ68" s="140">
        <f t="shared" ref="BQ68:BQ98" si="58">BM68-BO68</f>
        <v>0.3</v>
      </c>
    </row>
    <row r="69" spans="1:69">
      <c r="A69" s="8" t="s">
        <v>111</v>
      </c>
      <c r="B69" s="15">
        <f>'[3]03'!B71</f>
        <v>320</v>
      </c>
      <c r="C69" s="16">
        <f>'[3]03'!C71</f>
        <v>0</v>
      </c>
      <c r="D69" s="16">
        <f>'[3]03'!D71</f>
        <v>0</v>
      </c>
      <c r="E69" s="16">
        <f>'[3]03'!E71</f>
        <v>0</v>
      </c>
      <c r="F69" s="16">
        <f>'[3]03'!F71</f>
        <v>960</v>
      </c>
      <c r="G69" s="16">
        <f>'[3]03'!G71</f>
        <v>0</v>
      </c>
      <c r="H69" s="17">
        <f t="shared" ref="H69:H98" si="59">SUM(B69:G69)</f>
        <v>1280</v>
      </c>
      <c r="I69" s="15">
        <f>'[3]03'!J71</f>
        <v>-3.6</v>
      </c>
      <c r="J69" s="16">
        <f>'[3]03'!K71</f>
        <v>0</v>
      </c>
      <c r="K69" s="16">
        <f>'[3]03'!L71</f>
        <v>0</v>
      </c>
      <c r="L69" s="16">
        <f>'[3]03'!M71</f>
        <v>0</v>
      </c>
      <c r="M69" s="16">
        <f>'[3]03'!N71</f>
        <v>0</v>
      </c>
      <c r="N69" s="16">
        <f>'[3]03'!O71</f>
        <v>0</v>
      </c>
      <c r="O69" s="17">
        <f t="shared" ref="O69:O98" si="60">SUM(I69:N69)</f>
        <v>-3.6</v>
      </c>
      <c r="P69" s="18">
        <f>frq!C69</f>
        <v>1</v>
      </c>
      <c r="Q69" s="15">
        <f t="shared" si="33"/>
        <v>-3.6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-3.6</v>
      </c>
      <c r="X69" s="8">
        <f t="shared" si="36"/>
        <v>-0.3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-0.3</v>
      </c>
      <c r="AE69" s="8">
        <f t="shared" si="43"/>
        <v>-0.3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-0.3</v>
      </c>
      <c r="AL69" s="8">
        <f t="shared" si="35"/>
        <v>-3.0000000000000004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-3.0000000000000004</v>
      </c>
      <c r="AT69" s="8">
        <v>0</v>
      </c>
      <c r="AU69" s="8">
        <v>0</v>
      </c>
      <c r="AW69" s="197">
        <v>-0.3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 s="8">
        <f t="shared" si="51"/>
        <v>-0.3</v>
      </c>
      <c r="BD69" s="197">
        <v>-0.3</v>
      </c>
      <c r="BE69" s="197">
        <v>0</v>
      </c>
      <c r="BF69" s="197">
        <v>0</v>
      </c>
      <c r="BG69" s="197">
        <v>0</v>
      </c>
      <c r="BH69" s="197">
        <v>0</v>
      </c>
      <c r="BI69" s="197">
        <v>0</v>
      </c>
      <c r="BJ69" s="8">
        <f t="shared" si="52"/>
        <v>-0.3</v>
      </c>
      <c r="BL69" s="8">
        <f t="shared" si="53"/>
        <v>0</v>
      </c>
      <c r="BM69" s="8">
        <f t="shared" si="54"/>
        <v>0</v>
      </c>
      <c r="BN69" s="8">
        <f t="shared" si="55"/>
        <v>-0.3</v>
      </c>
      <c r="BO69" s="8">
        <f t="shared" si="56"/>
        <v>-0.3</v>
      </c>
      <c r="BP69" s="140">
        <f t="shared" si="57"/>
        <v>0.3</v>
      </c>
      <c r="BQ69" s="140">
        <f t="shared" si="58"/>
        <v>0.3</v>
      </c>
    </row>
    <row r="70" spans="1:69">
      <c r="A70" s="8" t="s">
        <v>112</v>
      </c>
      <c r="B70" s="15">
        <f>'[3]03'!B72</f>
        <v>320</v>
      </c>
      <c r="C70" s="16">
        <f>'[3]03'!C72</f>
        <v>0</v>
      </c>
      <c r="D70" s="16">
        <f>'[3]03'!D72</f>
        <v>0</v>
      </c>
      <c r="E70" s="16">
        <f>'[3]03'!E72</f>
        <v>0</v>
      </c>
      <c r="F70" s="16">
        <f>'[3]03'!F72</f>
        <v>960</v>
      </c>
      <c r="G70" s="16">
        <f>'[3]03'!G72</f>
        <v>0</v>
      </c>
      <c r="H70" s="17">
        <f t="shared" si="59"/>
        <v>1280</v>
      </c>
      <c r="I70" s="15">
        <f>'[3]03'!J72</f>
        <v>-3.6</v>
      </c>
      <c r="J70" s="16">
        <f>'[3]03'!K72</f>
        <v>0</v>
      </c>
      <c r="K70" s="16">
        <f>'[3]03'!L72</f>
        <v>0</v>
      </c>
      <c r="L70" s="16">
        <f>'[3]03'!M72</f>
        <v>0</v>
      </c>
      <c r="M70" s="16">
        <f>'[3]03'!N72</f>
        <v>0</v>
      </c>
      <c r="N70" s="16">
        <f>'[3]03'!O72</f>
        <v>0</v>
      </c>
      <c r="O70" s="17">
        <f t="shared" si="60"/>
        <v>-3.6</v>
      </c>
      <c r="P70" s="18">
        <f>frq!C70</f>
        <v>1</v>
      </c>
      <c r="Q70" s="15">
        <f t="shared" si="33"/>
        <v>-3.6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-3.6</v>
      </c>
      <c r="X70" s="8">
        <f t="shared" si="36"/>
        <v>-0.3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-0.3</v>
      </c>
      <c r="AE70" s="8">
        <f t="shared" si="43"/>
        <v>-0.3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-0.3</v>
      </c>
      <c r="AL70" s="8">
        <f t="shared" si="35"/>
        <v>-3.0000000000000004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-3.0000000000000004</v>
      </c>
      <c r="AT70" s="8">
        <v>0</v>
      </c>
      <c r="AU70" s="8">
        <v>0</v>
      </c>
      <c r="AW70" s="197">
        <v>-0.3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 s="8">
        <f t="shared" si="51"/>
        <v>-0.3</v>
      </c>
      <c r="BD70" s="197">
        <v>-0.3</v>
      </c>
      <c r="BE70" s="197">
        <v>0</v>
      </c>
      <c r="BF70" s="197">
        <v>0</v>
      </c>
      <c r="BG70" s="197">
        <v>0</v>
      </c>
      <c r="BH70" s="197">
        <v>0</v>
      </c>
      <c r="BI70" s="197">
        <v>0</v>
      </c>
      <c r="BJ70" s="8">
        <f t="shared" si="52"/>
        <v>-0.3</v>
      </c>
      <c r="BL70" s="8">
        <f t="shared" si="53"/>
        <v>0</v>
      </c>
      <c r="BM70" s="8">
        <f t="shared" si="54"/>
        <v>0</v>
      </c>
      <c r="BN70" s="8">
        <f t="shared" si="55"/>
        <v>-0.3</v>
      </c>
      <c r="BO70" s="8">
        <f t="shared" si="56"/>
        <v>-0.3</v>
      </c>
      <c r="BP70" s="140">
        <f t="shared" si="57"/>
        <v>0.3</v>
      </c>
      <c r="BQ70" s="140">
        <f t="shared" si="58"/>
        <v>0.3</v>
      </c>
    </row>
    <row r="71" spans="1:69">
      <c r="A71" s="8" t="s">
        <v>113</v>
      </c>
      <c r="B71" s="15">
        <f>'[3]03'!B73</f>
        <v>320</v>
      </c>
      <c r="C71" s="16">
        <f>'[3]03'!C73</f>
        <v>0</v>
      </c>
      <c r="D71" s="16">
        <f>'[3]03'!D73</f>
        <v>0</v>
      </c>
      <c r="E71" s="16">
        <f>'[3]03'!E73</f>
        <v>0</v>
      </c>
      <c r="F71" s="16">
        <f>'[3]03'!F73</f>
        <v>960</v>
      </c>
      <c r="G71" s="16">
        <f>'[3]03'!G73</f>
        <v>0</v>
      </c>
      <c r="H71" s="17">
        <f t="shared" si="59"/>
        <v>1280</v>
      </c>
      <c r="I71" s="15">
        <f>'[3]03'!J73</f>
        <v>-3.6</v>
      </c>
      <c r="J71" s="16">
        <f>'[3]03'!K73</f>
        <v>0</v>
      </c>
      <c r="K71" s="16">
        <f>'[3]03'!L73</f>
        <v>0</v>
      </c>
      <c r="L71" s="16">
        <f>'[3]03'!M73</f>
        <v>0</v>
      </c>
      <c r="M71" s="16">
        <f>'[3]03'!N73</f>
        <v>0</v>
      </c>
      <c r="N71" s="16">
        <f>'[3]03'!O73</f>
        <v>0</v>
      </c>
      <c r="O71" s="17">
        <f t="shared" si="60"/>
        <v>-3.6</v>
      </c>
      <c r="P71" s="18">
        <f>frq!C71</f>
        <v>1</v>
      </c>
      <c r="Q71" s="15">
        <f t="shared" si="33"/>
        <v>-3.6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-3.6</v>
      </c>
      <c r="X71" s="8">
        <f t="shared" si="36"/>
        <v>-0.3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-0.3</v>
      </c>
      <c r="AE71" s="8">
        <f t="shared" si="43"/>
        <v>-0.3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-0.3</v>
      </c>
      <c r="AL71" s="8">
        <f t="shared" si="35"/>
        <v>-3.0000000000000004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-3.0000000000000004</v>
      </c>
      <c r="AT71" s="8">
        <v>0</v>
      </c>
      <c r="AU71" s="8">
        <v>0</v>
      </c>
      <c r="AW71" s="197">
        <v>-0.3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 s="8">
        <f t="shared" si="51"/>
        <v>-0.3</v>
      </c>
      <c r="BD71" s="197">
        <v>-0.3</v>
      </c>
      <c r="BE71" s="197">
        <v>0</v>
      </c>
      <c r="BF71" s="197">
        <v>0</v>
      </c>
      <c r="BG71" s="197">
        <v>0</v>
      </c>
      <c r="BH71" s="197">
        <v>0</v>
      </c>
      <c r="BI71" s="197">
        <v>0</v>
      </c>
      <c r="BJ71" s="8">
        <f t="shared" si="52"/>
        <v>-0.3</v>
      </c>
      <c r="BL71" s="8">
        <f t="shared" si="53"/>
        <v>0</v>
      </c>
      <c r="BM71" s="8">
        <f t="shared" si="54"/>
        <v>0</v>
      </c>
      <c r="BN71" s="8">
        <f t="shared" si="55"/>
        <v>-0.3</v>
      </c>
      <c r="BO71" s="8">
        <f t="shared" si="56"/>
        <v>-0.3</v>
      </c>
      <c r="BP71" s="140">
        <f t="shared" si="57"/>
        <v>0.3</v>
      </c>
      <c r="BQ71" s="140">
        <f t="shared" si="58"/>
        <v>0.3</v>
      </c>
    </row>
    <row r="72" spans="1:69">
      <c r="A72" s="8" t="s">
        <v>114</v>
      </c>
      <c r="B72" s="15">
        <f>'[3]03'!B74</f>
        <v>320</v>
      </c>
      <c r="C72" s="16">
        <f>'[3]03'!C74</f>
        <v>0</v>
      </c>
      <c r="D72" s="16">
        <f>'[3]03'!D74</f>
        <v>0</v>
      </c>
      <c r="E72" s="16">
        <f>'[3]03'!E74</f>
        <v>0</v>
      </c>
      <c r="F72" s="16">
        <f>'[3]03'!F74</f>
        <v>960</v>
      </c>
      <c r="G72" s="16">
        <f>'[3]03'!G74</f>
        <v>0</v>
      </c>
      <c r="H72" s="17">
        <f t="shared" si="59"/>
        <v>1280</v>
      </c>
      <c r="I72" s="15">
        <f>'[3]03'!J74</f>
        <v>-3.6</v>
      </c>
      <c r="J72" s="16">
        <f>'[3]03'!K74</f>
        <v>0</v>
      </c>
      <c r="K72" s="16">
        <f>'[3]03'!L74</f>
        <v>0</v>
      </c>
      <c r="L72" s="16">
        <f>'[3]03'!M74</f>
        <v>0</v>
      </c>
      <c r="M72" s="16">
        <f>'[3]03'!N74</f>
        <v>0</v>
      </c>
      <c r="N72" s="16">
        <f>'[3]03'!O74</f>
        <v>0</v>
      </c>
      <c r="O72" s="17">
        <f t="shared" si="60"/>
        <v>-3.6</v>
      </c>
      <c r="P72" s="18">
        <f>frq!C72</f>
        <v>1</v>
      </c>
      <c r="Q72" s="15">
        <f t="shared" si="33"/>
        <v>-3.6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-3.6</v>
      </c>
      <c r="X72" s="8">
        <f t="shared" si="36"/>
        <v>-0.3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-0.3</v>
      </c>
      <c r="AE72" s="8">
        <f t="shared" si="43"/>
        <v>-0.3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-0.3</v>
      </c>
      <c r="AL72" s="8">
        <f t="shared" si="35"/>
        <v>-3.0000000000000004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-3.0000000000000004</v>
      </c>
      <c r="AT72" s="8">
        <v>0</v>
      </c>
      <c r="AU72" s="8">
        <v>0</v>
      </c>
      <c r="AW72" s="197">
        <v>-0.3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 s="8">
        <f t="shared" si="51"/>
        <v>-0.3</v>
      </c>
      <c r="BD72" s="197">
        <v>-0.3</v>
      </c>
      <c r="BE72" s="197">
        <v>0</v>
      </c>
      <c r="BF72" s="197">
        <v>0</v>
      </c>
      <c r="BG72" s="197">
        <v>0</v>
      </c>
      <c r="BH72" s="197">
        <v>0</v>
      </c>
      <c r="BI72" s="197">
        <v>0</v>
      </c>
      <c r="BJ72" s="8">
        <f t="shared" si="52"/>
        <v>-0.3</v>
      </c>
      <c r="BL72" s="8">
        <f t="shared" si="53"/>
        <v>0</v>
      </c>
      <c r="BM72" s="8">
        <f t="shared" si="54"/>
        <v>0</v>
      </c>
      <c r="BN72" s="8">
        <f t="shared" si="55"/>
        <v>-0.3</v>
      </c>
      <c r="BO72" s="8">
        <f t="shared" si="56"/>
        <v>-0.3</v>
      </c>
      <c r="BP72" s="140">
        <f t="shared" si="57"/>
        <v>0.3</v>
      </c>
      <c r="BQ72" s="140">
        <f t="shared" si="58"/>
        <v>0.3</v>
      </c>
    </row>
    <row r="73" spans="1:69">
      <c r="A73" s="8" t="s">
        <v>115</v>
      </c>
      <c r="B73" s="15">
        <f>'[3]03'!B75</f>
        <v>320</v>
      </c>
      <c r="C73" s="16">
        <f>'[3]03'!C75</f>
        <v>0</v>
      </c>
      <c r="D73" s="16">
        <f>'[3]03'!D75</f>
        <v>0</v>
      </c>
      <c r="E73" s="16">
        <f>'[3]03'!E75</f>
        <v>0</v>
      </c>
      <c r="F73" s="16">
        <f>'[3]03'!F75</f>
        <v>960</v>
      </c>
      <c r="G73" s="16">
        <f>'[3]03'!G75</f>
        <v>0</v>
      </c>
      <c r="H73" s="17">
        <f t="shared" si="59"/>
        <v>1280</v>
      </c>
      <c r="I73" s="15">
        <f>'[3]03'!J75</f>
        <v>-3.6</v>
      </c>
      <c r="J73" s="16">
        <f>'[3]03'!K75</f>
        <v>0</v>
      </c>
      <c r="K73" s="16">
        <f>'[3]03'!L75</f>
        <v>0</v>
      </c>
      <c r="L73" s="16">
        <f>'[3]03'!M75</f>
        <v>0</v>
      </c>
      <c r="M73" s="16">
        <f>'[3]03'!N75</f>
        <v>0</v>
      </c>
      <c r="N73" s="16">
        <f>'[3]03'!O75</f>
        <v>0</v>
      </c>
      <c r="O73" s="17">
        <f t="shared" si="60"/>
        <v>-3.6</v>
      </c>
      <c r="P73" s="18">
        <f>frq!C73</f>
        <v>1</v>
      </c>
      <c r="Q73" s="15">
        <f t="shared" si="33"/>
        <v>-3.6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-3.6</v>
      </c>
      <c r="X73" s="8">
        <f t="shared" si="36"/>
        <v>-0.3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-0.3</v>
      </c>
      <c r="AE73" s="8">
        <f t="shared" si="43"/>
        <v>-0.3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-0.3</v>
      </c>
      <c r="AL73" s="8">
        <f t="shared" si="35"/>
        <v>-3.0000000000000004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-3.0000000000000004</v>
      </c>
      <c r="AT73" s="8">
        <v>0</v>
      </c>
      <c r="AU73" s="8">
        <v>0</v>
      </c>
      <c r="AW73" s="197">
        <v>-0.3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 s="8">
        <f t="shared" si="51"/>
        <v>-0.3</v>
      </c>
      <c r="BD73" s="197">
        <v>-0.3</v>
      </c>
      <c r="BE73" s="197">
        <v>0</v>
      </c>
      <c r="BF73" s="197">
        <v>0</v>
      </c>
      <c r="BG73" s="197">
        <v>0</v>
      </c>
      <c r="BH73" s="197">
        <v>0</v>
      </c>
      <c r="BI73" s="197">
        <v>0</v>
      </c>
      <c r="BJ73" s="8">
        <f t="shared" si="52"/>
        <v>-0.3</v>
      </c>
      <c r="BL73" s="8">
        <f t="shared" si="53"/>
        <v>0</v>
      </c>
      <c r="BM73" s="8">
        <f t="shared" si="54"/>
        <v>0</v>
      </c>
      <c r="BN73" s="8">
        <f t="shared" si="55"/>
        <v>-0.3</v>
      </c>
      <c r="BO73" s="8">
        <f t="shared" si="56"/>
        <v>-0.3</v>
      </c>
      <c r="BP73" s="140">
        <f t="shared" si="57"/>
        <v>0.3</v>
      </c>
      <c r="BQ73" s="140">
        <f t="shared" si="58"/>
        <v>0.3</v>
      </c>
    </row>
    <row r="74" spans="1:69">
      <c r="A74" s="8" t="s">
        <v>116</v>
      </c>
      <c r="B74" s="15">
        <f>'[3]03'!B76</f>
        <v>320</v>
      </c>
      <c r="C74" s="16">
        <f>'[3]03'!C76</f>
        <v>0</v>
      </c>
      <c r="D74" s="16">
        <f>'[3]03'!D76</f>
        <v>0</v>
      </c>
      <c r="E74" s="16">
        <f>'[3]03'!E76</f>
        <v>0</v>
      </c>
      <c r="F74" s="16">
        <f>'[3]03'!F76</f>
        <v>960</v>
      </c>
      <c r="G74" s="16">
        <f>'[3]03'!G76</f>
        <v>0</v>
      </c>
      <c r="H74" s="17">
        <f t="shared" si="59"/>
        <v>1280</v>
      </c>
      <c r="I74" s="15">
        <f>'[3]03'!J76</f>
        <v>-3.6</v>
      </c>
      <c r="J74" s="16">
        <f>'[3]03'!K76</f>
        <v>0</v>
      </c>
      <c r="K74" s="16">
        <f>'[3]03'!L76</f>
        <v>0</v>
      </c>
      <c r="L74" s="16">
        <f>'[3]03'!M76</f>
        <v>0</v>
      </c>
      <c r="M74" s="16">
        <f>'[3]03'!N76</f>
        <v>0</v>
      </c>
      <c r="N74" s="16">
        <f>'[3]03'!O76</f>
        <v>0</v>
      </c>
      <c r="O74" s="17">
        <f t="shared" si="60"/>
        <v>-3.6</v>
      </c>
      <c r="P74" s="18">
        <f>frq!C74</f>
        <v>1</v>
      </c>
      <c r="Q74" s="15">
        <f t="shared" si="33"/>
        <v>-3.6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-3.6</v>
      </c>
      <c r="X74" s="8">
        <f t="shared" si="36"/>
        <v>-0.3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-0.3</v>
      </c>
      <c r="AE74" s="8">
        <f t="shared" si="43"/>
        <v>-0.3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-0.3</v>
      </c>
      <c r="AL74" s="8">
        <f t="shared" si="35"/>
        <v>-3.0000000000000004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-3.0000000000000004</v>
      </c>
      <c r="AT74" s="8">
        <v>0</v>
      </c>
      <c r="AU74" s="8">
        <v>0</v>
      </c>
      <c r="AW74" s="197">
        <v>-0.3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 s="8">
        <f t="shared" si="51"/>
        <v>-0.3</v>
      </c>
      <c r="BD74" s="197">
        <v>-0.3</v>
      </c>
      <c r="BE74" s="197">
        <v>0</v>
      </c>
      <c r="BF74" s="197">
        <v>0</v>
      </c>
      <c r="BG74" s="197">
        <v>0</v>
      </c>
      <c r="BH74" s="197">
        <v>0</v>
      </c>
      <c r="BI74" s="197">
        <v>0</v>
      </c>
      <c r="BJ74" s="8">
        <f t="shared" si="52"/>
        <v>-0.3</v>
      </c>
      <c r="BL74" s="8">
        <f t="shared" si="53"/>
        <v>0</v>
      </c>
      <c r="BM74" s="8">
        <f t="shared" si="54"/>
        <v>0</v>
      </c>
      <c r="BN74" s="8">
        <f t="shared" si="55"/>
        <v>-0.3</v>
      </c>
      <c r="BO74" s="8">
        <f t="shared" si="56"/>
        <v>-0.3</v>
      </c>
      <c r="BP74" s="140">
        <f t="shared" si="57"/>
        <v>0.3</v>
      </c>
      <c r="BQ74" s="140">
        <f t="shared" si="58"/>
        <v>0.3</v>
      </c>
    </row>
    <row r="75" spans="1:69">
      <c r="A75" s="8" t="s">
        <v>117</v>
      </c>
      <c r="B75" s="15">
        <f>'[3]03'!B77</f>
        <v>320</v>
      </c>
      <c r="C75" s="16">
        <f>'[3]03'!C77</f>
        <v>0</v>
      </c>
      <c r="D75" s="16">
        <f>'[3]03'!D77</f>
        <v>0</v>
      </c>
      <c r="E75" s="16">
        <f>'[3]03'!E77</f>
        <v>0</v>
      </c>
      <c r="F75" s="16">
        <f>'[3]03'!F77</f>
        <v>980</v>
      </c>
      <c r="G75" s="16">
        <f>'[3]03'!G77</f>
        <v>0</v>
      </c>
      <c r="H75" s="17">
        <f t="shared" si="59"/>
        <v>1300</v>
      </c>
      <c r="I75" s="15">
        <f>'[3]03'!J77</f>
        <v>-3.6</v>
      </c>
      <c r="J75" s="16">
        <f>'[3]03'!K77</f>
        <v>0</v>
      </c>
      <c r="K75" s="16">
        <f>'[3]03'!L77</f>
        <v>0</v>
      </c>
      <c r="L75" s="16">
        <f>'[3]03'!M77</f>
        <v>0</v>
      </c>
      <c r="M75" s="16">
        <f>'[3]03'!N77</f>
        <v>0</v>
      </c>
      <c r="N75" s="16">
        <f>'[3]03'!O77</f>
        <v>0</v>
      </c>
      <c r="O75" s="17">
        <f t="shared" si="60"/>
        <v>-3.6</v>
      </c>
      <c r="P75" s="18">
        <f>frq!C75</f>
        <v>1</v>
      </c>
      <c r="Q75" s="15">
        <f t="shared" si="33"/>
        <v>-3.6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-3.6</v>
      </c>
      <c r="X75" s="8">
        <f t="shared" si="36"/>
        <v>-0.3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-0.3</v>
      </c>
      <c r="AE75" s="8">
        <f t="shared" si="43"/>
        <v>-0.3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-0.3</v>
      </c>
      <c r="AL75" s="8">
        <f t="shared" si="35"/>
        <v>-3.0000000000000004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-3.0000000000000004</v>
      </c>
      <c r="AT75" s="8">
        <v>0</v>
      </c>
      <c r="AU75" s="8">
        <v>0</v>
      </c>
      <c r="AW75" s="197">
        <v>-0.3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 s="8">
        <f t="shared" si="51"/>
        <v>-0.3</v>
      </c>
      <c r="BD75" s="197">
        <v>-0.3</v>
      </c>
      <c r="BE75" s="197">
        <v>0</v>
      </c>
      <c r="BF75" s="197">
        <v>0</v>
      </c>
      <c r="BG75" s="197">
        <v>0</v>
      </c>
      <c r="BH75" s="197">
        <v>0</v>
      </c>
      <c r="BI75" s="197">
        <v>0</v>
      </c>
      <c r="BJ75" s="8">
        <f t="shared" si="52"/>
        <v>-0.3</v>
      </c>
      <c r="BL75" s="8">
        <f t="shared" si="53"/>
        <v>0</v>
      </c>
      <c r="BM75" s="8">
        <f t="shared" si="54"/>
        <v>0</v>
      </c>
      <c r="BN75" s="8">
        <f t="shared" si="55"/>
        <v>-0.3</v>
      </c>
      <c r="BO75" s="8">
        <f t="shared" si="56"/>
        <v>-0.3</v>
      </c>
      <c r="BP75" s="140">
        <f t="shared" si="57"/>
        <v>0.3</v>
      </c>
      <c r="BQ75" s="140">
        <f t="shared" si="58"/>
        <v>0.3</v>
      </c>
    </row>
    <row r="76" spans="1:69">
      <c r="A76" s="8" t="s">
        <v>118</v>
      </c>
      <c r="B76" s="15">
        <f>'[3]03'!B78</f>
        <v>320</v>
      </c>
      <c r="C76" s="16">
        <f>'[3]03'!C78</f>
        <v>0</v>
      </c>
      <c r="D76" s="16">
        <f>'[3]03'!D78</f>
        <v>0</v>
      </c>
      <c r="E76" s="16">
        <f>'[3]03'!E78</f>
        <v>0</v>
      </c>
      <c r="F76" s="16">
        <f>'[3]03'!F78</f>
        <v>980</v>
      </c>
      <c r="G76" s="16">
        <f>'[3]03'!G78</f>
        <v>0</v>
      </c>
      <c r="H76" s="17">
        <f t="shared" si="59"/>
        <v>1300</v>
      </c>
      <c r="I76" s="15">
        <f>'[3]03'!J78</f>
        <v>-3.6</v>
      </c>
      <c r="J76" s="16">
        <f>'[3]03'!K78</f>
        <v>0</v>
      </c>
      <c r="K76" s="16">
        <f>'[3]03'!L78</f>
        <v>0</v>
      </c>
      <c r="L76" s="16">
        <f>'[3]03'!M78</f>
        <v>0</v>
      </c>
      <c r="M76" s="16">
        <f>'[3]03'!N78</f>
        <v>0</v>
      </c>
      <c r="N76" s="16">
        <f>'[3]03'!O78</f>
        <v>0</v>
      </c>
      <c r="O76" s="17">
        <f t="shared" si="60"/>
        <v>-3.6</v>
      </c>
      <c r="P76" s="18">
        <f>frq!C76</f>
        <v>1</v>
      </c>
      <c r="Q76" s="15">
        <f t="shared" si="33"/>
        <v>-3.6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-3.6</v>
      </c>
      <c r="X76" s="8">
        <f t="shared" si="36"/>
        <v>-0.3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-0.3</v>
      </c>
      <c r="AE76" s="8">
        <f t="shared" si="43"/>
        <v>-0.3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-0.3</v>
      </c>
      <c r="AL76" s="8">
        <f t="shared" si="35"/>
        <v>-3.0000000000000004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-3.0000000000000004</v>
      </c>
      <c r="AT76" s="8">
        <v>0</v>
      </c>
      <c r="AU76" s="8">
        <v>0</v>
      </c>
      <c r="AW76" s="197">
        <v>-0.3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 s="8">
        <f t="shared" si="51"/>
        <v>-0.3</v>
      </c>
      <c r="BD76" s="197">
        <v>-0.3</v>
      </c>
      <c r="BE76" s="197">
        <v>0</v>
      </c>
      <c r="BF76" s="197">
        <v>0</v>
      </c>
      <c r="BG76" s="197">
        <v>0</v>
      </c>
      <c r="BH76" s="197">
        <v>0</v>
      </c>
      <c r="BI76" s="197">
        <v>0</v>
      </c>
      <c r="BJ76" s="8">
        <f t="shared" si="52"/>
        <v>-0.3</v>
      </c>
      <c r="BL76" s="8">
        <f t="shared" si="53"/>
        <v>0</v>
      </c>
      <c r="BM76" s="8">
        <f t="shared" si="54"/>
        <v>0</v>
      </c>
      <c r="BN76" s="8">
        <f t="shared" si="55"/>
        <v>-0.3</v>
      </c>
      <c r="BO76" s="8">
        <f t="shared" si="56"/>
        <v>-0.3</v>
      </c>
      <c r="BP76" s="140">
        <f t="shared" si="57"/>
        <v>0.3</v>
      </c>
      <c r="BQ76" s="140">
        <f t="shared" si="58"/>
        <v>0.3</v>
      </c>
    </row>
    <row r="77" spans="1:69">
      <c r="A77" s="8" t="s">
        <v>119</v>
      </c>
      <c r="B77" s="15">
        <f>'[3]03'!B79</f>
        <v>320</v>
      </c>
      <c r="C77" s="16">
        <f>'[3]03'!C79</f>
        <v>0</v>
      </c>
      <c r="D77" s="16">
        <f>'[3]03'!D79</f>
        <v>0</v>
      </c>
      <c r="E77" s="16">
        <f>'[3]03'!E79</f>
        <v>0</v>
      </c>
      <c r="F77" s="16">
        <f>'[3]03'!F79</f>
        <v>980</v>
      </c>
      <c r="G77" s="16">
        <f>'[3]03'!G79</f>
        <v>0</v>
      </c>
      <c r="H77" s="17">
        <f t="shared" si="59"/>
        <v>1300</v>
      </c>
      <c r="I77" s="15">
        <f>'[3]03'!J79</f>
        <v>-3.6</v>
      </c>
      <c r="J77" s="16">
        <f>'[3]03'!K79</f>
        <v>0</v>
      </c>
      <c r="K77" s="16">
        <f>'[3]03'!L79</f>
        <v>0</v>
      </c>
      <c r="L77" s="16">
        <f>'[3]03'!M79</f>
        <v>0</v>
      </c>
      <c r="M77" s="16">
        <f>'[3]03'!N79</f>
        <v>0</v>
      </c>
      <c r="N77" s="16">
        <f>'[3]03'!O79</f>
        <v>0</v>
      </c>
      <c r="O77" s="17">
        <f t="shared" si="60"/>
        <v>-3.6</v>
      </c>
      <c r="P77" s="18">
        <f>frq!C77</f>
        <v>1</v>
      </c>
      <c r="Q77" s="15">
        <f t="shared" si="33"/>
        <v>-3.6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-3.6</v>
      </c>
      <c r="X77" s="8">
        <f t="shared" si="36"/>
        <v>-0.3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-0.3</v>
      </c>
      <c r="AE77" s="8">
        <f t="shared" si="43"/>
        <v>-0.3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-0.3</v>
      </c>
      <c r="AL77" s="8">
        <f t="shared" si="35"/>
        <v>-3.0000000000000004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-3.0000000000000004</v>
      </c>
      <c r="AT77" s="8">
        <v>0</v>
      </c>
      <c r="AU77" s="8">
        <v>0</v>
      </c>
      <c r="AW77" s="197">
        <v>-0.3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 s="8">
        <f t="shared" si="51"/>
        <v>-0.3</v>
      </c>
      <c r="BD77" s="197">
        <v>-0.3</v>
      </c>
      <c r="BE77" s="197">
        <v>0</v>
      </c>
      <c r="BF77" s="197">
        <v>0</v>
      </c>
      <c r="BG77" s="197">
        <v>0</v>
      </c>
      <c r="BH77" s="197">
        <v>0</v>
      </c>
      <c r="BI77" s="197">
        <v>0</v>
      </c>
      <c r="BJ77" s="8">
        <f t="shared" si="52"/>
        <v>-0.3</v>
      </c>
      <c r="BL77" s="8">
        <f t="shared" si="53"/>
        <v>0</v>
      </c>
      <c r="BM77" s="8">
        <f t="shared" si="54"/>
        <v>0</v>
      </c>
      <c r="BN77" s="8">
        <f t="shared" si="55"/>
        <v>-0.3</v>
      </c>
      <c r="BO77" s="8">
        <f t="shared" si="56"/>
        <v>-0.3</v>
      </c>
      <c r="BP77" s="140">
        <f t="shared" si="57"/>
        <v>0.3</v>
      </c>
      <c r="BQ77" s="140">
        <f t="shared" si="58"/>
        <v>0.3</v>
      </c>
    </row>
    <row r="78" spans="1:69">
      <c r="A78" s="8" t="s">
        <v>120</v>
      </c>
      <c r="B78" s="15">
        <f>'[3]03'!B80</f>
        <v>320</v>
      </c>
      <c r="C78" s="16">
        <f>'[3]03'!C80</f>
        <v>0</v>
      </c>
      <c r="D78" s="16">
        <f>'[3]03'!D80</f>
        <v>0</v>
      </c>
      <c r="E78" s="16">
        <f>'[3]03'!E80</f>
        <v>0</v>
      </c>
      <c r="F78" s="16">
        <f>'[3]03'!F80</f>
        <v>980</v>
      </c>
      <c r="G78" s="16">
        <f>'[3]03'!G80</f>
        <v>0</v>
      </c>
      <c r="H78" s="17">
        <f t="shared" si="59"/>
        <v>1300</v>
      </c>
      <c r="I78" s="15">
        <f>'[3]03'!J80</f>
        <v>-3.6</v>
      </c>
      <c r="J78" s="16">
        <f>'[3]03'!K80</f>
        <v>0</v>
      </c>
      <c r="K78" s="16">
        <f>'[3]03'!L80</f>
        <v>0</v>
      </c>
      <c r="L78" s="16">
        <f>'[3]03'!M80</f>
        <v>0</v>
      </c>
      <c r="M78" s="16">
        <f>'[3]03'!N80</f>
        <v>0</v>
      </c>
      <c r="N78" s="16">
        <f>'[3]03'!O80</f>
        <v>0</v>
      </c>
      <c r="O78" s="17">
        <f t="shared" si="60"/>
        <v>-3.6</v>
      </c>
      <c r="P78" s="18">
        <f>frq!C78</f>
        <v>1</v>
      </c>
      <c r="Q78" s="15">
        <f t="shared" si="33"/>
        <v>-3.6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-3.6</v>
      </c>
      <c r="X78" s="8">
        <f t="shared" si="36"/>
        <v>-0.3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-0.3</v>
      </c>
      <c r="AE78" s="8">
        <f t="shared" si="43"/>
        <v>-0.3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-0.3</v>
      </c>
      <c r="AL78" s="8">
        <f t="shared" si="35"/>
        <v>-3.0000000000000004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-3.0000000000000004</v>
      </c>
      <c r="AT78" s="8">
        <v>0</v>
      </c>
      <c r="AU78" s="8">
        <v>0</v>
      </c>
      <c r="AW78" s="197">
        <v>-0.3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 s="8">
        <f t="shared" si="51"/>
        <v>-0.3</v>
      </c>
      <c r="BD78" s="197">
        <v>-0.3</v>
      </c>
      <c r="BE78" s="197">
        <v>0</v>
      </c>
      <c r="BF78" s="197">
        <v>0</v>
      </c>
      <c r="BG78" s="197">
        <v>0</v>
      </c>
      <c r="BH78" s="197">
        <v>0</v>
      </c>
      <c r="BI78" s="197">
        <v>0</v>
      </c>
      <c r="BJ78" s="8">
        <f t="shared" si="52"/>
        <v>-0.3</v>
      </c>
      <c r="BL78" s="8">
        <f t="shared" si="53"/>
        <v>0</v>
      </c>
      <c r="BM78" s="8">
        <f t="shared" si="54"/>
        <v>0</v>
      </c>
      <c r="BN78" s="8">
        <f t="shared" si="55"/>
        <v>-0.3</v>
      </c>
      <c r="BO78" s="8">
        <f t="shared" si="56"/>
        <v>-0.3</v>
      </c>
      <c r="BP78" s="140">
        <f t="shared" si="57"/>
        <v>0.3</v>
      </c>
      <c r="BQ78" s="140">
        <f t="shared" si="58"/>
        <v>0.3</v>
      </c>
    </row>
    <row r="79" spans="1:69">
      <c r="A79" s="8" t="s">
        <v>121</v>
      </c>
      <c r="B79" s="15">
        <f>'[3]03'!B81</f>
        <v>320</v>
      </c>
      <c r="C79" s="16">
        <f>'[3]03'!C81</f>
        <v>0</v>
      </c>
      <c r="D79" s="16">
        <f>'[3]03'!D81</f>
        <v>0</v>
      </c>
      <c r="E79" s="16">
        <f>'[3]03'!E81</f>
        <v>0</v>
      </c>
      <c r="F79" s="16">
        <f>'[3]03'!F81</f>
        <v>980</v>
      </c>
      <c r="G79" s="16">
        <f>'[3]03'!G81</f>
        <v>0</v>
      </c>
      <c r="H79" s="17">
        <f t="shared" si="59"/>
        <v>1300</v>
      </c>
      <c r="I79" s="15">
        <f>'[3]03'!J81</f>
        <v>-3.6</v>
      </c>
      <c r="J79" s="16">
        <f>'[3]03'!K81</f>
        <v>0</v>
      </c>
      <c r="K79" s="16">
        <f>'[3]03'!L81</f>
        <v>0</v>
      </c>
      <c r="L79" s="16">
        <f>'[3]03'!M81</f>
        <v>0</v>
      </c>
      <c r="M79" s="16">
        <f>'[3]03'!N81</f>
        <v>0</v>
      </c>
      <c r="N79" s="16">
        <f>'[3]03'!O81</f>
        <v>0</v>
      </c>
      <c r="O79" s="17">
        <f t="shared" si="60"/>
        <v>-3.6</v>
      </c>
      <c r="P79" s="18">
        <f>frq!C79</f>
        <v>1</v>
      </c>
      <c r="Q79" s="15">
        <f t="shared" si="33"/>
        <v>-3.6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-3.6</v>
      </c>
      <c r="X79" s="8">
        <f t="shared" si="36"/>
        <v>-0.3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-0.3</v>
      </c>
      <c r="AE79" s="8">
        <f t="shared" si="43"/>
        <v>-0.3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-0.3</v>
      </c>
      <c r="AL79" s="8">
        <f t="shared" si="35"/>
        <v>-3.0000000000000004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-3.0000000000000004</v>
      </c>
      <c r="AT79" s="8">
        <v>0</v>
      </c>
      <c r="AU79" s="8">
        <v>0</v>
      </c>
      <c r="AW79" s="197">
        <v>-0.3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 s="8">
        <f t="shared" si="51"/>
        <v>-0.3</v>
      </c>
      <c r="BD79" s="197">
        <v>-0.3</v>
      </c>
      <c r="BE79" s="197">
        <v>0</v>
      </c>
      <c r="BF79" s="197">
        <v>0</v>
      </c>
      <c r="BG79" s="197">
        <v>0</v>
      </c>
      <c r="BH79" s="197">
        <v>0</v>
      </c>
      <c r="BI79" s="197">
        <v>0</v>
      </c>
      <c r="BJ79" s="8">
        <f t="shared" si="52"/>
        <v>-0.3</v>
      </c>
      <c r="BL79" s="8">
        <f t="shared" si="53"/>
        <v>0</v>
      </c>
      <c r="BM79" s="8">
        <f t="shared" si="54"/>
        <v>0</v>
      </c>
      <c r="BN79" s="8">
        <f t="shared" si="55"/>
        <v>-0.3</v>
      </c>
      <c r="BO79" s="8">
        <f t="shared" si="56"/>
        <v>-0.3</v>
      </c>
      <c r="BP79" s="140">
        <f t="shared" si="57"/>
        <v>0.3</v>
      </c>
      <c r="BQ79" s="140">
        <f t="shared" si="58"/>
        <v>0.3</v>
      </c>
    </row>
    <row r="80" spans="1:69">
      <c r="A80" s="8" t="s">
        <v>122</v>
      </c>
      <c r="B80" s="15">
        <f>'[3]03'!B82</f>
        <v>320</v>
      </c>
      <c r="C80" s="16">
        <f>'[3]03'!C82</f>
        <v>0</v>
      </c>
      <c r="D80" s="16">
        <f>'[3]03'!D82</f>
        <v>0</v>
      </c>
      <c r="E80" s="16">
        <f>'[3]03'!E82</f>
        <v>0</v>
      </c>
      <c r="F80" s="16">
        <f>'[3]03'!F82</f>
        <v>980</v>
      </c>
      <c r="G80" s="16">
        <f>'[3]03'!G82</f>
        <v>0</v>
      </c>
      <c r="H80" s="17">
        <f t="shared" si="59"/>
        <v>1300</v>
      </c>
      <c r="I80" s="15">
        <f>'[3]03'!J82</f>
        <v>-3.6</v>
      </c>
      <c r="J80" s="16">
        <f>'[3]03'!K82</f>
        <v>0</v>
      </c>
      <c r="K80" s="16">
        <f>'[3]03'!L82</f>
        <v>0</v>
      </c>
      <c r="L80" s="16">
        <f>'[3]03'!M82</f>
        <v>0</v>
      </c>
      <c r="M80" s="16">
        <f>'[3]03'!N82</f>
        <v>0</v>
      </c>
      <c r="N80" s="16">
        <f>'[3]03'!O82</f>
        <v>0</v>
      </c>
      <c r="O80" s="17">
        <f t="shared" si="60"/>
        <v>-3.6</v>
      </c>
      <c r="P80" s="18">
        <f>frq!C80</f>
        <v>1</v>
      </c>
      <c r="Q80" s="15">
        <f t="shared" si="33"/>
        <v>-3.6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-3.6</v>
      </c>
      <c r="X80" s="8">
        <f t="shared" si="36"/>
        <v>-0.3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-0.3</v>
      </c>
      <c r="AE80" s="8">
        <f t="shared" si="43"/>
        <v>-0.3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-0.3</v>
      </c>
      <c r="AL80" s="8">
        <f t="shared" si="35"/>
        <v>-3.0000000000000004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-3.0000000000000004</v>
      </c>
      <c r="AT80" s="8">
        <v>0</v>
      </c>
      <c r="AU80" s="8">
        <v>0</v>
      </c>
      <c r="AW80" s="197">
        <v>-0.3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 s="8">
        <f t="shared" si="51"/>
        <v>-0.3</v>
      </c>
      <c r="BD80" s="197">
        <v>-0.3</v>
      </c>
      <c r="BE80" s="197">
        <v>0</v>
      </c>
      <c r="BF80" s="197">
        <v>0</v>
      </c>
      <c r="BG80" s="197">
        <v>0</v>
      </c>
      <c r="BH80" s="197">
        <v>0</v>
      </c>
      <c r="BI80" s="197">
        <v>0</v>
      </c>
      <c r="BJ80" s="8">
        <f t="shared" si="52"/>
        <v>-0.3</v>
      </c>
      <c r="BL80" s="8">
        <f t="shared" si="53"/>
        <v>0</v>
      </c>
      <c r="BM80" s="8">
        <f t="shared" si="54"/>
        <v>0</v>
      </c>
      <c r="BN80" s="8">
        <f t="shared" si="55"/>
        <v>-0.3</v>
      </c>
      <c r="BO80" s="8">
        <f t="shared" si="56"/>
        <v>-0.3</v>
      </c>
      <c r="BP80" s="140">
        <f t="shared" si="57"/>
        <v>0.3</v>
      </c>
      <c r="BQ80" s="140">
        <f t="shared" si="58"/>
        <v>0.3</v>
      </c>
    </row>
    <row r="81" spans="1:69">
      <c r="A81" s="8" t="s">
        <v>123</v>
      </c>
      <c r="B81" s="15">
        <f>'[3]03'!B83</f>
        <v>320</v>
      </c>
      <c r="C81" s="16">
        <f>'[3]03'!C83</f>
        <v>0</v>
      </c>
      <c r="D81" s="16">
        <f>'[3]03'!D83</f>
        <v>0</v>
      </c>
      <c r="E81" s="16">
        <f>'[3]03'!E83</f>
        <v>0</v>
      </c>
      <c r="F81" s="16">
        <f>'[3]03'!F83</f>
        <v>980</v>
      </c>
      <c r="G81" s="16">
        <f>'[3]03'!G83</f>
        <v>0</v>
      </c>
      <c r="H81" s="17">
        <f t="shared" si="59"/>
        <v>1300</v>
      </c>
      <c r="I81" s="15">
        <f>'[3]03'!J83</f>
        <v>-3.6</v>
      </c>
      <c r="J81" s="16">
        <f>'[3]03'!K83</f>
        <v>0</v>
      </c>
      <c r="K81" s="16">
        <f>'[3]03'!L83</f>
        <v>0</v>
      </c>
      <c r="L81" s="16">
        <f>'[3]03'!M83</f>
        <v>0</v>
      </c>
      <c r="M81" s="16">
        <f>'[3]03'!N83</f>
        <v>0</v>
      </c>
      <c r="N81" s="16">
        <f>'[3]03'!O83</f>
        <v>0</v>
      </c>
      <c r="O81" s="17">
        <f t="shared" si="60"/>
        <v>-3.6</v>
      </c>
      <c r="P81" s="18">
        <f>frq!C81</f>
        <v>1</v>
      </c>
      <c r="Q81" s="15">
        <f t="shared" si="33"/>
        <v>-3.6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-3.6</v>
      </c>
      <c r="X81" s="8">
        <f t="shared" si="36"/>
        <v>-0.3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-0.3</v>
      </c>
      <c r="AE81" s="8">
        <f t="shared" si="43"/>
        <v>-0.3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-0.3</v>
      </c>
      <c r="AL81" s="8">
        <f t="shared" si="35"/>
        <v>-3.0000000000000004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-3.0000000000000004</v>
      </c>
      <c r="AT81" s="8">
        <v>0</v>
      </c>
      <c r="AU81" s="8">
        <v>0</v>
      </c>
      <c r="AW81" s="197">
        <v>-0.3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 s="8">
        <f t="shared" si="51"/>
        <v>-0.3</v>
      </c>
      <c r="BD81" s="197">
        <v>-0.3</v>
      </c>
      <c r="BE81" s="197">
        <v>0</v>
      </c>
      <c r="BF81" s="197">
        <v>0</v>
      </c>
      <c r="BG81" s="197">
        <v>0</v>
      </c>
      <c r="BH81" s="197">
        <v>0</v>
      </c>
      <c r="BI81" s="197">
        <v>0</v>
      </c>
      <c r="BJ81" s="8">
        <f t="shared" si="52"/>
        <v>-0.3</v>
      </c>
      <c r="BL81" s="8">
        <f t="shared" si="53"/>
        <v>0</v>
      </c>
      <c r="BM81" s="8">
        <f t="shared" si="54"/>
        <v>0</v>
      </c>
      <c r="BN81" s="8">
        <f t="shared" si="55"/>
        <v>-0.3</v>
      </c>
      <c r="BO81" s="8">
        <f t="shared" si="56"/>
        <v>-0.3</v>
      </c>
      <c r="BP81" s="140">
        <f t="shared" si="57"/>
        <v>0.3</v>
      </c>
      <c r="BQ81" s="140">
        <f t="shared" si="58"/>
        <v>0.3</v>
      </c>
    </row>
    <row r="82" spans="1:69">
      <c r="A82" s="8" t="s">
        <v>124</v>
      </c>
      <c r="B82" s="15">
        <f>'[3]03'!B84</f>
        <v>320</v>
      </c>
      <c r="C82" s="16">
        <f>'[3]03'!C84</f>
        <v>0</v>
      </c>
      <c r="D82" s="16">
        <f>'[3]03'!D84</f>
        <v>0</v>
      </c>
      <c r="E82" s="16">
        <f>'[3]03'!E84</f>
        <v>0</v>
      </c>
      <c r="F82" s="16">
        <f>'[3]03'!F84</f>
        <v>980</v>
      </c>
      <c r="G82" s="16">
        <f>'[3]03'!G84</f>
        <v>0</v>
      </c>
      <c r="H82" s="17">
        <f t="shared" si="59"/>
        <v>1300</v>
      </c>
      <c r="I82" s="15">
        <f>'[3]03'!J84</f>
        <v>-3.6</v>
      </c>
      <c r="J82" s="16">
        <f>'[3]03'!K84</f>
        <v>0</v>
      </c>
      <c r="K82" s="16">
        <f>'[3]03'!L84</f>
        <v>0</v>
      </c>
      <c r="L82" s="16">
        <f>'[3]03'!M84</f>
        <v>0</v>
      </c>
      <c r="M82" s="16">
        <f>'[3]03'!N84</f>
        <v>0</v>
      </c>
      <c r="N82" s="16">
        <f>'[3]03'!O84</f>
        <v>0</v>
      </c>
      <c r="O82" s="17">
        <f t="shared" si="60"/>
        <v>-3.6</v>
      </c>
      <c r="P82" s="18">
        <f>frq!C82</f>
        <v>1</v>
      </c>
      <c r="Q82" s="15">
        <f t="shared" si="33"/>
        <v>-3.6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-3.6</v>
      </c>
      <c r="X82" s="8">
        <f t="shared" si="36"/>
        <v>-0.3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-0.3</v>
      </c>
      <c r="AE82" s="8">
        <f t="shared" si="43"/>
        <v>-0.3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-0.3</v>
      </c>
      <c r="AL82" s="8">
        <f t="shared" si="35"/>
        <v>-3.0000000000000004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-3.0000000000000004</v>
      </c>
      <c r="AT82" s="8">
        <v>0</v>
      </c>
      <c r="AU82" s="8">
        <v>0</v>
      </c>
      <c r="AW82" s="197">
        <v>-0.3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 s="8">
        <f t="shared" si="51"/>
        <v>-0.3</v>
      </c>
      <c r="BD82" s="197">
        <v>-0.3</v>
      </c>
      <c r="BE82" s="197">
        <v>0</v>
      </c>
      <c r="BF82" s="197">
        <v>0</v>
      </c>
      <c r="BG82" s="197">
        <v>0</v>
      </c>
      <c r="BH82" s="197">
        <v>0</v>
      </c>
      <c r="BI82" s="197">
        <v>0</v>
      </c>
      <c r="BJ82" s="8">
        <f t="shared" si="52"/>
        <v>-0.3</v>
      </c>
      <c r="BL82" s="8">
        <f t="shared" si="53"/>
        <v>0</v>
      </c>
      <c r="BM82" s="8">
        <f t="shared" si="54"/>
        <v>0</v>
      </c>
      <c r="BN82" s="8">
        <f t="shared" si="55"/>
        <v>-0.3</v>
      </c>
      <c r="BO82" s="8">
        <f t="shared" si="56"/>
        <v>-0.3</v>
      </c>
      <c r="BP82" s="140">
        <f t="shared" si="57"/>
        <v>0.3</v>
      </c>
      <c r="BQ82" s="140">
        <f t="shared" si="58"/>
        <v>0.3</v>
      </c>
    </row>
    <row r="83" spans="1:69">
      <c r="A83" s="8" t="s">
        <v>125</v>
      </c>
      <c r="B83" s="15">
        <f>'[3]03'!B85</f>
        <v>320</v>
      </c>
      <c r="C83" s="16">
        <f>'[3]03'!C85</f>
        <v>0</v>
      </c>
      <c r="D83" s="16">
        <f>'[3]03'!D85</f>
        <v>0</v>
      </c>
      <c r="E83" s="16">
        <f>'[3]03'!E85</f>
        <v>0</v>
      </c>
      <c r="F83" s="16">
        <f>'[3]03'!F85</f>
        <v>980</v>
      </c>
      <c r="G83" s="16">
        <f>'[3]03'!G85</f>
        <v>0</v>
      </c>
      <c r="H83" s="17">
        <f t="shared" si="59"/>
        <v>1300</v>
      </c>
      <c r="I83" s="15">
        <f>'[3]03'!J85</f>
        <v>-3.6</v>
      </c>
      <c r="J83" s="16">
        <f>'[3]03'!K85</f>
        <v>0</v>
      </c>
      <c r="K83" s="16">
        <f>'[3]03'!L85</f>
        <v>0</v>
      </c>
      <c r="L83" s="16">
        <f>'[3]03'!M85</f>
        <v>0</v>
      </c>
      <c r="M83" s="16">
        <f>'[3]03'!N85</f>
        <v>0</v>
      </c>
      <c r="N83" s="16">
        <f>'[3]03'!O85</f>
        <v>0</v>
      </c>
      <c r="O83" s="17">
        <f t="shared" si="60"/>
        <v>-3.6</v>
      </c>
      <c r="P83" s="18">
        <f>frq!C83</f>
        <v>1</v>
      </c>
      <c r="Q83" s="15">
        <f t="shared" si="33"/>
        <v>-3.6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-3.6</v>
      </c>
      <c r="X83" s="8">
        <f t="shared" si="36"/>
        <v>-0.3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-0.3</v>
      </c>
      <c r="AE83" s="8">
        <f t="shared" si="43"/>
        <v>-0.3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-0.3</v>
      </c>
      <c r="AL83" s="8">
        <f t="shared" si="35"/>
        <v>-3.0000000000000004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-3.0000000000000004</v>
      </c>
      <c r="AT83" s="8">
        <v>0</v>
      </c>
      <c r="AU83" s="8">
        <v>0</v>
      </c>
      <c r="AW83" s="197">
        <v>-0.3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 s="8">
        <f t="shared" si="51"/>
        <v>-0.3</v>
      </c>
      <c r="BD83" s="197">
        <v>-0.3</v>
      </c>
      <c r="BE83" s="197">
        <v>0</v>
      </c>
      <c r="BF83" s="197">
        <v>0</v>
      </c>
      <c r="BG83" s="197">
        <v>0</v>
      </c>
      <c r="BH83" s="197">
        <v>0</v>
      </c>
      <c r="BI83" s="197">
        <v>0</v>
      </c>
      <c r="BJ83" s="8">
        <f t="shared" si="52"/>
        <v>-0.3</v>
      </c>
      <c r="BL83" s="8">
        <f t="shared" si="53"/>
        <v>0</v>
      </c>
      <c r="BM83" s="8">
        <f t="shared" si="54"/>
        <v>0</v>
      </c>
      <c r="BN83" s="8">
        <f t="shared" si="55"/>
        <v>-0.3</v>
      </c>
      <c r="BO83" s="8">
        <f t="shared" si="56"/>
        <v>-0.3</v>
      </c>
      <c r="BP83" s="140">
        <f t="shared" si="57"/>
        <v>0.3</v>
      </c>
      <c r="BQ83" s="140">
        <f t="shared" si="58"/>
        <v>0.3</v>
      </c>
    </row>
    <row r="84" spans="1:69">
      <c r="A84" s="8" t="s">
        <v>126</v>
      </c>
      <c r="B84" s="15">
        <f>'[3]03'!B86</f>
        <v>320</v>
      </c>
      <c r="C84" s="16">
        <f>'[3]03'!C86</f>
        <v>0</v>
      </c>
      <c r="D84" s="16">
        <f>'[3]03'!D86</f>
        <v>0</v>
      </c>
      <c r="E84" s="16">
        <f>'[3]03'!E86</f>
        <v>0</v>
      </c>
      <c r="F84" s="16">
        <f>'[3]03'!F86</f>
        <v>980</v>
      </c>
      <c r="G84" s="16">
        <f>'[3]03'!G86</f>
        <v>0</v>
      </c>
      <c r="H84" s="17">
        <f t="shared" si="59"/>
        <v>1300</v>
      </c>
      <c r="I84" s="15">
        <f>'[3]03'!J86</f>
        <v>-3.6</v>
      </c>
      <c r="J84" s="16">
        <f>'[3]03'!K86</f>
        <v>0</v>
      </c>
      <c r="K84" s="16">
        <f>'[3]03'!L86</f>
        <v>0</v>
      </c>
      <c r="L84" s="16">
        <f>'[3]03'!M86</f>
        <v>0</v>
      </c>
      <c r="M84" s="16">
        <f>'[3]03'!N86</f>
        <v>0</v>
      </c>
      <c r="N84" s="16">
        <f>'[3]03'!O86</f>
        <v>0</v>
      </c>
      <c r="O84" s="17">
        <f t="shared" si="60"/>
        <v>-3.6</v>
      </c>
      <c r="P84" s="18">
        <f>frq!C84</f>
        <v>1</v>
      </c>
      <c r="Q84" s="15">
        <f t="shared" si="33"/>
        <v>-3.6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-3.6</v>
      </c>
      <c r="X84" s="8">
        <f t="shared" si="36"/>
        <v>-0.3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-0.3</v>
      </c>
      <c r="AE84" s="8">
        <f t="shared" si="43"/>
        <v>-0.3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-0.3</v>
      </c>
      <c r="AL84" s="8">
        <f t="shared" si="35"/>
        <v>-3.0000000000000004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-3.0000000000000004</v>
      </c>
      <c r="AT84" s="8">
        <v>0</v>
      </c>
      <c r="AU84" s="8">
        <v>0</v>
      </c>
      <c r="AW84" s="197">
        <v>-0.3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 s="8">
        <f t="shared" si="51"/>
        <v>-0.3</v>
      </c>
      <c r="BD84" s="197">
        <v>-0.3</v>
      </c>
      <c r="BE84" s="197">
        <v>0</v>
      </c>
      <c r="BF84" s="197">
        <v>0</v>
      </c>
      <c r="BG84" s="197">
        <v>0</v>
      </c>
      <c r="BH84" s="197">
        <v>0</v>
      </c>
      <c r="BI84" s="197">
        <v>0</v>
      </c>
      <c r="BJ84" s="8">
        <f t="shared" si="52"/>
        <v>-0.3</v>
      </c>
      <c r="BL84" s="8">
        <f t="shared" si="53"/>
        <v>0</v>
      </c>
      <c r="BM84" s="8">
        <f t="shared" si="54"/>
        <v>0</v>
      </c>
      <c r="BN84" s="8">
        <f t="shared" si="55"/>
        <v>-0.3</v>
      </c>
      <c r="BO84" s="8">
        <f t="shared" si="56"/>
        <v>-0.3</v>
      </c>
      <c r="BP84" s="140">
        <f t="shared" si="57"/>
        <v>0.3</v>
      </c>
      <c r="BQ84" s="140">
        <f t="shared" si="58"/>
        <v>0.3</v>
      </c>
    </row>
    <row r="85" spans="1:69">
      <c r="A85" s="8" t="s">
        <v>127</v>
      </c>
      <c r="B85" s="15">
        <f>'[3]03'!B87</f>
        <v>320</v>
      </c>
      <c r="C85" s="16">
        <f>'[3]03'!C87</f>
        <v>0</v>
      </c>
      <c r="D85" s="16">
        <f>'[3]03'!D87</f>
        <v>0</v>
      </c>
      <c r="E85" s="16">
        <f>'[3]03'!E87</f>
        <v>0</v>
      </c>
      <c r="F85" s="16">
        <f>'[3]03'!F87</f>
        <v>980</v>
      </c>
      <c r="G85" s="16">
        <f>'[3]03'!G87</f>
        <v>0</v>
      </c>
      <c r="H85" s="17">
        <f t="shared" si="59"/>
        <v>1300</v>
      </c>
      <c r="I85" s="15">
        <f>'[3]03'!J87</f>
        <v>-3.6</v>
      </c>
      <c r="J85" s="16">
        <f>'[3]03'!K87</f>
        <v>0</v>
      </c>
      <c r="K85" s="16">
        <f>'[3]03'!L87</f>
        <v>0</v>
      </c>
      <c r="L85" s="16">
        <f>'[3]03'!M87</f>
        <v>0</v>
      </c>
      <c r="M85" s="16">
        <f>'[3]03'!N87</f>
        <v>0</v>
      </c>
      <c r="N85" s="16">
        <f>'[3]03'!O87</f>
        <v>0</v>
      </c>
      <c r="O85" s="17">
        <f t="shared" si="60"/>
        <v>-3.6</v>
      </c>
      <c r="P85" s="18">
        <f>frq!C85</f>
        <v>1</v>
      </c>
      <c r="Q85" s="15">
        <f t="shared" si="33"/>
        <v>-3.6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-3.6</v>
      </c>
      <c r="X85" s="8">
        <f t="shared" si="36"/>
        <v>-0.3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-0.3</v>
      </c>
      <c r="AE85" s="8">
        <f t="shared" si="43"/>
        <v>-0.3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-0.3</v>
      </c>
      <c r="AL85" s="8">
        <f t="shared" si="35"/>
        <v>-3.0000000000000004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-3.0000000000000004</v>
      </c>
      <c r="AT85" s="8">
        <v>0</v>
      </c>
      <c r="AU85" s="8">
        <v>0</v>
      </c>
      <c r="AW85" s="197">
        <v>-0.3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 s="8">
        <f t="shared" si="51"/>
        <v>-0.3</v>
      </c>
      <c r="BD85" s="197">
        <v>-0.3</v>
      </c>
      <c r="BE85" s="197">
        <v>0</v>
      </c>
      <c r="BF85" s="197">
        <v>0</v>
      </c>
      <c r="BG85" s="197">
        <v>0</v>
      </c>
      <c r="BH85" s="197">
        <v>0</v>
      </c>
      <c r="BI85" s="197">
        <v>0</v>
      </c>
      <c r="BJ85" s="8">
        <f t="shared" si="52"/>
        <v>-0.3</v>
      </c>
      <c r="BL85" s="8">
        <f t="shared" si="53"/>
        <v>0</v>
      </c>
      <c r="BM85" s="8">
        <f t="shared" si="54"/>
        <v>0</v>
      </c>
      <c r="BN85" s="8">
        <f t="shared" si="55"/>
        <v>-0.3</v>
      </c>
      <c r="BO85" s="8">
        <f t="shared" si="56"/>
        <v>-0.3</v>
      </c>
      <c r="BP85" s="140">
        <f t="shared" si="57"/>
        <v>0.3</v>
      </c>
      <c r="BQ85" s="140">
        <f t="shared" si="58"/>
        <v>0.3</v>
      </c>
    </row>
    <row r="86" spans="1:69">
      <c r="A86" s="8" t="s">
        <v>128</v>
      </c>
      <c r="B86" s="15">
        <f>'[3]03'!B88</f>
        <v>320</v>
      </c>
      <c r="C86" s="16">
        <f>'[3]03'!C88</f>
        <v>0</v>
      </c>
      <c r="D86" s="16">
        <f>'[3]03'!D88</f>
        <v>0</v>
      </c>
      <c r="E86" s="16">
        <f>'[3]03'!E88</f>
        <v>0</v>
      </c>
      <c r="F86" s="16">
        <f>'[3]03'!F88</f>
        <v>980</v>
      </c>
      <c r="G86" s="16">
        <f>'[3]03'!G88</f>
        <v>0</v>
      </c>
      <c r="H86" s="17">
        <f t="shared" si="59"/>
        <v>1300</v>
      </c>
      <c r="I86" s="15">
        <f>'[3]03'!J88</f>
        <v>-3.6</v>
      </c>
      <c r="J86" s="16">
        <f>'[3]03'!K88</f>
        <v>0</v>
      </c>
      <c r="K86" s="16">
        <f>'[3]03'!L88</f>
        <v>0</v>
      </c>
      <c r="L86" s="16">
        <f>'[3]03'!M88</f>
        <v>0</v>
      </c>
      <c r="M86" s="16">
        <f>'[3]03'!N88</f>
        <v>0</v>
      </c>
      <c r="N86" s="16">
        <f>'[3]03'!O88</f>
        <v>0</v>
      </c>
      <c r="O86" s="17">
        <f t="shared" si="60"/>
        <v>-3.6</v>
      </c>
      <c r="P86" s="18">
        <f>frq!C86</f>
        <v>1</v>
      </c>
      <c r="Q86" s="15">
        <f t="shared" si="33"/>
        <v>-3.6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-3.6</v>
      </c>
      <c r="X86" s="8">
        <f t="shared" si="36"/>
        <v>-0.3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-0.3</v>
      </c>
      <c r="AE86" s="8">
        <f t="shared" si="43"/>
        <v>-0.3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-0.3</v>
      </c>
      <c r="AL86" s="8">
        <f t="shared" si="35"/>
        <v>-3.0000000000000004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-3.0000000000000004</v>
      </c>
      <c r="AT86" s="8">
        <v>0</v>
      </c>
      <c r="AU86" s="8">
        <v>0</v>
      </c>
      <c r="AW86" s="197">
        <v>-0.3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 s="8">
        <f t="shared" si="51"/>
        <v>-0.3</v>
      </c>
      <c r="BD86" s="197">
        <v>-0.3</v>
      </c>
      <c r="BE86" s="197">
        <v>0</v>
      </c>
      <c r="BF86" s="197">
        <v>0</v>
      </c>
      <c r="BG86" s="197">
        <v>0</v>
      </c>
      <c r="BH86" s="197">
        <v>0</v>
      </c>
      <c r="BI86" s="197">
        <v>0</v>
      </c>
      <c r="BJ86" s="8">
        <f t="shared" si="52"/>
        <v>-0.3</v>
      </c>
      <c r="BL86" s="8">
        <f t="shared" si="53"/>
        <v>0</v>
      </c>
      <c r="BM86" s="8">
        <f t="shared" si="54"/>
        <v>0</v>
      </c>
      <c r="BN86" s="8">
        <f t="shared" si="55"/>
        <v>-0.3</v>
      </c>
      <c r="BO86" s="8">
        <f t="shared" si="56"/>
        <v>-0.3</v>
      </c>
      <c r="BP86" s="140">
        <f t="shared" si="57"/>
        <v>0.3</v>
      </c>
      <c r="BQ86" s="140">
        <f t="shared" si="58"/>
        <v>0.3</v>
      </c>
    </row>
    <row r="87" spans="1:69">
      <c r="A87" s="8" t="s">
        <v>129</v>
      </c>
      <c r="B87" s="15">
        <f>'[3]03'!B89</f>
        <v>320</v>
      </c>
      <c r="C87" s="16">
        <f>'[3]03'!C89</f>
        <v>0</v>
      </c>
      <c r="D87" s="16">
        <f>'[3]03'!D89</f>
        <v>0</v>
      </c>
      <c r="E87" s="16">
        <f>'[3]03'!E89</f>
        <v>0</v>
      </c>
      <c r="F87" s="16">
        <f>'[3]03'!F89</f>
        <v>980</v>
      </c>
      <c r="G87" s="16">
        <f>'[3]03'!G89</f>
        <v>0</v>
      </c>
      <c r="H87" s="17">
        <f t="shared" si="59"/>
        <v>1300</v>
      </c>
      <c r="I87" s="15">
        <f>'[3]03'!J89</f>
        <v>-3.6</v>
      </c>
      <c r="J87" s="16">
        <f>'[3]03'!K89</f>
        <v>0</v>
      </c>
      <c r="K87" s="16">
        <f>'[3]03'!L89</f>
        <v>0</v>
      </c>
      <c r="L87" s="16">
        <f>'[3]03'!M89</f>
        <v>0</v>
      </c>
      <c r="M87" s="16">
        <f>'[3]03'!N89</f>
        <v>0</v>
      </c>
      <c r="N87" s="16">
        <f>'[3]03'!O89</f>
        <v>0</v>
      </c>
      <c r="O87" s="17">
        <f t="shared" si="60"/>
        <v>-3.6</v>
      </c>
      <c r="P87" s="18">
        <f>frq!C87</f>
        <v>1</v>
      </c>
      <c r="Q87" s="15">
        <f t="shared" si="33"/>
        <v>-3.6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-3.6</v>
      </c>
      <c r="X87" s="8">
        <f t="shared" si="36"/>
        <v>-0.3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-0.3</v>
      </c>
      <c r="AE87" s="8">
        <f t="shared" si="43"/>
        <v>-0.3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-0.3</v>
      </c>
      <c r="AL87" s="8">
        <f t="shared" si="35"/>
        <v>-3.0000000000000004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-3.0000000000000004</v>
      </c>
      <c r="AT87" s="8">
        <v>0</v>
      </c>
      <c r="AU87" s="8">
        <v>0</v>
      </c>
      <c r="AW87" s="197">
        <v>-0.3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 s="8">
        <f t="shared" si="51"/>
        <v>-0.3</v>
      </c>
      <c r="BD87" s="197">
        <v>-0.3</v>
      </c>
      <c r="BE87" s="197">
        <v>0</v>
      </c>
      <c r="BF87" s="197">
        <v>0</v>
      </c>
      <c r="BG87" s="197">
        <v>0</v>
      </c>
      <c r="BH87" s="197">
        <v>0</v>
      </c>
      <c r="BI87" s="197">
        <v>0</v>
      </c>
      <c r="BJ87" s="8">
        <f t="shared" si="52"/>
        <v>-0.3</v>
      </c>
      <c r="BL87" s="8">
        <f t="shared" si="53"/>
        <v>0</v>
      </c>
      <c r="BM87" s="8">
        <f t="shared" si="54"/>
        <v>0</v>
      </c>
      <c r="BN87" s="8">
        <f t="shared" si="55"/>
        <v>-0.3</v>
      </c>
      <c r="BO87" s="8">
        <f t="shared" si="56"/>
        <v>-0.3</v>
      </c>
      <c r="BP87" s="140">
        <f t="shared" si="57"/>
        <v>0.3</v>
      </c>
      <c r="BQ87" s="140">
        <f t="shared" si="58"/>
        <v>0.3</v>
      </c>
    </row>
    <row r="88" spans="1:69">
      <c r="A88" s="8" t="s">
        <v>130</v>
      </c>
      <c r="B88" s="15">
        <f>'[3]03'!B90</f>
        <v>320</v>
      </c>
      <c r="C88" s="16">
        <f>'[3]03'!C90</f>
        <v>0</v>
      </c>
      <c r="D88" s="16">
        <f>'[3]03'!D90</f>
        <v>0</v>
      </c>
      <c r="E88" s="16">
        <f>'[3]03'!E90</f>
        <v>0</v>
      </c>
      <c r="F88" s="16">
        <f>'[3]03'!F90</f>
        <v>980</v>
      </c>
      <c r="G88" s="16">
        <f>'[3]03'!G90</f>
        <v>0</v>
      </c>
      <c r="H88" s="17">
        <f t="shared" si="59"/>
        <v>1300</v>
      </c>
      <c r="I88" s="15">
        <f>'[3]03'!J90</f>
        <v>-3.6</v>
      </c>
      <c r="J88" s="16">
        <f>'[3]03'!K90</f>
        <v>0</v>
      </c>
      <c r="K88" s="16">
        <f>'[3]03'!L90</f>
        <v>0</v>
      </c>
      <c r="L88" s="16">
        <f>'[3]03'!M90</f>
        <v>0</v>
      </c>
      <c r="M88" s="16">
        <f>'[3]03'!N90</f>
        <v>0</v>
      </c>
      <c r="N88" s="16">
        <f>'[3]03'!O90</f>
        <v>0</v>
      </c>
      <c r="O88" s="17">
        <f t="shared" si="60"/>
        <v>-3.6</v>
      </c>
      <c r="P88" s="18">
        <f>frq!C88</f>
        <v>1</v>
      </c>
      <c r="Q88" s="15">
        <f t="shared" si="33"/>
        <v>-3.6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-3.6</v>
      </c>
      <c r="X88" s="8">
        <f t="shared" si="36"/>
        <v>-0.3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-0.3</v>
      </c>
      <c r="AE88" s="8">
        <f t="shared" si="43"/>
        <v>-0.3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-0.3</v>
      </c>
      <c r="AL88" s="8">
        <f t="shared" si="35"/>
        <v>-3.0000000000000004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-3.0000000000000004</v>
      </c>
      <c r="AT88" s="8">
        <v>0</v>
      </c>
      <c r="AU88" s="8">
        <v>0</v>
      </c>
      <c r="AW88" s="197">
        <v>-0.3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 s="8">
        <f t="shared" si="51"/>
        <v>-0.3</v>
      </c>
      <c r="BD88" s="197">
        <v>-0.3</v>
      </c>
      <c r="BE88" s="197">
        <v>0</v>
      </c>
      <c r="BF88" s="197">
        <v>0</v>
      </c>
      <c r="BG88" s="197">
        <v>0</v>
      </c>
      <c r="BH88" s="197">
        <v>0</v>
      </c>
      <c r="BI88" s="197">
        <v>0</v>
      </c>
      <c r="BJ88" s="8">
        <f t="shared" si="52"/>
        <v>-0.3</v>
      </c>
      <c r="BL88" s="8">
        <f t="shared" si="53"/>
        <v>0</v>
      </c>
      <c r="BM88" s="8">
        <f t="shared" si="54"/>
        <v>0</v>
      </c>
      <c r="BN88" s="8">
        <f t="shared" si="55"/>
        <v>-0.3</v>
      </c>
      <c r="BO88" s="8">
        <f t="shared" si="56"/>
        <v>-0.3</v>
      </c>
      <c r="BP88" s="140">
        <f t="shared" si="57"/>
        <v>0.3</v>
      </c>
      <c r="BQ88" s="140">
        <f t="shared" si="58"/>
        <v>0.3</v>
      </c>
    </row>
    <row r="89" spans="1:69">
      <c r="A89" s="8" t="s">
        <v>131</v>
      </c>
      <c r="B89" s="15">
        <f>'[3]03'!B91</f>
        <v>320</v>
      </c>
      <c r="C89" s="16">
        <f>'[3]03'!C91</f>
        <v>0</v>
      </c>
      <c r="D89" s="16">
        <f>'[3]03'!D91</f>
        <v>0</v>
      </c>
      <c r="E89" s="16">
        <f>'[3]03'!E91</f>
        <v>0</v>
      </c>
      <c r="F89" s="16">
        <f>'[3]03'!F91</f>
        <v>980</v>
      </c>
      <c r="G89" s="16">
        <f>'[3]03'!G91</f>
        <v>0</v>
      </c>
      <c r="H89" s="17">
        <f t="shared" si="59"/>
        <v>1300</v>
      </c>
      <c r="I89" s="15">
        <f>'[3]03'!J91</f>
        <v>-3.6</v>
      </c>
      <c r="J89" s="16">
        <f>'[3]03'!K91</f>
        <v>0</v>
      </c>
      <c r="K89" s="16">
        <f>'[3]03'!L91</f>
        <v>0</v>
      </c>
      <c r="L89" s="16">
        <f>'[3]03'!M91</f>
        <v>0</v>
      </c>
      <c r="M89" s="16">
        <f>'[3]03'!N91</f>
        <v>0</v>
      </c>
      <c r="N89" s="16">
        <f>'[3]03'!O91</f>
        <v>0</v>
      </c>
      <c r="O89" s="17">
        <f t="shared" si="60"/>
        <v>-3.6</v>
      </c>
      <c r="P89" s="18">
        <f>frq!C89</f>
        <v>1</v>
      </c>
      <c r="Q89" s="15">
        <f t="shared" si="33"/>
        <v>-3.6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-3.6</v>
      </c>
      <c r="X89" s="8">
        <f t="shared" si="36"/>
        <v>-0.3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-0.3</v>
      </c>
      <c r="AE89" s="8">
        <f t="shared" si="43"/>
        <v>-0.3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-0.3</v>
      </c>
      <c r="AL89" s="8">
        <f t="shared" si="35"/>
        <v>-3.0000000000000004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-3.0000000000000004</v>
      </c>
      <c r="AT89" s="8">
        <v>0</v>
      </c>
      <c r="AU89" s="8">
        <v>0</v>
      </c>
      <c r="AW89" s="197">
        <v>-0.3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 s="8">
        <f t="shared" si="51"/>
        <v>-0.3</v>
      </c>
      <c r="BD89" s="197">
        <v>-0.3</v>
      </c>
      <c r="BE89" s="197">
        <v>0</v>
      </c>
      <c r="BF89" s="197">
        <v>0</v>
      </c>
      <c r="BG89" s="197">
        <v>0</v>
      </c>
      <c r="BH89" s="197">
        <v>0</v>
      </c>
      <c r="BI89" s="197">
        <v>0</v>
      </c>
      <c r="BJ89" s="8">
        <f t="shared" si="52"/>
        <v>-0.3</v>
      </c>
      <c r="BL89" s="8">
        <f t="shared" si="53"/>
        <v>0</v>
      </c>
      <c r="BM89" s="8">
        <f t="shared" si="54"/>
        <v>0</v>
      </c>
      <c r="BN89" s="8">
        <f t="shared" si="55"/>
        <v>-0.3</v>
      </c>
      <c r="BO89" s="8">
        <f t="shared" si="56"/>
        <v>-0.3</v>
      </c>
      <c r="BP89" s="140">
        <f t="shared" si="57"/>
        <v>0.3</v>
      </c>
      <c r="BQ89" s="140">
        <f t="shared" si="58"/>
        <v>0.3</v>
      </c>
    </row>
    <row r="90" spans="1:69">
      <c r="A90" s="8" t="s">
        <v>132</v>
      </c>
      <c r="B90" s="15">
        <f>'[3]03'!B92</f>
        <v>320</v>
      </c>
      <c r="C90" s="16">
        <f>'[3]03'!C92</f>
        <v>0</v>
      </c>
      <c r="D90" s="16">
        <f>'[3]03'!D92</f>
        <v>0</v>
      </c>
      <c r="E90" s="16">
        <f>'[3]03'!E92</f>
        <v>0</v>
      </c>
      <c r="F90" s="16">
        <f>'[3]03'!F92</f>
        <v>980</v>
      </c>
      <c r="G90" s="16">
        <f>'[3]03'!G92</f>
        <v>0</v>
      </c>
      <c r="H90" s="17">
        <f t="shared" si="59"/>
        <v>1300</v>
      </c>
      <c r="I90" s="15">
        <f>'[3]03'!J92</f>
        <v>-3.6</v>
      </c>
      <c r="J90" s="16">
        <f>'[3]03'!K92</f>
        <v>0</v>
      </c>
      <c r="K90" s="16">
        <f>'[3]03'!L92</f>
        <v>0</v>
      </c>
      <c r="L90" s="16">
        <f>'[3]03'!M92</f>
        <v>0</v>
      </c>
      <c r="M90" s="16">
        <f>'[3]03'!N92</f>
        <v>0</v>
      </c>
      <c r="N90" s="16">
        <f>'[3]03'!O92</f>
        <v>0</v>
      </c>
      <c r="O90" s="17">
        <f t="shared" si="60"/>
        <v>-3.6</v>
      </c>
      <c r="P90" s="18">
        <f>frq!C90</f>
        <v>1</v>
      </c>
      <c r="Q90" s="15">
        <f t="shared" si="33"/>
        <v>-3.6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-3.6</v>
      </c>
      <c r="X90" s="8">
        <f t="shared" si="36"/>
        <v>-0.3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-0.3</v>
      </c>
      <c r="AE90" s="8">
        <f t="shared" si="43"/>
        <v>-0.3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-0.3</v>
      </c>
      <c r="AL90" s="8">
        <f t="shared" si="35"/>
        <v>-3.0000000000000004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-3.0000000000000004</v>
      </c>
      <c r="AT90" s="8">
        <v>0</v>
      </c>
      <c r="AU90" s="8">
        <v>0</v>
      </c>
      <c r="AW90" s="197">
        <v>-0.3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 s="8">
        <f t="shared" si="51"/>
        <v>-0.3</v>
      </c>
      <c r="BD90" s="197">
        <v>-0.3</v>
      </c>
      <c r="BE90" s="197">
        <v>0</v>
      </c>
      <c r="BF90" s="197">
        <v>0</v>
      </c>
      <c r="BG90" s="197">
        <v>0</v>
      </c>
      <c r="BH90" s="197">
        <v>0</v>
      </c>
      <c r="BI90" s="197">
        <v>0</v>
      </c>
      <c r="BJ90" s="8">
        <f t="shared" si="52"/>
        <v>-0.3</v>
      </c>
      <c r="BL90" s="8">
        <f t="shared" si="53"/>
        <v>0</v>
      </c>
      <c r="BM90" s="8">
        <f t="shared" si="54"/>
        <v>0</v>
      </c>
      <c r="BN90" s="8">
        <f t="shared" si="55"/>
        <v>-0.3</v>
      </c>
      <c r="BO90" s="8">
        <f t="shared" si="56"/>
        <v>-0.3</v>
      </c>
      <c r="BP90" s="140">
        <f t="shared" si="57"/>
        <v>0.3</v>
      </c>
      <c r="BQ90" s="140">
        <f t="shared" si="58"/>
        <v>0.3</v>
      </c>
    </row>
    <row r="91" spans="1:69">
      <c r="A91" s="8" t="s">
        <v>133</v>
      </c>
      <c r="B91" s="15">
        <f>'[3]03'!B93</f>
        <v>320</v>
      </c>
      <c r="C91" s="16">
        <f>'[3]03'!C93</f>
        <v>0</v>
      </c>
      <c r="D91" s="16">
        <f>'[3]03'!D93</f>
        <v>0</v>
      </c>
      <c r="E91" s="16">
        <f>'[3]03'!E93</f>
        <v>0</v>
      </c>
      <c r="F91" s="16">
        <f>'[3]03'!F93</f>
        <v>980</v>
      </c>
      <c r="G91" s="16">
        <f>'[3]03'!G93</f>
        <v>0</v>
      </c>
      <c r="H91" s="17">
        <f t="shared" si="59"/>
        <v>1300</v>
      </c>
      <c r="I91" s="15">
        <f>'[3]03'!J93</f>
        <v>-3.6</v>
      </c>
      <c r="J91" s="16">
        <f>'[3]03'!K93</f>
        <v>0</v>
      </c>
      <c r="K91" s="16">
        <f>'[3]03'!L93</f>
        <v>0</v>
      </c>
      <c r="L91" s="16">
        <f>'[3]03'!M93</f>
        <v>0</v>
      </c>
      <c r="M91" s="16">
        <f>'[3]03'!N93</f>
        <v>0</v>
      </c>
      <c r="N91" s="16">
        <f>'[3]03'!O93</f>
        <v>0</v>
      </c>
      <c r="O91" s="17">
        <f t="shared" si="60"/>
        <v>-3.6</v>
      </c>
      <c r="P91" s="18">
        <f>frq!C91</f>
        <v>1</v>
      </c>
      <c r="Q91" s="15">
        <f t="shared" si="33"/>
        <v>-3.6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-3.6</v>
      </c>
      <c r="X91" s="8">
        <f t="shared" si="36"/>
        <v>-0.3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-0.3</v>
      </c>
      <c r="AE91" s="8">
        <f t="shared" si="43"/>
        <v>-0.3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-0.3</v>
      </c>
      <c r="AL91" s="8">
        <f t="shared" si="35"/>
        <v>-3.0000000000000004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-3.0000000000000004</v>
      </c>
      <c r="AT91" s="8">
        <v>0</v>
      </c>
      <c r="AU91" s="8">
        <v>0</v>
      </c>
      <c r="AW91" s="197">
        <v>-0.3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 s="8">
        <f t="shared" si="51"/>
        <v>-0.3</v>
      </c>
      <c r="BD91" s="197">
        <v>-0.3</v>
      </c>
      <c r="BE91" s="197">
        <v>0</v>
      </c>
      <c r="BF91" s="197">
        <v>0</v>
      </c>
      <c r="BG91" s="197">
        <v>0</v>
      </c>
      <c r="BH91" s="197">
        <v>0</v>
      </c>
      <c r="BI91" s="197">
        <v>0</v>
      </c>
      <c r="BJ91" s="8">
        <f t="shared" si="52"/>
        <v>-0.3</v>
      </c>
      <c r="BL91" s="8">
        <f t="shared" si="53"/>
        <v>0</v>
      </c>
      <c r="BM91" s="8">
        <f t="shared" si="54"/>
        <v>0</v>
      </c>
      <c r="BN91" s="8">
        <f t="shared" si="55"/>
        <v>-0.3</v>
      </c>
      <c r="BO91" s="8">
        <f t="shared" si="56"/>
        <v>-0.3</v>
      </c>
      <c r="BP91" s="140">
        <f t="shared" si="57"/>
        <v>0.3</v>
      </c>
      <c r="BQ91" s="140">
        <f t="shared" si="58"/>
        <v>0.3</v>
      </c>
    </row>
    <row r="92" spans="1:69">
      <c r="A92" s="8" t="s">
        <v>134</v>
      </c>
      <c r="B92" s="15">
        <f>'[3]03'!B94</f>
        <v>320</v>
      </c>
      <c r="C92" s="16">
        <f>'[3]03'!C94</f>
        <v>0</v>
      </c>
      <c r="D92" s="16">
        <f>'[3]03'!D94</f>
        <v>0</v>
      </c>
      <c r="E92" s="16">
        <f>'[3]03'!E94</f>
        <v>0</v>
      </c>
      <c r="F92" s="16">
        <f>'[3]03'!F94</f>
        <v>980</v>
      </c>
      <c r="G92" s="16">
        <f>'[3]03'!G94</f>
        <v>0</v>
      </c>
      <c r="H92" s="17">
        <f t="shared" si="59"/>
        <v>1300</v>
      </c>
      <c r="I92" s="15">
        <f>'[3]03'!J94</f>
        <v>-3.6</v>
      </c>
      <c r="J92" s="16">
        <f>'[3]03'!K94</f>
        <v>0</v>
      </c>
      <c r="K92" s="16">
        <f>'[3]03'!L94</f>
        <v>0</v>
      </c>
      <c r="L92" s="16">
        <f>'[3]03'!M94</f>
        <v>0</v>
      </c>
      <c r="M92" s="16">
        <f>'[3]03'!N94</f>
        <v>0</v>
      </c>
      <c r="N92" s="16">
        <f>'[3]03'!O94</f>
        <v>0</v>
      </c>
      <c r="O92" s="17">
        <f t="shared" si="60"/>
        <v>-3.6</v>
      </c>
      <c r="P92" s="18">
        <f>frq!C92</f>
        <v>1</v>
      </c>
      <c r="Q92" s="15">
        <f t="shared" si="33"/>
        <v>-3.6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-3.6</v>
      </c>
      <c r="X92" s="8">
        <f t="shared" si="36"/>
        <v>-0.3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-0.3</v>
      </c>
      <c r="AE92" s="8">
        <f t="shared" si="43"/>
        <v>-0.3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-0.3</v>
      </c>
      <c r="AL92" s="8">
        <f t="shared" si="35"/>
        <v>-3.0000000000000004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-3.0000000000000004</v>
      </c>
      <c r="AT92" s="8">
        <v>0</v>
      </c>
      <c r="AU92" s="8">
        <v>0</v>
      </c>
      <c r="AW92" s="197">
        <v>-0.3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 s="8">
        <f t="shared" si="51"/>
        <v>-0.3</v>
      </c>
      <c r="BD92" s="197">
        <v>-0.3</v>
      </c>
      <c r="BE92" s="197">
        <v>0</v>
      </c>
      <c r="BF92" s="197">
        <v>0</v>
      </c>
      <c r="BG92" s="197">
        <v>0</v>
      </c>
      <c r="BH92" s="197">
        <v>0</v>
      </c>
      <c r="BI92" s="197">
        <v>0</v>
      </c>
      <c r="BJ92" s="8">
        <f t="shared" si="52"/>
        <v>-0.3</v>
      </c>
      <c r="BL92" s="8">
        <f t="shared" si="53"/>
        <v>0</v>
      </c>
      <c r="BM92" s="8">
        <f t="shared" si="54"/>
        <v>0</v>
      </c>
      <c r="BN92" s="8">
        <f t="shared" si="55"/>
        <v>-0.3</v>
      </c>
      <c r="BO92" s="8">
        <f t="shared" si="56"/>
        <v>-0.3</v>
      </c>
      <c r="BP92" s="140">
        <f t="shared" si="57"/>
        <v>0.3</v>
      </c>
      <c r="BQ92" s="140">
        <f t="shared" si="58"/>
        <v>0.3</v>
      </c>
    </row>
    <row r="93" spans="1:69">
      <c r="A93" s="8" t="s">
        <v>135</v>
      </c>
      <c r="B93" s="15">
        <f>'[3]03'!B95</f>
        <v>320</v>
      </c>
      <c r="C93" s="16">
        <f>'[3]03'!C95</f>
        <v>0</v>
      </c>
      <c r="D93" s="16">
        <f>'[3]03'!D95</f>
        <v>0</v>
      </c>
      <c r="E93" s="16">
        <f>'[3]03'!E95</f>
        <v>0</v>
      </c>
      <c r="F93" s="16">
        <f>'[3]03'!F95</f>
        <v>980</v>
      </c>
      <c r="G93" s="16">
        <f>'[3]03'!G95</f>
        <v>0</v>
      </c>
      <c r="H93" s="17">
        <f t="shared" si="59"/>
        <v>1300</v>
      </c>
      <c r="I93" s="15">
        <f>'[3]03'!J95</f>
        <v>-3.6</v>
      </c>
      <c r="J93" s="16">
        <f>'[3]03'!K95</f>
        <v>0</v>
      </c>
      <c r="K93" s="16">
        <f>'[3]03'!L95</f>
        <v>0</v>
      </c>
      <c r="L93" s="16">
        <f>'[3]03'!M95</f>
        <v>0</v>
      </c>
      <c r="M93" s="16">
        <f>'[3]03'!N95</f>
        <v>0</v>
      </c>
      <c r="N93" s="16">
        <f>'[3]03'!O95</f>
        <v>0</v>
      </c>
      <c r="O93" s="17">
        <f t="shared" si="60"/>
        <v>-3.6</v>
      </c>
      <c r="P93" s="18">
        <f>frq!C93</f>
        <v>1</v>
      </c>
      <c r="Q93" s="15">
        <f t="shared" si="33"/>
        <v>-3.6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-3.6</v>
      </c>
      <c r="X93" s="8">
        <f t="shared" si="36"/>
        <v>-0.3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-0.3</v>
      </c>
      <c r="AE93" s="8">
        <f t="shared" si="43"/>
        <v>-0.3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-0.3</v>
      </c>
      <c r="AL93" s="8">
        <f t="shared" si="35"/>
        <v>-3.0000000000000004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-3.0000000000000004</v>
      </c>
      <c r="AT93" s="8">
        <v>0</v>
      </c>
      <c r="AU93" s="8">
        <v>0</v>
      </c>
      <c r="AW93" s="197">
        <v>-0.3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 s="8">
        <f t="shared" si="51"/>
        <v>-0.3</v>
      </c>
      <c r="BD93" s="197">
        <v>-0.3</v>
      </c>
      <c r="BE93" s="197">
        <v>0</v>
      </c>
      <c r="BF93" s="197">
        <v>0</v>
      </c>
      <c r="BG93" s="197">
        <v>0</v>
      </c>
      <c r="BH93" s="197">
        <v>0</v>
      </c>
      <c r="BI93" s="197">
        <v>0</v>
      </c>
      <c r="BJ93" s="8">
        <f t="shared" si="52"/>
        <v>-0.3</v>
      </c>
      <c r="BL93" s="8">
        <f t="shared" si="53"/>
        <v>0</v>
      </c>
      <c r="BM93" s="8">
        <f t="shared" si="54"/>
        <v>0</v>
      </c>
      <c r="BN93" s="8">
        <f t="shared" si="55"/>
        <v>-0.3</v>
      </c>
      <c r="BO93" s="8">
        <f t="shared" si="56"/>
        <v>-0.3</v>
      </c>
      <c r="BP93" s="140">
        <f t="shared" si="57"/>
        <v>0.3</v>
      </c>
      <c r="BQ93" s="140">
        <f t="shared" si="58"/>
        <v>0.3</v>
      </c>
    </row>
    <row r="94" spans="1:69">
      <c r="A94" s="8" t="s">
        <v>136</v>
      </c>
      <c r="B94" s="15">
        <f>'[3]03'!B96</f>
        <v>320</v>
      </c>
      <c r="C94" s="16">
        <f>'[3]03'!C96</f>
        <v>0</v>
      </c>
      <c r="D94" s="16">
        <f>'[3]03'!D96</f>
        <v>0</v>
      </c>
      <c r="E94" s="16">
        <f>'[3]03'!E96</f>
        <v>0</v>
      </c>
      <c r="F94" s="16">
        <f>'[3]03'!F96</f>
        <v>980</v>
      </c>
      <c r="G94" s="16">
        <f>'[3]03'!G96</f>
        <v>0</v>
      </c>
      <c r="H94" s="17">
        <f t="shared" si="59"/>
        <v>1300</v>
      </c>
      <c r="I94" s="15">
        <f>'[3]03'!J96</f>
        <v>-3.6</v>
      </c>
      <c r="J94" s="16">
        <f>'[3]03'!K96</f>
        <v>0</v>
      </c>
      <c r="K94" s="16">
        <f>'[3]03'!L96</f>
        <v>0</v>
      </c>
      <c r="L94" s="16">
        <f>'[3]03'!M96</f>
        <v>0</v>
      </c>
      <c r="M94" s="16">
        <f>'[3]03'!N96</f>
        <v>0</v>
      </c>
      <c r="N94" s="16">
        <f>'[3]03'!O96</f>
        <v>0</v>
      </c>
      <c r="O94" s="17">
        <f t="shared" si="60"/>
        <v>-3.6</v>
      </c>
      <c r="P94" s="18">
        <f>frq!C94</f>
        <v>1</v>
      </c>
      <c r="Q94" s="15">
        <f t="shared" si="33"/>
        <v>-3.6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-3.6</v>
      </c>
      <c r="X94" s="8">
        <f t="shared" si="36"/>
        <v>-0.3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-0.3</v>
      </c>
      <c r="AE94" s="8">
        <f t="shared" si="43"/>
        <v>-0.3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-0.3</v>
      </c>
      <c r="AL94" s="8">
        <f t="shared" si="35"/>
        <v>-3.0000000000000004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-3.0000000000000004</v>
      </c>
      <c r="AT94" s="8">
        <v>0</v>
      </c>
      <c r="AU94" s="8">
        <v>0</v>
      </c>
      <c r="AW94" s="197">
        <v>-0.3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 s="8">
        <f t="shared" si="51"/>
        <v>-0.3</v>
      </c>
      <c r="BD94" s="197">
        <v>-0.3</v>
      </c>
      <c r="BE94" s="197">
        <v>0</v>
      </c>
      <c r="BF94" s="197">
        <v>0</v>
      </c>
      <c r="BG94" s="197">
        <v>0</v>
      </c>
      <c r="BH94" s="197">
        <v>0</v>
      </c>
      <c r="BI94" s="197">
        <v>0</v>
      </c>
      <c r="BJ94" s="8">
        <f t="shared" si="52"/>
        <v>-0.3</v>
      </c>
      <c r="BL94" s="8">
        <f t="shared" si="53"/>
        <v>0</v>
      </c>
      <c r="BM94" s="8">
        <f t="shared" si="54"/>
        <v>0</v>
      </c>
      <c r="BN94" s="8">
        <f t="shared" si="55"/>
        <v>-0.3</v>
      </c>
      <c r="BO94" s="8">
        <f t="shared" si="56"/>
        <v>-0.3</v>
      </c>
      <c r="BP94" s="140">
        <f t="shared" si="57"/>
        <v>0.3</v>
      </c>
      <c r="BQ94" s="140">
        <f t="shared" si="58"/>
        <v>0.3</v>
      </c>
    </row>
    <row r="95" spans="1:69">
      <c r="A95" s="8" t="s">
        <v>137</v>
      </c>
      <c r="B95" s="15">
        <f>'[3]03'!B97</f>
        <v>320</v>
      </c>
      <c r="C95" s="16">
        <f>'[3]03'!C97</f>
        <v>0</v>
      </c>
      <c r="D95" s="16">
        <f>'[3]03'!D97</f>
        <v>0</v>
      </c>
      <c r="E95" s="16">
        <f>'[3]03'!E97</f>
        <v>0</v>
      </c>
      <c r="F95" s="16">
        <f>'[3]03'!F97</f>
        <v>980</v>
      </c>
      <c r="G95" s="16">
        <f>'[3]03'!G97</f>
        <v>0</v>
      </c>
      <c r="H95" s="17">
        <f t="shared" si="59"/>
        <v>1300</v>
      </c>
      <c r="I95" s="15">
        <f>'[3]03'!J97</f>
        <v>-3.6</v>
      </c>
      <c r="J95" s="16">
        <f>'[3]03'!K97</f>
        <v>0</v>
      </c>
      <c r="K95" s="16">
        <f>'[3]03'!L97</f>
        <v>0</v>
      </c>
      <c r="L95" s="16">
        <f>'[3]03'!M97</f>
        <v>0</v>
      </c>
      <c r="M95" s="16">
        <f>'[3]03'!N97</f>
        <v>0</v>
      </c>
      <c r="N95" s="16">
        <f>'[3]03'!O97</f>
        <v>0</v>
      </c>
      <c r="O95" s="17">
        <f t="shared" si="60"/>
        <v>-3.6</v>
      </c>
      <c r="P95" s="18">
        <f>frq!C95</f>
        <v>1</v>
      </c>
      <c r="Q95" s="15">
        <f t="shared" si="33"/>
        <v>-3.6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-3.6</v>
      </c>
      <c r="X95" s="8">
        <f t="shared" si="36"/>
        <v>-0.3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-0.3</v>
      </c>
      <c r="AE95" s="8">
        <f t="shared" si="43"/>
        <v>-0.3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-0.3</v>
      </c>
      <c r="AL95" s="8">
        <f t="shared" si="35"/>
        <v>-3.0000000000000004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-3.0000000000000004</v>
      </c>
      <c r="AT95" s="8">
        <v>0</v>
      </c>
      <c r="AU95" s="8">
        <v>0</v>
      </c>
      <c r="AW95" s="197">
        <v>-0.3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 s="8">
        <f t="shared" si="51"/>
        <v>-0.3</v>
      </c>
      <c r="BD95" s="197">
        <v>-0.3</v>
      </c>
      <c r="BE95" s="197">
        <v>0</v>
      </c>
      <c r="BF95" s="197">
        <v>0</v>
      </c>
      <c r="BG95" s="197">
        <v>0</v>
      </c>
      <c r="BH95" s="197">
        <v>0</v>
      </c>
      <c r="BI95" s="197">
        <v>0</v>
      </c>
      <c r="BJ95" s="8">
        <f t="shared" si="52"/>
        <v>-0.3</v>
      </c>
      <c r="BL95" s="8">
        <f t="shared" si="53"/>
        <v>0</v>
      </c>
      <c r="BM95" s="8">
        <f t="shared" si="54"/>
        <v>0</v>
      </c>
      <c r="BN95" s="8">
        <f t="shared" si="55"/>
        <v>-0.3</v>
      </c>
      <c r="BO95" s="8">
        <f t="shared" si="56"/>
        <v>-0.3</v>
      </c>
      <c r="BP95" s="140">
        <f t="shared" si="57"/>
        <v>0.3</v>
      </c>
      <c r="BQ95" s="140">
        <f t="shared" si="58"/>
        <v>0.3</v>
      </c>
    </row>
    <row r="96" spans="1:69">
      <c r="A96" s="8" t="s">
        <v>138</v>
      </c>
      <c r="B96" s="15">
        <f>'[3]03'!B98</f>
        <v>320</v>
      </c>
      <c r="C96" s="16">
        <f>'[3]03'!C98</f>
        <v>0</v>
      </c>
      <c r="D96" s="16">
        <f>'[3]03'!D98</f>
        <v>0</v>
      </c>
      <c r="E96" s="16">
        <f>'[3]03'!E98</f>
        <v>0</v>
      </c>
      <c r="F96" s="16">
        <f>'[3]03'!F98</f>
        <v>980</v>
      </c>
      <c r="G96" s="16">
        <f>'[3]03'!G98</f>
        <v>0</v>
      </c>
      <c r="H96" s="17">
        <f t="shared" si="59"/>
        <v>1300</v>
      </c>
      <c r="I96" s="15">
        <f>'[3]03'!J98</f>
        <v>-3.6</v>
      </c>
      <c r="J96" s="16">
        <f>'[3]03'!K98</f>
        <v>0</v>
      </c>
      <c r="K96" s="16">
        <f>'[3]03'!L98</f>
        <v>0</v>
      </c>
      <c r="L96" s="16">
        <f>'[3]03'!M98</f>
        <v>0</v>
      </c>
      <c r="M96" s="16">
        <f>'[3]03'!N98</f>
        <v>0</v>
      </c>
      <c r="N96" s="16">
        <f>'[3]03'!O98</f>
        <v>0</v>
      </c>
      <c r="O96" s="17">
        <f t="shared" si="60"/>
        <v>-3.6</v>
      </c>
      <c r="P96" s="18">
        <f>frq!C96</f>
        <v>1</v>
      </c>
      <c r="Q96" s="15">
        <f t="shared" si="33"/>
        <v>-3.6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-3.6</v>
      </c>
      <c r="X96" s="8">
        <f t="shared" si="36"/>
        <v>-0.3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-0.3</v>
      </c>
      <c r="AE96" s="8">
        <f t="shared" si="43"/>
        <v>-0.3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-0.3</v>
      </c>
      <c r="AL96" s="8">
        <f t="shared" si="35"/>
        <v>-3.0000000000000004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-3.0000000000000004</v>
      </c>
      <c r="AT96" s="8">
        <v>0</v>
      </c>
      <c r="AU96" s="8">
        <v>0</v>
      </c>
      <c r="AW96" s="197">
        <v>-0.3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 s="8">
        <f t="shared" si="51"/>
        <v>-0.3</v>
      </c>
      <c r="BD96" s="197">
        <v>-0.3</v>
      </c>
      <c r="BE96" s="197">
        <v>0</v>
      </c>
      <c r="BF96" s="197">
        <v>0</v>
      </c>
      <c r="BG96" s="197">
        <v>0</v>
      </c>
      <c r="BH96" s="197">
        <v>0</v>
      </c>
      <c r="BI96" s="197">
        <v>0</v>
      </c>
      <c r="BJ96" s="8">
        <f t="shared" si="52"/>
        <v>-0.3</v>
      </c>
      <c r="BL96" s="8">
        <f t="shared" si="53"/>
        <v>0</v>
      </c>
      <c r="BM96" s="8">
        <f t="shared" si="54"/>
        <v>0</v>
      </c>
      <c r="BN96" s="8">
        <f t="shared" si="55"/>
        <v>-0.3</v>
      </c>
      <c r="BO96" s="8">
        <f t="shared" si="56"/>
        <v>-0.3</v>
      </c>
      <c r="BP96" s="140">
        <f t="shared" si="57"/>
        <v>0.3</v>
      </c>
      <c r="BQ96" s="140">
        <f t="shared" si="58"/>
        <v>0.3</v>
      </c>
    </row>
    <row r="97" spans="1:69">
      <c r="A97" s="8" t="s">
        <v>139</v>
      </c>
      <c r="B97" s="15">
        <f>'[3]03'!B99</f>
        <v>320</v>
      </c>
      <c r="C97" s="16">
        <f>'[3]03'!C99</f>
        <v>0</v>
      </c>
      <c r="D97" s="16">
        <f>'[3]03'!D99</f>
        <v>0</v>
      </c>
      <c r="E97" s="16">
        <f>'[3]03'!E99</f>
        <v>0</v>
      </c>
      <c r="F97" s="16">
        <f>'[3]03'!F99</f>
        <v>980</v>
      </c>
      <c r="G97" s="16">
        <f>'[3]03'!G99</f>
        <v>0</v>
      </c>
      <c r="H97" s="17">
        <f t="shared" si="59"/>
        <v>1300</v>
      </c>
      <c r="I97" s="15">
        <f>'[3]03'!J99</f>
        <v>-3.6</v>
      </c>
      <c r="J97" s="16">
        <f>'[3]03'!K99</f>
        <v>0</v>
      </c>
      <c r="K97" s="16">
        <f>'[3]03'!L99</f>
        <v>0</v>
      </c>
      <c r="L97" s="16">
        <f>'[3]03'!M99</f>
        <v>0</v>
      </c>
      <c r="M97" s="16">
        <f>'[3]03'!N99</f>
        <v>0</v>
      </c>
      <c r="N97" s="16">
        <f>'[3]03'!O99</f>
        <v>0</v>
      </c>
      <c r="O97" s="17">
        <f t="shared" si="60"/>
        <v>-3.6</v>
      </c>
      <c r="P97" s="18">
        <f>frq!C97</f>
        <v>1</v>
      </c>
      <c r="Q97" s="15">
        <f t="shared" si="33"/>
        <v>-3.6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-3.6</v>
      </c>
      <c r="X97" s="8">
        <f t="shared" si="36"/>
        <v>-0.3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-0.3</v>
      </c>
      <c r="AE97" s="8">
        <f t="shared" si="43"/>
        <v>-0.3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-0.3</v>
      </c>
      <c r="AL97" s="8">
        <f t="shared" si="35"/>
        <v>-3.0000000000000004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-3.0000000000000004</v>
      </c>
      <c r="AT97" s="8">
        <v>0</v>
      </c>
      <c r="AU97" s="8">
        <v>0</v>
      </c>
      <c r="AW97" s="197">
        <v>-0.3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 s="8">
        <f t="shared" si="51"/>
        <v>-0.3</v>
      </c>
      <c r="BD97" s="197">
        <v>-0.3</v>
      </c>
      <c r="BE97" s="197">
        <v>0</v>
      </c>
      <c r="BF97" s="197">
        <v>0</v>
      </c>
      <c r="BG97" s="197">
        <v>0</v>
      </c>
      <c r="BH97" s="197">
        <v>0</v>
      </c>
      <c r="BI97" s="197">
        <v>0</v>
      </c>
      <c r="BJ97" s="8">
        <f t="shared" si="52"/>
        <v>-0.3</v>
      </c>
      <c r="BL97" s="8">
        <f t="shared" si="53"/>
        <v>0</v>
      </c>
      <c r="BM97" s="8">
        <f t="shared" si="54"/>
        <v>0</v>
      </c>
      <c r="BN97" s="8">
        <f t="shared" si="55"/>
        <v>-0.3</v>
      </c>
      <c r="BO97" s="8">
        <f t="shared" si="56"/>
        <v>-0.3</v>
      </c>
      <c r="BP97" s="140">
        <f t="shared" si="57"/>
        <v>0.3</v>
      </c>
      <c r="BQ97" s="140">
        <f t="shared" si="58"/>
        <v>0.3</v>
      </c>
    </row>
    <row r="98" spans="1:69">
      <c r="A98" s="8" t="s">
        <v>140</v>
      </c>
      <c r="B98" s="15">
        <f>'[3]03'!B100</f>
        <v>320</v>
      </c>
      <c r="C98" s="16">
        <f>'[3]03'!C100</f>
        <v>0</v>
      </c>
      <c r="D98" s="16">
        <f>'[3]03'!D100</f>
        <v>0</v>
      </c>
      <c r="E98" s="16">
        <f>'[3]03'!E100</f>
        <v>0</v>
      </c>
      <c r="F98" s="16">
        <f>'[3]03'!F100</f>
        <v>980</v>
      </c>
      <c r="G98" s="16">
        <f>'[3]03'!G100</f>
        <v>0</v>
      </c>
      <c r="H98" s="17">
        <f t="shared" si="59"/>
        <v>1300</v>
      </c>
      <c r="I98" s="15">
        <f>'[3]03'!J100</f>
        <v>-3.6</v>
      </c>
      <c r="J98" s="16">
        <f>'[3]03'!K100</f>
        <v>0</v>
      </c>
      <c r="K98" s="16">
        <f>'[3]03'!L100</f>
        <v>0</v>
      </c>
      <c r="L98" s="16">
        <f>'[3]03'!M100</f>
        <v>0</v>
      </c>
      <c r="M98" s="16">
        <f>'[3]03'!N100</f>
        <v>0</v>
      </c>
      <c r="N98" s="16">
        <f>'[3]03'!O100</f>
        <v>0</v>
      </c>
      <c r="O98" s="17">
        <f t="shared" si="60"/>
        <v>-3.6</v>
      </c>
      <c r="P98" s="18">
        <f>frq!C98</f>
        <v>1</v>
      </c>
      <c r="Q98" s="15">
        <f t="shared" si="33"/>
        <v>-3.6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-3.6</v>
      </c>
      <c r="X98" s="8">
        <f t="shared" si="36"/>
        <v>-0.3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-0.3</v>
      </c>
      <c r="AE98" s="8">
        <f t="shared" si="43"/>
        <v>-0.3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-0.3</v>
      </c>
      <c r="AL98" s="8">
        <f t="shared" si="35"/>
        <v>-3.0000000000000004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-3.0000000000000004</v>
      </c>
      <c r="AT98" s="8">
        <v>0</v>
      </c>
      <c r="AU98" s="8">
        <v>0</v>
      </c>
      <c r="AW98" s="197">
        <v>-0.3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 s="8">
        <f t="shared" si="51"/>
        <v>-0.3</v>
      </c>
      <c r="BD98" s="197">
        <v>-0.3</v>
      </c>
      <c r="BE98" s="197">
        <v>0</v>
      </c>
      <c r="BF98" s="197">
        <v>0</v>
      </c>
      <c r="BG98" s="197">
        <v>0</v>
      </c>
      <c r="BH98" s="197">
        <v>0</v>
      </c>
      <c r="BI98" s="197">
        <v>0</v>
      </c>
      <c r="BJ98" s="8">
        <f t="shared" si="52"/>
        <v>-0.3</v>
      </c>
      <c r="BL98" s="8">
        <f t="shared" si="53"/>
        <v>0</v>
      </c>
      <c r="BM98" s="8">
        <f t="shared" si="54"/>
        <v>0</v>
      </c>
      <c r="BN98" s="8">
        <f t="shared" si="55"/>
        <v>-0.3</v>
      </c>
      <c r="BO98" s="8">
        <f t="shared" si="56"/>
        <v>-0.3</v>
      </c>
      <c r="BP98" s="140">
        <f t="shared" si="57"/>
        <v>0.3</v>
      </c>
      <c r="BQ98" s="140">
        <f t="shared" si="58"/>
        <v>0.3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-8.640000000000006E-2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-8.640000000000006E-2</v>
      </c>
      <c r="P99" s="15">
        <f t="shared" si="62"/>
        <v>2.4E-2</v>
      </c>
      <c r="Q99" s="15">
        <f t="shared" si="62"/>
        <v>-8.640000000000006E-2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-8.640000000000006E-2</v>
      </c>
      <c r="X99" s="15">
        <f t="shared" si="62"/>
        <v>-7.2000000000000119E-3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-7.2000000000000119E-3</v>
      </c>
      <c r="AE99" s="15">
        <f t="shared" si="62"/>
        <v>-7.2000000000000119E-3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-7.2000000000000119E-3</v>
      </c>
      <c r="AL99" s="15">
        <f t="shared" si="62"/>
        <v>-7.2000000000000008E-2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-7.2000000000000008E-2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-7.2000000000000119E-3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-7.2000000000000119E-3</v>
      </c>
      <c r="BD99" s="15">
        <f t="shared" si="62"/>
        <v>-7.2000000000000119E-3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-7.2000000000000119E-3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-7.2000000000000119E-3</v>
      </c>
      <c r="BO99" s="15">
        <f t="shared" si="63"/>
        <v>-7.2000000000000119E-3</v>
      </c>
      <c r="BP99" s="15">
        <f t="shared" si="63"/>
        <v>7.2000000000000119E-3</v>
      </c>
      <c r="BQ99" s="15">
        <f t="shared" si="63"/>
        <v>7.2000000000000119E-3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45110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2" customWidth="1"/>
    <col min="3" max="3" width="13.42578125" style="132" bestFit="1" customWidth="1"/>
    <col min="4" max="4" width="15.42578125" style="132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45110</v>
      </c>
      <c r="B1" s="38" t="s">
        <v>352</v>
      </c>
      <c r="C1" s="38" t="s">
        <v>352</v>
      </c>
      <c r="D1" s="38" t="s">
        <v>352</v>
      </c>
      <c r="E1" s="131"/>
      <c r="F1" s="131"/>
      <c r="G1" s="131"/>
      <c r="H1" s="132"/>
    </row>
    <row r="2" spans="1:8">
      <c r="A2" s="8" t="s">
        <v>164</v>
      </c>
      <c r="B2" s="132" t="s">
        <v>353</v>
      </c>
      <c r="C2" s="132" t="s">
        <v>354</v>
      </c>
      <c r="D2" s="132" t="s">
        <v>355</v>
      </c>
    </row>
    <row r="3" spans="1:8">
      <c r="A3" s="8" t="s">
        <v>45</v>
      </c>
      <c r="B3" s="128">
        <v>0</v>
      </c>
      <c r="C3" s="128">
        <v>0</v>
      </c>
      <c r="D3" s="128">
        <v>0</v>
      </c>
    </row>
    <row r="4" spans="1:8">
      <c r="A4" s="8" t="s">
        <v>46</v>
      </c>
      <c r="B4" s="128">
        <v>0</v>
      </c>
      <c r="C4" s="128">
        <v>0</v>
      </c>
      <c r="D4" s="128">
        <v>0</v>
      </c>
    </row>
    <row r="5" spans="1:8">
      <c r="A5" s="8" t="s">
        <v>47</v>
      </c>
      <c r="B5" s="128">
        <v>0</v>
      </c>
      <c r="C5" s="128">
        <v>0</v>
      </c>
      <c r="D5" s="128">
        <v>0</v>
      </c>
    </row>
    <row r="6" spans="1:8">
      <c r="A6" s="8" t="s">
        <v>48</v>
      </c>
      <c r="B6" s="128">
        <v>0</v>
      </c>
      <c r="C6" s="128">
        <v>0</v>
      </c>
      <c r="D6" s="128">
        <v>0</v>
      </c>
    </row>
    <row r="7" spans="1:8">
      <c r="A7" s="8" t="s">
        <v>49</v>
      </c>
      <c r="B7" s="128">
        <v>0</v>
      </c>
      <c r="C7" s="128">
        <v>0</v>
      </c>
      <c r="D7" s="128">
        <v>0</v>
      </c>
    </row>
    <row r="8" spans="1:8">
      <c r="A8" s="8" t="s">
        <v>50</v>
      </c>
      <c r="B8" s="128">
        <v>0</v>
      </c>
      <c r="C8" s="128">
        <v>0</v>
      </c>
      <c r="D8" s="128">
        <v>0</v>
      </c>
    </row>
    <row r="9" spans="1:8">
      <c r="A9" s="8" t="s">
        <v>51</v>
      </c>
      <c r="B9" s="128">
        <v>0</v>
      </c>
      <c r="C9" s="128">
        <v>0</v>
      </c>
      <c r="D9" s="128">
        <v>0</v>
      </c>
    </row>
    <row r="10" spans="1:8">
      <c r="A10" s="8" t="s">
        <v>52</v>
      </c>
      <c r="B10" s="128">
        <v>0</v>
      </c>
      <c r="C10" s="128">
        <v>0</v>
      </c>
      <c r="D10" s="128">
        <v>0</v>
      </c>
    </row>
    <row r="11" spans="1:8">
      <c r="A11" s="8" t="s">
        <v>53</v>
      </c>
      <c r="B11" s="128">
        <v>0</v>
      </c>
      <c r="C11" s="128">
        <v>0</v>
      </c>
      <c r="D11" s="128">
        <v>0</v>
      </c>
    </row>
    <row r="12" spans="1:8">
      <c r="A12" s="8" t="s">
        <v>54</v>
      </c>
      <c r="B12" s="128">
        <v>0</v>
      </c>
      <c r="C12" s="128">
        <v>0</v>
      </c>
      <c r="D12" s="128">
        <v>0</v>
      </c>
    </row>
    <row r="13" spans="1:8">
      <c r="A13" s="8" t="s">
        <v>55</v>
      </c>
      <c r="B13" s="128">
        <v>0</v>
      </c>
      <c r="C13" s="128">
        <v>0</v>
      </c>
      <c r="D13" s="128">
        <v>0</v>
      </c>
    </row>
    <row r="14" spans="1:8">
      <c r="A14" s="8" t="s">
        <v>56</v>
      </c>
      <c r="B14" s="128">
        <v>0</v>
      </c>
      <c r="C14" s="128">
        <v>0</v>
      </c>
      <c r="D14" s="128">
        <v>0</v>
      </c>
    </row>
    <row r="15" spans="1:8">
      <c r="A15" s="8" t="s">
        <v>57</v>
      </c>
      <c r="B15" s="128">
        <v>0</v>
      </c>
      <c r="C15" s="128">
        <v>0</v>
      </c>
      <c r="D15" s="128">
        <v>0</v>
      </c>
    </row>
    <row r="16" spans="1:8">
      <c r="A16" s="8" t="s">
        <v>58</v>
      </c>
      <c r="B16" s="128">
        <v>0</v>
      </c>
      <c r="C16" s="128">
        <v>0</v>
      </c>
      <c r="D16" s="128">
        <v>0</v>
      </c>
    </row>
    <row r="17" spans="1:4">
      <c r="A17" s="8" t="s">
        <v>59</v>
      </c>
      <c r="B17" s="128">
        <v>0</v>
      </c>
      <c r="C17" s="128">
        <v>0</v>
      </c>
      <c r="D17" s="128">
        <v>0</v>
      </c>
    </row>
    <row r="18" spans="1:4">
      <c r="A18" s="8" t="s">
        <v>60</v>
      </c>
      <c r="B18" s="128">
        <v>0</v>
      </c>
      <c r="C18" s="128">
        <v>0</v>
      </c>
      <c r="D18" s="128">
        <v>0</v>
      </c>
    </row>
    <row r="19" spans="1:4">
      <c r="A19" s="8" t="s">
        <v>61</v>
      </c>
      <c r="B19" s="128">
        <v>0</v>
      </c>
      <c r="C19" s="128">
        <v>0</v>
      </c>
      <c r="D19" s="128">
        <v>0</v>
      </c>
    </row>
    <row r="20" spans="1:4">
      <c r="A20" s="8" t="s">
        <v>62</v>
      </c>
      <c r="B20" s="128">
        <v>0</v>
      </c>
      <c r="C20" s="128">
        <v>0</v>
      </c>
      <c r="D20" s="128">
        <v>0</v>
      </c>
    </row>
    <row r="21" spans="1:4">
      <c r="A21" s="8" t="s">
        <v>63</v>
      </c>
      <c r="B21" s="128">
        <v>0</v>
      </c>
      <c r="C21" s="128">
        <v>0</v>
      </c>
      <c r="D21" s="128">
        <v>0</v>
      </c>
    </row>
    <row r="22" spans="1:4">
      <c r="A22" s="8" t="s">
        <v>64</v>
      </c>
      <c r="B22" s="128">
        <v>0</v>
      </c>
      <c r="C22" s="128">
        <v>0</v>
      </c>
      <c r="D22" s="128">
        <v>0</v>
      </c>
    </row>
    <row r="23" spans="1:4">
      <c r="A23" s="8" t="s">
        <v>65</v>
      </c>
      <c r="B23" s="128">
        <v>0</v>
      </c>
      <c r="C23" s="128">
        <v>0</v>
      </c>
      <c r="D23" s="128">
        <v>0</v>
      </c>
    </row>
    <row r="24" spans="1:4">
      <c r="A24" s="8" t="s">
        <v>66</v>
      </c>
      <c r="B24" s="128">
        <v>0</v>
      </c>
      <c r="C24" s="128">
        <v>0</v>
      </c>
      <c r="D24" s="128">
        <v>0</v>
      </c>
    </row>
    <row r="25" spans="1:4">
      <c r="A25" s="8" t="s">
        <v>67</v>
      </c>
      <c r="B25" s="128">
        <v>0</v>
      </c>
      <c r="C25" s="128">
        <v>0</v>
      </c>
      <c r="D25" s="128">
        <v>0</v>
      </c>
    </row>
    <row r="26" spans="1:4">
      <c r="A26" s="8" t="s">
        <v>68</v>
      </c>
      <c r="B26" s="128">
        <v>0</v>
      </c>
      <c r="C26" s="128">
        <v>0</v>
      </c>
      <c r="D26" s="128">
        <v>0</v>
      </c>
    </row>
    <row r="27" spans="1:4">
      <c r="A27" s="8" t="s">
        <v>69</v>
      </c>
      <c r="B27" s="128">
        <v>0</v>
      </c>
      <c r="C27" s="128">
        <v>0</v>
      </c>
      <c r="D27" s="128">
        <v>0</v>
      </c>
    </row>
    <row r="28" spans="1:4">
      <c r="A28" s="8" t="s">
        <v>70</v>
      </c>
      <c r="B28" s="128">
        <v>0</v>
      </c>
      <c r="C28" s="128">
        <v>0</v>
      </c>
      <c r="D28" s="128">
        <v>0</v>
      </c>
    </row>
    <row r="29" spans="1:4">
      <c r="A29" s="8" t="s">
        <v>71</v>
      </c>
      <c r="B29" s="128">
        <v>0</v>
      </c>
      <c r="C29" s="128">
        <v>0</v>
      </c>
      <c r="D29" s="128">
        <v>0</v>
      </c>
    </row>
    <row r="30" spans="1:4">
      <c r="A30" s="8" t="s">
        <v>72</v>
      </c>
      <c r="B30" s="128">
        <v>0</v>
      </c>
      <c r="C30" s="128">
        <v>0</v>
      </c>
      <c r="D30" s="128">
        <v>0</v>
      </c>
    </row>
    <row r="31" spans="1:4">
      <c r="A31" s="8" t="s">
        <v>73</v>
      </c>
      <c r="B31" s="128">
        <v>0</v>
      </c>
      <c r="C31" s="128">
        <v>0</v>
      </c>
      <c r="D31" s="128">
        <v>0</v>
      </c>
    </row>
    <row r="32" spans="1:4">
      <c r="A32" s="8" t="s">
        <v>74</v>
      </c>
      <c r="B32" s="128">
        <v>0</v>
      </c>
      <c r="C32" s="128">
        <v>0</v>
      </c>
      <c r="D32" s="128">
        <v>0</v>
      </c>
    </row>
    <row r="33" spans="1:4">
      <c r="A33" s="8" t="s">
        <v>75</v>
      </c>
      <c r="B33" s="128">
        <v>0</v>
      </c>
      <c r="C33" s="128">
        <v>0</v>
      </c>
      <c r="D33" s="128">
        <v>0</v>
      </c>
    </row>
    <row r="34" spans="1:4">
      <c r="A34" s="8" t="s">
        <v>76</v>
      </c>
      <c r="B34" s="128">
        <v>0</v>
      </c>
      <c r="C34" s="128">
        <v>0</v>
      </c>
      <c r="D34" s="128">
        <v>0</v>
      </c>
    </row>
    <row r="35" spans="1:4">
      <c r="A35" s="8" t="s">
        <v>77</v>
      </c>
      <c r="B35" s="128">
        <v>0</v>
      </c>
      <c r="C35" s="128">
        <v>0</v>
      </c>
      <c r="D35" s="128">
        <v>0</v>
      </c>
    </row>
    <row r="36" spans="1:4">
      <c r="A36" s="8" t="s">
        <v>78</v>
      </c>
      <c r="B36" s="128">
        <v>0</v>
      </c>
      <c r="C36" s="128">
        <v>0</v>
      </c>
      <c r="D36" s="128">
        <v>0</v>
      </c>
    </row>
    <row r="37" spans="1:4">
      <c r="A37" s="8" t="s">
        <v>79</v>
      </c>
      <c r="B37" s="128">
        <v>0</v>
      </c>
      <c r="C37" s="128">
        <v>0</v>
      </c>
      <c r="D37" s="128">
        <v>0</v>
      </c>
    </row>
    <row r="38" spans="1:4">
      <c r="A38" s="8" t="s">
        <v>80</v>
      </c>
      <c r="B38" s="128">
        <v>0</v>
      </c>
      <c r="C38" s="128">
        <v>0</v>
      </c>
      <c r="D38" s="128">
        <v>0</v>
      </c>
    </row>
    <row r="39" spans="1:4">
      <c r="A39" s="8" t="s">
        <v>81</v>
      </c>
      <c r="B39" s="128">
        <v>0</v>
      </c>
      <c r="C39" s="128">
        <v>0</v>
      </c>
      <c r="D39" s="128">
        <v>0</v>
      </c>
    </row>
    <row r="40" spans="1:4">
      <c r="A40" s="8" t="s">
        <v>82</v>
      </c>
      <c r="B40" s="128">
        <v>0</v>
      </c>
      <c r="C40" s="128">
        <v>0</v>
      </c>
      <c r="D40" s="128">
        <v>0</v>
      </c>
    </row>
    <row r="41" spans="1:4">
      <c r="A41" s="8" t="s">
        <v>83</v>
      </c>
      <c r="B41" s="128">
        <v>0</v>
      </c>
      <c r="C41" s="128">
        <v>0</v>
      </c>
      <c r="D41" s="128">
        <v>0</v>
      </c>
    </row>
    <row r="42" spans="1:4">
      <c r="A42" s="8" t="s">
        <v>84</v>
      </c>
      <c r="B42" s="128">
        <v>0</v>
      </c>
      <c r="C42" s="128">
        <v>0</v>
      </c>
      <c r="D42" s="128">
        <v>0</v>
      </c>
    </row>
    <row r="43" spans="1:4">
      <c r="A43" s="8" t="s">
        <v>85</v>
      </c>
      <c r="B43" s="128">
        <v>0</v>
      </c>
      <c r="C43" s="128">
        <v>0</v>
      </c>
      <c r="D43" s="128">
        <v>0</v>
      </c>
    </row>
    <row r="44" spans="1:4">
      <c r="A44" s="8" t="s">
        <v>86</v>
      </c>
      <c r="B44" s="128">
        <v>0</v>
      </c>
      <c r="C44" s="128">
        <v>0</v>
      </c>
      <c r="D44" s="128">
        <v>0</v>
      </c>
    </row>
    <row r="45" spans="1:4">
      <c r="A45" s="8" t="s">
        <v>87</v>
      </c>
      <c r="B45" s="128">
        <v>0</v>
      </c>
      <c r="C45" s="128">
        <v>0</v>
      </c>
      <c r="D45" s="128">
        <v>0</v>
      </c>
    </row>
    <row r="46" spans="1:4">
      <c r="A46" s="8" t="s">
        <v>88</v>
      </c>
      <c r="B46" s="128">
        <v>0</v>
      </c>
      <c r="C46" s="128">
        <v>0</v>
      </c>
      <c r="D46" s="128">
        <v>0</v>
      </c>
    </row>
    <row r="47" spans="1:4">
      <c r="A47" s="8" t="s">
        <v>89</v>
      </c>
      <c r="B47" s="128">
        <v>0</v>
      </c>
      <c r="C47" s="128">
        <v>0</v>
      </c>
      <c r="D47" s="128">
        <v>0</v>
      </c>
    </row>
    <row r="48" spans="1:4">
      <c r="A48" s="8" t="s">
        <v>90</v>
      </c>
      <c r="B48" s="128">
        <v>0</v>
      </c>
      <c r="C48" s="128">
        <v>0</v>
      </c>
      <c r="D48" s="128">
        <v>0</v>
      </c>
    </row>
    <row r="49" spans="1:4">
      <c r="A49" s="8" t="s">
        <v>91</v>
      </c>
      <c r="B49" s="128">
        <v>0</v>
      </c>
      <c r="C49" s="128">
        <v>0</v>
      </c>
      <c r="D49" s="128">
        <v>0</v>
      </c>
    </row>
    <row r="50" spans="1:4">
      <c r="A50" s="8" t="s">
        <v>92</v>
      </c>
      <c r="B50" s="128">
        <v>0</v>
      </c>
      <c r="C50" s="128">
        <v>0</v>
      </c>
      <c r="D50" s="128">
        <v>0</v>
      </c>
    </row>
    <row r="51" spans="1:4">
      <c r="A51" s="8" t="s">
        <v>93</v>
      </c>
      <c r="B51" s="128">
        <v>0</v>
      </c>
      <c r="C51" s="128">
        <v>0</v>
      </c>
      <c r="D51" s="128">
        <v>0</v>
      </c>
    </row>
    <row r="52" spans="1:4">
      <c r="A52" s="8" t="s">
        <v>94</v>
      </c>
      <c r="B52" s="128">
        <v>0</v>
      </c>
      <c r="C52" s="128">
        <v>0</v>
      </c>
      <c r="D52" s="128">
        <v>0</v>
      </c>
    </row>
    <row r="53" spans="1:4">
      <c r="A53" s="8" t="s">
        <v>95</v>
      </c>
      <c r="B53" s="128">
        <v>0</v>
      </c>
      <c r="C53" s="128">
        <v>0</v>
      </c>
      <c r="D53" s="128">
        <v>0</v>
      </c>
    </row>
    <row r="54" spans="1:4">
      <c r="A54" s="8" t="s">
        <v>96</v>
      </c>
      <c r="B54" s="128">
        <v>0</v>
      </c>
      <c r="C54" s="128">
        <v>0</v>
      </c>
      <c r="D54" s="128">
        <v>0</v>
      </c>
    </row>
    <row r="55" spans="1:4">
      <c r="A55" s="8" t="s">
        <v>97</v>
      </c>
      <c r="B55" s="128">
        <v>0</v>
      </c>
      <c r="C55" s="128">
        <v>0</v>
      </c>
      <c r="D55" s="128">
        <v>0</v>
      </c>
    </row>
    <row r="56" spans="1:4">
      <c r="A56" s="8" t="s">
        <v>98</v>
      </c>
      <c r="B56" s="128">
        <v>0</v>
      </c>
      <c r="C56" s="128">
        <v>0</v>
      </c>
      <c r="D56" s="128">
        <v>0</v>
      </c>
    </row>
    <row r="57" spans="1:4">
      <c r="A57" s="8" t="s">
        <v>99</v>
      </c>
      <c r="B57" s="128">
        <v>0</v>
      </c>
      <c r="C57" s="128">
        <v>0</v>
      </c>
      <c r="D57" s="128">
        <v>0</v>
      </c>
    </row>
    <row r="58" spans="1:4">
      <c r="A58" s="8" t="s">
        <v>100</v>
      </c>
      <c r="B58" s="128">
        <v>0</v>
      </c>
      <c r="C58" s="128">
        <v>0</v>
      </c>
      <c r="D58" s="128">
        <v>0</v>
      </c>
    </row>
    <row r="59" spans="1:4">
      <c r="A59" s="8" t="s">
        <v>101</v>
      </c>
      <c r="B59" s="128">
        <v>0</v>
      </c>
      <c r="C59" s="128">
        <v>0</v>
      </c>
      <c r="D59" s="128">
        <v>0</v>
      </c>
    </row>
    <row r="60" spans="1:4">
      <c r="A60" s="8" t="s">
        <v>102</v>
      </c>
      <c r="B60" s="128">
        <v>0</v>
      </c>
      <c r="C60" s="128">
        <v>0</v>
      </c>
      <c r="D60" s="128">
        <v>0</v>
      </c>
    </row>
    <row r="61" spans="1:4">
      <c r="A61" s="8" t="s">
        <v>103</v>
      </c>
      <c r="B61" s="128">
        <v>0</v>
      </c>
      <c r="C61" s="128">
        <v>0</v>
      </c>
      <c r="D61" s="128">
        <v>0</v>
      </c>
    </row>
    <row r="62" spans="1:4">
      <c r="A62" s="8" t="s">
        <v>104</v>
      </c>
      <c r="B62" s="128">
        <v>0</v>
      </c>
      <c r="C62" s="128">
        <v>0</v>
      </c>
      <c r="D62" s="128">
        <v>0</v>
      </c>
    </row>
    <row r="63" spans="1:4">
      <c r="A63" s="8" t="s">
        <v>105</v>
      </c>
      <c r="B63" s="128">
        <v>0</v>
      </c>
      <c r="C63" s="128">
        <v>0</v>
      </c>
      <c r="D63" s="128">
        <v>0</v>
      </c>
    </row>
    <row r="64" spans="1:4">
      <c r="A64" s="8" t="s">
        <v>106</v>
      </c>
      <c r="B64" s="128">
        <v>0</v>
      </c>
      <c r="C64" s="128">
        <v>0</v>
      </c>
      <c r="D64" s="128">
        <v>0</v>
      </c>
    </row>
    <row r="65" spans="1:4">
      <c r="A65" s="8" t="s">
        <v>107</v>
      </c>
      <c r="B65" s="128">
        <v>0</v>
      </c>
      <c r="C65" s="128">
        <v>0</v>
      </c>
      <c r="D65" s="128">
        <v>0</v>
      </c>
    </row>
    <row r="66" spans="1:4">
      <c r="A66" s="8" t="s">
        <v>108</v>
      </c>
      <c r="B66" s="128">
        <v>0</v>
      </c>
      <c r="C66" s="128">
        <v>0</v>
      </c>
      <c r="D66" s="128">
        <v>0</v>
      </c>
    </row>
    <row r="67" spans="1:4">
      <c r="A67" s="8" t="s">
        <v>109</v>
      </c>
      <c r="B67" s="128">
        <v>0</v>
      </c>
      <c r="C67" s="128">
        <v>0</v>
      </c>
      <c r="D67" s="128">
        <v>0</v>
      </c>
    </row>
    <row r="68" spans="1:4">
      <c r="A68" s="8" t="s">
        <v>110</v>
      </c>
      <c r="B68" s="128">
        <v>0</v>
      </c>
      <c r="C68" s="128">
        <v>0</v>
      </c>
      <c r="D68" s="128">
        <v>0</v>
      </c>
    </row>
    <row r="69" spans="1:4">
      <c r="A69" s="8" t="s">
        <v>111</v>
      </c>
      <c r="B69" s="128">
        <v>0</v>
      </c>
      <c r="C69" s="128">
        <v>0</v>
      </c>
      <c r="D69" s="128">
        <v>0</v>
      </c>
    </row>
    <row r="70" spans="1:4">
      <c r="A70" s="8" t="s">
        <v>112</v>
      </c>
      <c r="B70" s="128">
        <v>0</v>
      </c>
      <c r="C70" s="128">
        <v>0</v>
      </c>
      <c r="D70" s="128">
        <v>0</v>
      </c>
    </row>
    <row r="71" spans="1:4">
      <c r="A71" s="8" t="s">
        <v>113</v>
      </c>
      <c r="B71" s="128">
        <v>0</v>
      </c>
      <c r="C71" s="128">
        <v>0</v>
      </c>
      <c r="D71" s="128">
        <v>0</v>
      </c>
    </row>
    <row r="72" spans="1:4">
      <c r="A72" s="8" t="s">
        <v>114</v>
      </c>
      <c r="B72" s="128">
        <v>0</v>
      </c>
      <c r="C72" s="128">
        <v>0</v>
      </c>
      <c r="D72" s="128">
        <v>0</v>
      </c>
    </row>
    <row r="73" spans="1:4">
      <c r="A73" s="8" t="s">
        <v>115</v>
      </c>
      <c r="B73" s="128">
        <v>0</v>
      </c>
      <c r="C73" s="128">
        <v>0</v>
      </c>
      <c r="D73" s="128">
        <v>0</v>
      </c>
    </row>
    <row r="74" spans="1:4">
      <c r="A74" s="8" t="s">
        <v>116</v>
      </c>
      <c r="B74" s="128">
        <v>0</v>
      </c>
      <c r="C74" s="128">
        <v>0</v>
      </c>
      <c r="D74" s="128">
        <v>0</v>
      </c>
    </row>
    <row r="75" spans="1:4">
      <c r="A75" s="8" t="s">
        <v>117</v>
      </c>
      <c r="B75" s="128">
        <v>0</v>
      </c>
      <c r="C75" s="128">
        <v>0</v>
      </c>
      <c r="D75" s="128">
        <v>0</v>
      </c>
    </row>
    <row r="76" spans="1:4">
      <c r="A76" s="8" t="s">
        <v>118</v>
      </c>
      <c r="B76" s="128">
        <v>0</v>
      </c>
      <c r="C76" s="128">
        <v>0</v>
      </c>
      <c r="D76" s="128">
        <v>0</v>
      </c>
    </row>
    <row r="77" spans="1:4">
      <c r="A77" s="8" t="s">
        <v>119</v>
      </c>
      <c r="B77" s="128">
        <v>0</v>
      </c>
      <c r="C77" s="128">
        <v>0</v>
      </c>
      <c r="D77" s="128">
        <v>0</v>
      </c>
    </row>
    <row r="78" spans="1:4">
      <c r="A78" s="8" t="s">
        <v>120</v>
      </c>
      <c r="B78" s="128">
        <v>0</v>
      </c>
      <c r="C78" s="128">
        <v>0</v>
      </c>
      <c r="D78" s="128">
        <v>0</v>
      </c>
    </row>
    <row r="79" spans="1:4">
      <c r="A79" s="8" t="s">
        <v>121</v>
      </c>
      <c r="B79" s="128">
        <v>0</v>
      </c>
      <c r="C79" s="128">
        <v>0</v>
      </c>
      <c r="D79" s="128">
        <v>0</v>
      </c>
    </row>
    <row r="80" spans="1:4">
      <c r="A80" s="8" t="s">
        <v>122</v>
      </c>
      <c r="B80" s="128">
        <v>0</v>
      </c>
      <c r="C80" s="128">
        <v>0</v>
      </c>
      <c r="D80" s="128">
        <v>0</v>
      </c>
    </row>
    <row r="81" spans="1:4">
      <c r="A81" s="8" t="s">
        <v>123</v>
      </c>
      <c r="B81" s="128">
        <v>0</v>
      </c>
      <c r="C81" s="128">
        <v>0</v>
      </c>
      <c r="D81" s="128">
        <v>0</v>
      </c>
    </row>
    <row r="82" spans="1:4">
      <c r="A82" s="8" t="s">
        <v>124</v>
      </c>
      <c r="B82" s="128">
        <v>0</v>
      </c>
      <c r="C82" s="128">
        <v>0</v>
      </c>
      <c r="D82" s="128">
        <v>0</v>
      </c>
    </row>
    <row r="83" spans="1:4">
      <c r="A83" s="8" t="s">
        <v>125</v>
      </c>
      <c r="B83" s="128">
        <v>0</v>
      </c>
      <c r="C83" s="128">
        <v>0</v>
      </c>
      <c r="D83" s="128">
        <v>0</v>
      </c>
    </row>
    <row r="84" spans="1:4">
      <c r="A84" s="8" t="s">
        <v>126</v>
      </c>
      <c r="B84" s="128">
        <v>0</v>
      </c>
      <c r="C84" s="128">
        <v>0</v>
      </c>
      <c r="D84" s="128">
        <v>0</v>
      </c>
    </row>
    <row r="85" spans="1:4">
      <c r="A85" s="8" t="s">
        <v>127</v>
      </c>
      <c r="B85" s="128">
        <v>0</v>
      </c>
      <c r="C85" s="128">
        <v>0</v>
      </c>
      <c r="D85" s="128">
        <v>0</v>
      </c>
    </row>
    <row r="86" spans="1:4">
      <c r="A86" s="8" t="s">
        <v>128</v>
      </c>
      <c r="B86" s="128">
        <v>0</v>
      </c>
      <c r="C86" s="128">
        <v>0</v>
      </c>
      <c r="D86" s="128">
        <v>0</v>
      </c>
    </row>
    <row r="87" spans="1:4">
      <c r="A87" s="8" t="s">
        <v>129</v>
      </c>
      <c r="B87" s="128">
        <v>0</v>
      </c>
      <c r="C87" s="128">
        <v>0</v>
      </c>
      <c r="D87" s="128">
        <v>0</v>
      </c>
    </row>
    <row r="88" spans="1:4">
      <c r="A88" s="8" t="s">
        <v>130</v>
      </c>
      <c r="B88" s="128">
        <v>0</v>
      </c>
      <c r="C88" s="128">
        <v>0</v>
      </c>
      <c r="D88" s="128">
        <v>0</v>
      </c>
    </row>
    <row r="89" spans="1:4">
      <c r="A89" s="8" t="s">
        <v>131</v>
      </c>
      <c r="B89" s="128">
        <v>0</v>
      </c>
      <c r="C89" s="128">
        <v>0</v>
      </c>
      <c r="D89" s="128">
        <v>0</v>
      </c>
    </row>
    <row r="90" spans="1:4">
      <c r="A90" s="8" t="s">
        <v>132</v>
      </c>
      <c r="B90" s="128">
        <v>0</v>
      </c>
      <c r="C90" s="128">
        <v>0</v>
      </c>
      <c r="D90" s="128">
        <v>0</v>
      </c>
    </row>
    <row r="91" spans="1:4">
      <c r="A91" s="8" t="s">
        <v>133</v>
      </c>
      <c r="B91" s="128">
        <v>0</v>
      </c>
      <c r="C91" s="128">
        <v>0</v>
      </c>
      <c r="D91" s="128">
        <v>0</v>
      </c>
    </row>
    <row r="92" spans="1:4">
      <c r="A92" s="8" t="s">
        <v>134</v>
      </c>
      <c r="B92" s="128">
        <v>0</v>
      </c>
      <c r="C92" s="128">
        <v>0</v>
      </c>
      <c r="D92" s="128">
        <v>0</v>
      </c>
    </row>
    <row r="93" spans="1:4">
      <c r="A93" s="8" t="s">
        <v>135</v>
      </c>
      <c r="B93" s="128">
        <v>0</v>
      </c>
      <c r="C93" s="128">
        <v>0</v>
      </c>
      <c r="D93" s="128">
        <v>0</v>
      </c>
    </row>
    <row r="94" spans="1:4">
      <c r="A94" s="8" t="s">
        <v>136</v>
      </c>
      <c r="B94" s="128">
        <v>0</v>
      </c>
      <c r="C94" s="128">
        <v>0</v>
      </c>
      <c r="D94" s="128">
        <v>0</v>
      </c>
    </row>
    <row r="95" spans="1:4">
      <c r="A95" s="8" t="s">
        <v>137</v>
      </c>
      <c r="B95" s="128">
        <v>0</v>
      </c>
      <c r="C95" s="128">
        <v>0</v>
      </c>
      <c r="D95" s="128">
        <v>0</v>
      </c>
    </row>
    <row r="96" spans="1:4">
      <c r="A96" s="8" t="s">
        <v>138</v>
      </c>
      <c r="B96" s="128">
        <v>0</v>
      </c>
      <c r="C96" s="128">
        <v>0</v>
      </c>
      <c r="D96" s="128">
        <v>0</v>
      </c>
    </row>
    <row r="97" spans="1:4">
      <c r="A97" s="8" t="s">
        <v>139</v>
      </c>
      <c r="B97" s="128">
        <v>0</v>
      </c>
      <c r="C97" s="128">
        <v>0</v>
      </c>
      <c r="D97" s="128">
        <v>0</v>
      </c>
    </row>
    <row r="98" spans="1:4">
      <c r="A98" s="8" t="s">
        <v>140</v>
      </c>
      <c r="B98" s="128">
        <v>0</v>
      </c>
      <c r="C98" s="128">
        <v>0</v>
      </c>
      <c r="D98" s="128">
        <v>0</v>
      </c>
    </row>
    <row r="99" spans="1:4">
      <c r="A99" s="133" t="s">
        <v>175</v>
      </c>
      <c r="B99" s="134">
        <f>SUM(B3:B98)/4000</f>
        <v>0</v>
      </c>
      <c r="C99" s="134">
        <f t="shared" ref="C99:D99" si="0">SUM(C3:C98)/4000</f>
        <v>0</v>
      </c>
      <c r="D99" s="134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152</v>
      </c>
      <c r="E3">
        <f>PPCL!N3</f>
        <v>0</v>
      </c>
      <c r="F3">
        <f>B3+C3</f>
        <v>265</v>
      </c>
      <c r="G3">
        <f>D3+E3</f>
        <v>152</v>
      </c>
      <c r="H3" s="112"/>
      <c r="I3">
        <f>BRPL_EOD!AE3+BRPL_EOD!AF3</f>
        <v>42.9</v>
      </c>
      <c r="J3">
        <f>BYPL_EOD!AE3+BYPL_EOD!AF3</f>
        <v>24.37</v>
      </c>
      <c r="K3">
        <f>MES_EOD!AE3+MES_EOD!AF3</f>
        <v>9.19</v>
      </c>
      <c r="L3">
        <f>NDMC_EOD!AE3+NDMC_EOD!AF3</f>
        <v>45.54</v>
      </c>
      <c r="M3">
        <f>TPDDL_EOD!AE3+TPDDL_EOD!AF3</f>
        <v>30</v>
      </c>
      <c r="N3">
        <f t="shared" ref="N3:N66" si="0">SUM(I3:M3)</f>
        <v>152</v>
      </c>
      <c r="O3" s="112">
        <f t="shared" ref="O3:O66" si="1">G3-N3</f>
        <v>0</v>
      </c>
      <c r="P3">
        <v>42.9</v>
      </c>
      <c r="Q3">
        <v>24.37</v>
      </c>
      <c r="R3">
        <v>9.19</v>
      </c>
      <c r="S3">
        <v>45.54</v>
      </c>
      <c r="T3">
        <v>30</v>
      </c>
      <c r="U3" s="114">
        <f t="shared" ref="U3:U66" si="2">SUM(P3:T3)</f>
        <v>152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152</v>
      </c>
      <c r="E4">
        <f>PPCL!N4</f>
        <v>0</v>
      </c>
      <c r="F4">
        <f t="shared" ref="F4:F67" si="4">B4+C4</f>
        <v>265</v>
      </c>
      <c r="G4">
        <f t="shared" ref="G4:G67" si="5">D4+E4</f>
        <v>152</v>
      </c>
      <c r="H4" s="112"/>
      <c r="I4">
        <f>BRPL_EOD!AE4+BRPL_EOD!AF4</f>
        <v>42.9</v>
      </c>
      <c r="J4">
        <f>BYPL_EOD!AE4+BYPL_EOD!AF4</f>
        <v>24.37</v>
      </c>
      <c r="K4">
        <f>MES_EOD!AE4+MES_EOD!AF4</f>
        <v>9.19</v>
      </c>
      <c r="L4">
        <f>NDMC_EOD!AE4+NDMC_EOD!AF4</f>
        <v>45.54</v>
      </c>
      <c r="M4">
        <f>TPDDL_EOD!AE4+TPDDL_EOD!AF4</f>
        <v>30</v>
      </c>
      <c r="N4">
        <f t="shared" si="0"/>
        <v>152</v>
      </c>
      <c r="O4" s="112">
        <f t="shared" si="1"/>
        <v>0</v>
      </c>
      <c r="P4">
        <v>42.9</v>
      </c>
      <c r="Q4">
        <v>24.37</v>
      </c>
      <c r="R4">
        <v>9.19</v>
      </c>
      <c r="S4">
        <v>45.54</v>
      </c>
      <c r="T4">
        <v>30</v>
      </c>
      <c r="U4" s="114">
        <f t="shared" si="2"/>
        <v>152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152</v>
      </c>
      <c r="E5">
        <f>PPCL!N5</f>
        <v>0</v>
      </c>
      <c r="F5">
        <f t="shared" si="4"/>
        <v>265</v>
      </c>
      <c r="G5">
        <f t="shared" si="5"/>
        <v>152</v>
      </c>
      <c r="H5" s="112"/>
      <c r="I5">
        <f>BRPL_EOD!AE5+BRPL_EOD!AF5</f>
        <v>42.9</v>
      </c>
      <c r="J5">
        <f>BYPL_EOD!AE5+BYPL_EOD!AF5</f>
        <v>24.37</v>
      </c>
      <c r="K5">
        <f>MES_EOD!AE5+MES_EOD!AF5</f>
        <v>9.19</v>
      </c>
      <c r="L5">
        <f>NDMC_EOD!AE5+NDMC_EOD!AF5</f>
        <v>45.54</v>
      </c>
      <c r="M5">
        <f>TPDDL_EOD!AE5+TPDDL_EOD!AF5</f>
        <v>30</v>
      </c>
      <c r="N5">
        <f t="shared" si="0"/>
        <v>152</v>
      </c>
      <c r="O5" s="112">
        <f t="shared" si="1"/>
        <v>0</v>
      </c>
      <c r="P5">
        <v>42.9</v>
      </c>
      <c r="Q5">
        <v>24.37</v>
      </c>
      <c r="R5">
        <v>9.19</v>
      </c>
      <c r="S5">
        <v>45.54</v>
      </c>
      <c r="T5">
        <v>30</v>
      </c>
      <c r="U5" s="114">
        <f t="shared" si="2"/>
        <v>152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152</v>
      </c>
      <c r="E6">
        <f>PPCL!N6</f>
        <v>0</v>
      </c>
      <c r="F6">
        <f t="shared" si="4"/>
        <v>265</v>
      </c>
      <c r="G6">
        <f t="shared" si="5"/>
        <v>152</v>
      </c>
      <c r="H6" s="112"/>
      <c r="I6">
        <f>BRPL_EOD!AE6+BRPL_EOD!AF6</f>
        <v>42.9</v>
      </c>
      <c r="J6">
        <f>BYPL_EOD!AE6+BYPL_EOD!AF6</f>
        <v>24.37</v>
      </c>
      <c r="K6">
        <f>MES_EOD!AE6+MES_EOD!AF6</f>
        <v>9.19</v>
      </c>
      <c r="L6">
        <f>NDMC_EOD!AE6+NDMC_EOD!AF6</f>
        <v>45.54</v>
      </c>
      <c r="M6">
        <f>TPDDL_EOD!AE6+TPDDL_EOD!AF6</f>
        <v>30</v>
      </c>
      <c r="N6">
        <f t="shared" si="0"/>
        <v>152</v>
      </c>
      <c r="O6" s="112">
        <f t="shared" si="1"/>
        <v>0</v>
      </c>
      <c r="P6">
        <v>42.9</v>
      </c>
      <c r="Q6">
        <v>24.37</v>
      </c>
      <c r="R6">
        <v>9.19</v>
      </c>
      <c r="S6">
        <v>45.54</v>
      </c>
      <c r="T6">
        <v>30</v>
      </c>
      <c r="U6" s="114">
        <f t="shared" si="2"/>
        <v>152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152</v>
      </c>
      <c r="E7">
        <f>PPCL!N7</f>
        <v>0</v>
      </c>
      <c r="F7">
        <f t="shared" si="4"/>
        <v>265</v>
      </c>
      <c r="G7">
        <f t="shared" si="5"/>
        <v>152</v>
      </c>
      <c r="H7" s="112"/>
      <c r="I7">
        <f>BRPL_EOD!AE7+BRPL_EOD!AF7</f>
        <v>42.9</v>
      </c>
      <c r="J7">
        <f>BYPL_EOD!AE7+BYPL_EOD!AF7</f>
        <v>24.37</v>
      </c>
      <c r="K7">
        <f>MES_EOD!AE7+MES_EOD!AF7</f>
        <v>9.19</v>
      </c>
      <c r="L7">
        <f>NDMC_EOD!AE7+NDMC_EOD!AF7</f>
        <v>45.54</v>
      </c>
      <c r="M7">
        <f>TPDDL_EOD!AE7+TPDDL_EOD!AF7</f>
        <v>30</v>
      </c>
      <c r="N7">
        <f t="shared" si="0"/>
        <v>152</v>
      </c>
      <c r="O7" s="112">
        <f t="shared" si="1"/>
        <v>0</v>
      </c>
      <c r="P7">
        <v>42.9</v>
      </c>
      <c r="Q7">
        <v>24.37</v>
      </c>
      <c r="R7">
        <v>9.19</v>
      </c>
      <c r="S7">
        <v>45.54</v>
      </c>
      <c r="T7">
        <v>30</v>
      </c>
      <c r="U7" s="114">
        <f t="shared" si="2"/>
        <v>152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152</v>
      </c>
      <c r="E8">
        <f>PPCL!N8</f>
        <v>0</v>
      </c>
      <c r="F8">
        <f t="shared" si="4"/>
        <v>265</v>
      </c>
      <c r="G8">
        <f t="shared" si="5"/>
        <v>152</v>
      </c>
      <c r="H8" s="112"/>
      <c r="I8">
        <f>BRPL_EOD!AE8+BRPL_EOD!AF8</f>
        <v>42.9</v>
      </c>
      <c r="J8">
        <f>BYPL_EOD!AE8+BYPL_EOD!AF8</f>
        <v>24.37</v>
      </c>
      <c r="K8">
        <f>MES_EOD!AE8+MES_EOD!AF8</f>
        <v>9.19</v>
      </c>
      <c r="L8">
        <f>NDMC_EOD!AE8+NDMC_EOD!AF8</f>
        <v>45.54</v>
      </c>
      <c r="M8">
        <f>TPDDL_EOD!AE8+TPDDL_EOD!AF8</f>
        <v>30</v>
      </c>
      <c r="N8">
        <f t="shared" si="0"/>
        <v>152</v>
      </c>
      <c r="O8" s="112">
        <f t="shared" si="1"/>
        <v>0</v>
      </c>
      <c r="P8">
        <v>42.9</v>
      </c>
      <c r="Q8">
        <v>24.37</v>
      </c>
      <c r="R8">
        <v>9.19</v>
      </c>
      <c r="S8">
        <v>45.54</v>
      </c>
      <c r="T8">
        <v>30</v>
      </c>
      <c r="U8" s="114">
        <f t="shared" si="2"/>
        <v>152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265</v>
      </c>
      <c r="G9">
        <f t="shared" si="5"/>
        <v>154</v>
      </c>
      <c r="H9" s="112"/>
      <c r="I9">
        <f>BRPL_EOD!AE9+BRPL_EOD!AF9</f>
        <v>43.6</v>
      </c>
      <c r="J9">
        <f>BYPL_EOD!AE9+BYPL_EOD!AF9</f>
        <v>24.77</v>
      </c>
      <c r="K9">
        <f>MES_EOD!AE9+MES_EOD!AF9</f>
        <v>9.34</v>
      </c>
      <c r="L9">
        <f>NDMC_EOD!AE9+NDMC_EOD!AF9</f>
        <v>46.29</v>
      </c>
      <c r="M9">
        <f>TPDDL_EOD!AE9+TPDDL_EOD!AF9</f>
        <v>30</v>
      </c>
      <c r="N9">
        <f t="shared" si="0"/>
        <v>154</v>
      </c>
      <c r="O9" s="112">
        <f t="shared" si="1"/>
        <v>0</v>
      </c>
      <c r="P9">
        <v>43.6</v>
      </c>
      <c r="Q9">
        <v>24.77</v>
      </c>
      <c r="R9">
        <v>9.34</v>
      </c>
      <c r="S9">
        <v>46.29</v>
      </c>
      <c r="T9">
        <v>30</v>
      </c>
      <c r="U9" s="114">
        <f t="shared" si="2"/>
        <v>154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265</v>
      </c>
      <c r="G10">
        <f t="shared" si="5"/>
        <v>154</v>
      </c>
      <c r="H10" s="112"/>
      <c r="I10">
        <f>BRPL_EOD!AE10+BRPL_EOD!AF10</f>
        <v>43.6</v>
      </c>
      <c r="J10">
        <f>BYPL_EOD!AE10+BYPL_EOD!AF10</f>
        <v>24.77</v>
      </c>
      <c r="K10">
        <f>MES_EOD!AE10+MES_EOD!AF10</f>
        <v>9.34</v>
      </c>
      <c r="L10">
        <f>NDMC_EOD!AE10+NDMC_EOD!AF10</f>
        <v>46.29</v>
      </c>
      <c r="M10">
        <f>TPDDL_EOD!AE10+TPDDL_EOD!AF10</f>
        <v>30</v>
      </c>
      <c r="N10">
        <f t="shared" si="0"/>
        <v>154</v>
      </c>
      <c r="O10" s="112">
        <f t="shared" si="1"/>
        <v>0</v>
      </c>
      <c r="P10">
        <v>43.6</v>
      </c>
      <c r="Q10">
        <v>24.77</v>
      </c>
      <c r="R10">
        <v>9.34</v>
      </c>
      <c r="S10">
        <v>46.29</v>
      </c>
      <c r="T10">
        <v>30</v>
      </c>
      <c r="U10" s="114">
        <f t="shared" si="2"/>
        <v>154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154</v>
      </c>
      <c r="E11">
        <f>PPCL!N11</f>
        <v>0</v>
      </c>
      <c r="F11">
        <f t="shared" si="4"/>
        <v>265</v>
      </c>
      <c r="G11">
        <f t="shared" si="5"/>
        <v>154</v>
      </c>
      <c r="H11" s="112"/>
      <c r="I11">
        <f>BRPL_EOD!AE11+BRPL_EOD!AF11</f>
        <v>43.6</v>
      </c>
      <c r="J11">
        <f>BYPL_EOD!AE11+BYPL_EOD!AF11</f>
        <v>24.77</v>
      </c>
      <c r="K11">
        <f>MES_EOD!AE11+MES_EOD!AF11</f>
        <v>9.34</v>
      </c>
      <c r="L11">
        <f>NDMC_EOD!AE11+NDMC_EOD!AF11</f>
        <v>46.29</v>
      </c>
      <c r="M11">
        <f>TPDDL_EOD!AE11+TPDDL_EOD!AF11</f>
        <v>30</v>
      </c>
      <c r="N11">
        <f t="shared" si="0"/>
        <v>154</v>
      </c>
      <c r="O11" s="112">
        <f t="shared" si="1"/>
        <v>0</v>
      </c>
      <c r="P11">
        <v>43.6</v>
      </c>
      <c r="Q11">
        <v>24.77</v>
      </c>
      <c r="R11">
        <v>9.34</v>
      </c>
      <c r="S11">
        <v>46.29</v>
      </c>
      <c r="T11">
        <v>30</v>
      </c>
      <c r="U11" s="114">
        <f t="shared" si="2"/>
        <v>154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154</v>
      </c>
      <c r="E12">
        <f>PPCL!N12</f>
        <v>0</v>
      </c>
      <c r="F12">
        <f t="shared" si="4"/>
        <v>265</v>
      </c>
      <c r="G12">
        <f t="shared" si="5"/>
        <v>154</v>
      </c>
      <c r="H12" s="112"/>
      <c r="I12">
        <f>BRPL_EOD!AE12+BRPL_EOD!AF12</f>
        <v>43.6</v>
      </c>
      <c r="J12">
        <f>BYPL_EOD!AE12+BYPL_EOD!AF12</f>
        <v>24.77</v>
      </c>
      <c r="K12">
        <f>MES_EOD!AE12+MES_EOD!AF12</f>
        <v>9.34</v>
      </c>
      <c r="L12">
        <f>NDMC_EOD!AE12+NDMC_EOD!AF12</f>
        <v>46.29</v>
      </c>
      <c r="M12">
        <f>TPDDL_EOD!AE12+TPDDL_EOD!AF12</f>
        <v>30</v>
      </c>
      <c r="N12">
        <f t="shared" si="0"/>
        <v>154</v>
      </c>
      <c r="O12" s="112">
        <f t="shared" si="1"/>
        <v>0</v>
      </c>
      <c r="P12">
        <v>43.6</v>
      </c>
      <c r="Q12">
        <v>24.77</v>
      </c>
      <c r="R12">
        <v>9.34</v>
      </c>
      <c r="S12">
        <v>46.29</v>
      </c>
      <c r="T12">
        <v>30</v>
      </c>
      <c r="U12" s="114">
        <f t="shared" si="2"/>
        <v>154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154</v>
      </c>
      <c r="E13">
        <f>PPCL!N13</f>
        <v>0</v>
      </c>
      <c r="F13">
        <f t="shared" si="4"/>
        <v>265</v>
      </c>
      <c r="G13">
        <f t="shared" si="5"/>
        <v>154</v>
      </c>
      <c r="H13" s="112"/>
      <c r="I13">
        <f>BRPL_EOD!AE13+BRPL_EOD!AF13</f>
        <v>43.6</v>
      </c>
      <c r="J13">
        <f>BYPL_EOD!AE13+BYPL_EOD!AF13</f>
        <v>24.77</v>
      </c>
      <c r="K13">
        <f>MES_EOD!AE13+MES_EOD!AF13</f>
        <v>9.34</v>
      </c>
      <c r="L13">
        <f>NDMC_EOD!AE13+NDMC_EOD!AF13</f>
        <v>46.29</v>
      </c>
      <c r="M13">
        <f>TPDDL_EOD!AE13+TPDDL_EOD!AF13</f>
        <v>30</v>
      </c>
      <c r="N13">
        <f t="shared" si="0"/>
        <v>154</v>
      </c>
      <c r="O13" s="112">
        <f t="shared" si="1"/>
        <v>0</v>
      </c>
      <c r="P13">
        <v>43.6</v>
      </c>
      <c r="Q13">
        <v>24.77</v>
      </c>
      <c r="R13">
        <v>9.34</v>
      </c>
      <c r="S13">
        <v>46.29</v>
      </c>
      <c r="T13">
        <v>30</v>
      </c>
      <c r="U13" s="114">
        <f t="shared" si="2"/>
        <v>154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154</v>
      </c>
      <c r="E14">
        <f>PPCL!N14</f>
        <v>0</v>
      </c>
      <c r="F14">
        <f t="shared" si="4"/>
        <v>265</v>
      </c>
      <c r="G14">
        <f t="shared" si="5"/>
        <v>154</v>
      </c>
      <c r="H14" s="112"/>
      <c r="I14">
        <f>BRPL_EOD!AE14+BRPL_EOD!AF14</f>
        <v>43.6</v>
      </c>
      <c r="J14">
        <f>BYPL_EOD!AE14+BYPL_EOD!AF14</f>
        <v>24.77</v>
      </c>
      <c r="K14">
        <f>MES_EOD!AE14+MES_EOD!AF14</f>
        <v>9.34</v>
      </c>
      <c r="L14">
        <f>NDMC_EOD!AE14+NDMC_EOD!AF14</f>
        <v>46.29</v>
      </c>
      <c r="M14">
        <f>TPDDL_EOD!AE14+TPDDL_EOD!AF14</f>
        <v>30</v>
      </c>
      <c r="N14">
        <f t="shared" si="0"/>
        <v>154</v>
      </c>
      <c r="O14" s="112">
        <f t="shared" si="1"/>
        <v>0</v>
      </c>
      <c r="P14">
        <v>43.6</v>
      </c>
      <c r="Q14">
        <v>24.77</v>
      </c>
      <c r="R14">
        <v>9.34</v>
      </c>
      <c r="S14">
        <v>46.29</v>
      </c>
      <c r="T14">
        <v>30</v>
      </c>
      <c r="U14" s="114">
        <f t="shared" si="2"/>
        <v>154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154</v>
      </c>
      <c r="E15">
        <f>PPCL!N15</f>
        <v>0</v>
      </c>
      <c r="F15">
        <f t="shared" si="4"/>
        <v>265</v>
      </c>
      <c r="G15">
        <f t="shared" si="5"/>
        <v>154</v>
      </c>
      <c r="H15" s="112"/>
      <c r="I15">
        <f>BRPL_EOD!AE15+BRPL_EOD!AF15</f>
        <v>43.6</v>
      </c>
      <c r="J15">
        <f>BYPL_EOD!AE15+BYPL_EOD!AF15</f>
        <v>24.77</v>
      </c>
      <c r="K15">
        <f>MES_EOD!AE15+MES_EOD!AF15</f>
        <v>9.34</v>
      </c>
      <c r="L15">
        <f>NDMC_EOD!AE15+NDMC_EOD!AF15</f>
        <v>46.29</v>
      </c>
      <c r="M15">
        <f>TPDDL_EOD!AE15+TPDDL_EOD!AF15</f>
        <v>30</v>
      </c>
      <c r="N15">
        <f t="shared" si="0"/>
        <v>154</v>
      </c>
      <c r="O15" s="112">
        <f t="shared" si="1"/>
        <v>0</v>
      </c>
      <c r="P15">
        <v>43.6</v>
      </c>
      <c r="Q15">
        <v>24.77</v>
      </c>
      <c r="R15">
        <v>9.34</v>
      </c>
      <c r="S15">
        <v>46.29</v>
      </c>
      <c r="T15">
        <v>30</v>
      </c>
      <c r="U15" s="114">
        <f t="shared" si="2"/>
        <v>154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154</v>
      </c>
      <c r="E16">
        <f>PPCL!N16</f>
        <v>0</v>
      </c>
      <c r="F16">
        <f t="shared" si="4"/>
        <v>265</v>
      </c>
      <c r="G16">
        <f t="shared" si="5"/>
        <v>154</v>
      </c>
      <c r="H16" s="112"/>
      <c r="I16">
        <f>BRPL_EOD!AE16+BRPL_EOD!AF16</f>
        <v>43.6</v>
      </c>
      <c r="J16">
        <f>BYPL_EOD!AE16+BYPL_EOD!AF16</f>
        <v>24.77</v>
      </c>
      <c r="K16">
        <f>MES_EOD!AE16+MES_EOD!AF16</f>
        <v>9.34</v>
      </c>
      <c r="L16">
        <f>NDMC_EOD!AE16+NDMC_EOD!AF16</f>
        <v>46.29</v>
      </c>
      <c r="M16">
        <f>TPDDL_EOD!AE16+TPDDL_EOD!AF16</f>
        <v>30</v>
      </c>
      <c r="N16">
        <f t="shared" si="0"/>
        <v>154</v>
      </c>
      <c r="O16" s="112">
        <f t="shared" si="1"/>
        <v>0</v>
      </c>
      <c r="P16">
        <v>43.6</v>
      </c>
      <c r="Q16">
        <v>24.77</v>
      </c>
      <c r="R16">
        <v>9.34</v>
      </c>
      <c r="S16">
        <v>46.29</v>
      </c>
      <c r="T16">
        <v>30</v>
      </c>
      <c r="U16" s="114">
        <f t="shared" si="2"/>
        <v>154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154</v>
      </c>
      <c r="E17">
        <f>PPCL!N17</f>
        <v>0</v>
      </c>
      <c r="F17">
        <f t="shared" si="4"/>
        <v>265</v>
      </c>
      <c r="G17">
        <f t="shared" si="5"/>
        <v>154</v>
      </c>
      <c r="H17" s="112"/>
      <c r="I17">
        <f>BRPL_EOD!AE17+BRPL_EOD!AF17</f>
        <v>43.6</v>
      </c>
      <c r="J17">
        <f>BYPL_EOD!AE17+BYPL_EOD!AF17</f>
        <v>24.77</v>
      </c>
      <c r="K17">
        <f>MES_EOD!AE17+MES_EOD!AF17</f>
        <v>9.34</v>
      </c>
      <c r="L17">
        <f>NDMC_EOD!AE17+NDMC_EOD!AF17</f>
        <v>46.29</v>
      </c>
      <c r="M17">
        <f>TPDDL_EOD!AE17+TPDDL_EOD!AF17</f>
        <v>30</v>
      </c>
      <c r="N17">
        <f t="shared" si="0"/>
        <v>154</v>
      </c>
      <c r="O17" s="112">
        <f t="shared" si="1"/>
        <v>0</v>
      </c>
      <c r="P17">
        <v>43.6</v>
      </c>
      <c r="Q17">
        <v>24.77</v>
      </c>
      <c r="R17">
        <v>9.34</v>
      </c>
      <c r="S17">
        <v>46.29</v>
      </c>
      <c r="T17">
        <v>30</v>
      </c>
      <c r="U17" s="114">
        <f t="shared" si="2"/>
        <v>154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154</v>
      </c>
      <c r="E18">
        <f>PPCL!N18</f>
        <v>0</v>
      </c>
      <c r="F18">
        <f t="shared" si="4"/>
        <v>265</v>
      </c>
      <c r="G18">
        <f t="shared" si="5"/>
        <v>154</v>
      </c>
      <c r="H18" s="112"/>
      <c r="I18">
        <f>BRPL_EOD!AE18+BRPL_EOD!AF18</f>
        <v>43.6</v>
      </c>
      <c r="J18">
        <f>BYPL_EOD!AE18+BYPL_EOD!AF18</f>
        <v>24.77</v>
      </c>
      <c r="K18">
        <f>MES_EOD!AE18+MES_EOD!AF18</f>
        <v>9.34</v>
      </c>
      <c r="L18">
        <f>NDMC_EOD!AE18+NDMC_EOD!AF18</f>
        <v>46.29</v>
      </c>
      <c r="M18">
        <f>TPDDL_EOD!AE18+TPDDL_EOD!AF18</f>
        <v>30</v>
      </c>
      <c r="N18">
        <f t="shared" si="0"/>
        <v>154</v>
      </c>
      <c r="O18" s="112">
        <f t="shared" si="1"/>
        <v>0</v>
      </c>
      <c r="P18">
        <v>43.6</v>
      </c>
      <c r="Q18">
        <v>24.77</v>
      </c>
      <c r="R18">
        <v>9.34</v>
      </c>
      <c r="S18">
        <v>46.29</v>
      </c>
      <c r="T18">
        <v>30</v>
      </c>
      <c r="U18" s="114">
        <f t="shared" si="2"/>
        <v>154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155</v>
      </c>
      <c r="E19">
        <f>PPCL!N19</f>
        <v>0</v>
      </c>
      <c r="F19">
        <f t="shared" si="4"/>
        <v>265</v>
      </c>
      <c r="G19">
        <f t="shared" si="5"/>
        <v>155</v>
      </c>
      <c r="H19" s="112"/>
      <c r="I19">
        <f>BRPL_EOD!AE19+BRPL_EOD!AF19</f>
        <v>43.96</v>
      </c>
      <c r="J19">
        <f>BYPL_EOD!AE19+BYPL_EOD!AF19</f>
        <v>24.97</v>
      </c>
      <c r="K19">
        <f>MES_EOD!AE19+MES_EOD!AF19</f>
        <v>9.42</v>
      </c>
      <c r="L19">
        <f>NDMC_EOD!AE19+NDMC_EOD!AF19</f>
        <v>46.66</v>
      </c>
      <c r="M19">
        <f>TPDDL_EOD!AE19+TPDDL_EOD!AF19</f>
        <v>30</v>
      </c>
      <c r="N19">
        <f t="shared" si="0"/>
        <v>155.01</v>
      </c>
      <c r="O19" s="112">
        <f t="shared" si="1"/>
        <v>-9.9999999999909051E-3</v>
      </c>
      <c r="P19">
        <v>43.957164053932004</v>
      </c>
      <c r="Q19">
        <v>24.968389136184761</v>
      </c>
      <c r="R19">
        <v>9.4193922972711448</v>
      </c>
      <c r="S19">
        <v>46.656989871621185</v>
      </c>
      <c r="T19">
        <v>29.998064640990904</v>
      </c>
      <c r="U19" s="114">
        <f t="shared" si="2"/>
        <v>155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155</v>
      </c>
      <c r="E20">
        <f>PPCL!N20</f>
        <v>0</v>
      </c>
      <c r="F20">
        <f t="shared" si="4"/>
        <v>265</v>
      </c>
      <c r="G20">
        <f t="shared" si="5"/>
        <v>155</v>
      </c>
      <c r="H20" s="112"/>
      <c r="I20">
        <f>BRPL_EOD!AE20+BRPL_EOD!AF20</f>
        <v>43.96</v>
      </c>
      <c r="J20">
        <f>BYPL_EOD!AE20+BYPL_EOD!AF20</f>
        <v>24.97</v>
      </c>
      <c r="K20">
        <f>MES_EOD!AE20+MES_EOD!AF20</f>
        <v>9.42</v>
      </c>
      <c r="L20">
        <f>NDMC_EOD!AE20+NDMC_EOD!AF20</f>
        <v>46.66</v>
      </c>
      <c r="M20">
        <f>TPDDL_EOD!AE20+TPDDL_EOD!AF20</f>
        <v>30</v>
      </c>
      <c r="N20">
        <f t="shared" si="0"/>
        <v>155.01</v>
      </c>
      <c r="O20" s="112">
        <f t="shared" si="1"/>
        <v>-9.9999999999909051E-3</v>
      </c>
      <c r="P20">
        <v>43.957164053932004</v>
      </c>
      <c r="Q20">
        <v>24.968389136184761</v>
      </c>
      <c r="R20">
        <v>9.4193922972711448</v>
      </c>
      <c r="S20">
        <v>46.656989871621185</v>
      </c>
      <c r="T20">
        <v>29.998064640990904</v>
      </c>
      <c r="U20" s="114">
        <f t="shared" si="2"/>
        <v>155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153</v>
      </c>
      <c r="E21">
        <f>PPCL!N21</f>
        <v>0</v>
      </c>
      <c r="F21">
        <f t="shared" si="4"/>
        <v>265</v>
      </c>
      <c r="G21">
        <f t="shared" si="5"/>
        <v>153</v>
      </c>
      <c r="H21" s="112"/>
      <c r="I21">
        <f>BRPL_EOD!AE21+BRPL_EOD!AF21</f>
        <v>43.96</v>
      </c>
      <c r="J21">
        <f>BYPL_EOD!AE21+BYPL_EOD!AF21</f>
        <v>24.97</v>
      </c>
      <c r="K21">
        <f>MES_EOD!AE21+MES_EOD!AF21</f>
        <v>9.42</v>
      </c>
      <c r="L21">
        <f>NDMC_EOD!AE21+NDMC_EOD!AF21</f>
        <v>46.66</v>
      </c>
      <c r="M21">
        <f>TPDDL_EOD!AE21+TPDDL_EOD!AF21</f>
        <v>30</v>
      </c>
      <c r="N21">
        <f t="shared" si="0"/>
        <v>155.01</v>
      </c>
      <c r="O21" s="112">
        <f t="shared" si="1"/>
        <v>-2.0099999999999909</v>
      </c>
      <c r="P21">
        <v>43.389974840332883</v>
      </c>
      <c r="Q21">
        <v>24.646216373137218</v>
      </c>
      <c r="R21">
        <v>9.2978517514999037</v>
      </c>
      <c r="S21">
        <v>46.054964195858332</v>
      </c>
      <c r="T21">
        <v>29.610992839171669</v>
      </c>
      <c r="U21" s="114">
        <f t="shared" si="2"/>
        <v>153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153</v>
      </c>
      <c r="E22">
        <f>PPCL!N22</f>
        <v>0</v>
      </c>
      <c r="F22">
        <f t="shared" si="4"/>
        <v>265</v>
      </c>
      <c r="G22">
        <f t="shared" si="5"/>
        <v>153</v>
      </c>
      <c r="H22" s="112"/>
      <c r="I22">
        <f>BRPL_EOD!AE22+BRPL_EOD!AF22</f>
        <v>43.96</v>
      </c>
      <c r="J22">
        <f>BYPL_EOD!AE22+BYPL_EOD!AF22</f>
        <v>24.97</v>
      </c>
      <c r="K22">
        <f>MES_EOD!AE22+MES_EOD!AF22</f>
        <v>9.42</v>
      </c>
      <c r="L22">
        <f>NDMC_EOD!AE22+NDMC_EOD!AF22</f>
        <v>46.66</v>
      </c>
      <c r="M22">
        <f>TPDDL_EOD!AE22+TPDDL_EOD!AF22</f>
        <v>30</v>
      </c>
      <c r="N22">
        <f t="shared" si="0"/>
        <v>155.01</v>
      </c>
      <c r="O22" s="112">
        <f t="shared" si="1"/>
        <v>-2.0099999999999909</v>
      </c>
      <c r="P22">
        <v>43.389974840332883</v>
      </c>
      <c r="Q22">
        <v>24.646216373137218</v>
      </c>
      <c r="R22">
        <v>9.2978517514999037</v>
      </c>
      <c r="S22">
        <v>46.054964195858332</v>
      </c>
      <c r="T22">
        <v>29.610992839171669</v>
      </c>
      <c r="U22" s="114">
        <f t="shared" si="2"/>
        <v>153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153</v>
      </c>
      <c r="E23">
        <f>PPCL!N23</f>
        <v>0</v>
      </c>
      <c r="F23">
        <f t="shared" si="4"/>
        <v>265</v>
      </c>
      <c r="G23">
        <f t="shared" si="5"/>
        <v>153</v>
      </c>
      <c r="H23" s="112"/>
      <c r="I23">
        <f>BRPL_EOD!AE23+BRPL_EOD!AF23</f>
        <v>43.25</v>
      </c>
      <c r="J23">
        <f>BYPL_EOD!AE23+BYPL_EOD!AF23</f>
        <v>24.57</v>
      </c>
      <c r="K23">
        <f>MES_EOD!AE23+MES_EOD!AF23</f>
        <v>9.27</v>
      </c>
      <c r="L23">
        <f>NDMC_EOD!AE23+NDMC_EOD!AF23</f>
        <v>45.91</v>
      </c>
      <c r="M23">
        <f>TPDDL_EOD!AE23+TPDDL_EOD!AF23</f>
        <v>30</v>
      </c>
      <c r="N23">
        <f t="shared" si="0"/>
        <v>153</v>
      </c>
      <c r="O23" s="112">
        <f t="shared" si="1"/>
        <v>0</v>
      </c>
      <c r="P23">
        <v>43.25</v>
      </c>
      <c r="Q23">
        <v>24.57</v>
      </c>
      <c r="R23">
        <v>9.27</v>
      </c>
      <c r="S23">
        <v>45.91</v>
      </c>
      <c r="T23">
        <v>30</v>
      </c>
      <c r="U23" s="114">
        <f t="shared" si="2"/>
        <v>153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153</v>
      </c>
      <c r="E24">
        <f>PPCL!N24</f>
        <v>0</v>
      </c>
      <c r="F24">
        <f t="shared" si="4"/>
        <v>265</v>
      </c>
      <c r="G24">
        <f t="shared" si="5"/>
        <v>153</v>
      </c>
      <c r="H24" s="112"/>
      <c r="I24">
        <f>BRPL_EOD!AE24+BRPL_EOD!AF24</f>
        <v>43.25</v>
      </c>
      <c r="J24">
        <f>BYPL_EOD!AE24+BYPL_EOD!AF24</f>
        <v>24.57</v>
      </c>
      <c r="K24">
        <f>MES_EOD!AE24+MES_EOD!AF24</f>
        <v>9.27</v>
      </c>
      <c r="L24">
        <f>NDMC_EOD!AE24+NDMC_EOD!AF24</f>
        <v>45.91</v>
      </c>
      <c r="M24">
        <f>TPDDL_EOD!AE24+TPDDL_EOD!AF24</f>
        <v>30</v>
      </c>
      <c r="N24">
        <f t="shared" si="0"/>
        <v>153</v>
      </c>
      <c r="O24" s="112">
        <f t="shared" si="1"/>
        <v>0</v>
      </c>
      <c r="P24">
        <v>43.25</v>
      </c>
      <c r="Q24">
        <v>24.57</v>
      </c>
      <c r="R24">
        <v>9.27</v>
      </c>
      <c r="S24">
        <v>45.91</v>
      </c>
      <c r="T24">
        <v>30</v>
      </c>
      <c r="U24" s="114">
        <f t="shared" si="2"/>
        <v>153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153</v>
      </c>
      <c r="E25">
        <f>PPCL!N25</f>
        <v>0</v>
      </c>
      <c r="F25">
        <f t="shared" si="4"/>
        <v>265</v>
      </c>
      <c r="G25">
        <f t="shared" si="5"/>
        <v>153</v>
      </c>
      <c r="H25" s="112"/>
      <c r="I25">
        <f>BRPL_EOD!AE25+BRPL_EOD!AF25</f>
        <v>43.25</v>
      </c>
      <c r="J25">
        <f>BYPL_EOD!AE25+BYPL_EOD!AF25</f>
        <v>24.57</v>
      </c>
      <c r="K25">
        <f>MES_EOD!AE25+MES_EOD!AF25</f>
        <v>9.27</v>
      </c>
      <c r="L25">
        <f>NDMC_EOD!AE25+NDMC_EOD!AF25</f>
        <v>45.91</v>
      </c>
      <c r="M25">
        <f>TPDDL_EOD!AE25+TPDDL_EOD!AF25</f>
        <v>30</v>
      </c>
      <c r="N25">
        <f t="shared" si="0"/>
        <v>153</v>
      </c>
      <c r="O25" s="112">
        <f t="shared" si="1"/>
        <v>0</v>
      </c>
      <c r="P25">
        <v>43.25</v>
      </c>
      <c r="Q25">
        <v>24.57</v>
      </c>
      <c r="R25">
        <v>9.27</v>
      </c>
      <c r="S25">
        <v>45.91</v>
      </c>
      <c r="T25">
        <v>30</v>
      </c>
      <c r="U25" s="114">
        <f t="shared" si="2"/>
        <v>153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153</v>
      </c>
      <c r="E26">
        <f>PPCL!N26</f>
        <v>0</v>
      </c>
      <c r="F26">
        <f t="shared" si="4"/>
        <v>265</v>
      </c>
      <c r="G26">
        <f t="shared" si="5"/>
        <v>153</v>
      </c>
      <c r="H26" s="112"/>
      <c r="I26">
        <f>BRPL_EOD!AE26+BRPL_EOD!AF26</f>
        <v>43.25</v>
      </c>
      <c r="J26">
        <f>BYPL_EOD!AE26+BYPL_EOD!AF26</f>
        <v>24.57</v>
      </c>
      <c r="K26">
        <f>MES_EOD!AE26+MES_EOD!AF26</f>
        <v>9.27</v>
      </c>
      <c r="L26">
        <f>NDMC_EOD!AE26+NDMC_EOD!AF26</f>
        <v>45.91</v>
      </c>
      <c r="M26">
        <f>TPDDL_EOD!AE26+TPDDL_EOD!AF26</f>
        <v>30</v>
      </c>
      <c r="N26">
        <f t="shared" si="0"/>
        <v>153</v>
      </c>
      <c r="O26" s="112">
        <f t="shared" si="1"/>
        <v>0</v>
      </c>
      <c r="P26">
        <v>43.25</v>
      </c>
      <c r="Q26">
        <v>24.57</v>
      </c>
      <c r="R26">
        <v>9.27</v>
      </c>
      <c r="S26">
        <v>45.91</v>
      </c>
      <c r="T26">
        <v>30</v>
      </c>
      <c r="U26" s="114">
        <f t="shared" si="2"/>
        <v>153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153</v>
      </c>
      <c r="E27">
        <f>PPCL!N27</f>
        <v>0</v>
      </c>
      <c r="F27">
        <f t="shared" si="4"/>
        <v>265</v>
      </c>
      <c r="G27">
        <f t="shared" si="5"/>
        <v>153</v>
      </c>
      <c r="H27" s="112"/>
      <c r="I27">
        <f>BRPL_EOD!AE27+BRPL_EOD!AF27</f>
        <v>43.25</v>
      </c>
      <c r="J27">
        <f>BYPL_EOD!AE27+BYPL_EOD!AF27</f>
        <v>24.57</v>
      </c>
      <c r="K27">
        <f>MES_EOD!AE27+MES_EOD!AF27</f>
        <v>9.27</v>
      </c>
      <c r="L27">
        <f>NDMC_EOD!AE27+NDMC_EOD!AF27</f>
        <v>45.91</v>
      </c>
      <c r="M27">
        <f>TPDDL_EOD!AE27+TPDDL_EOD!AF27</f>
        <v>30</v>
      </c>
      <c r="N27">
        <f t="shared" si="0"/>
        <v>153</v>
      </c>
      <c r="O27" s="112">
        <f t="shared" si="1"/>
        <v>0</v>
      </c>
      <c r="P27">
        <v>43.25</v>
      </c>
      <c r="Q27">
        <v>24.57</v>
      </c>
      <c r="R27">
        <v>9.27</v>
      </c>
      <c r="S27">
        <v>45.91</v>
      </c>
      <c r="T27">
        <v>30</v>
      </c>
      <c r="U27" s="114">
        <f t="shared" si="2"/>
        <v>153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153</v>
      </c>
      <c r="E28">
        <f>PPCL!N28</f>
        <v>0</v>
      </c>
      <c r="F28">
        <f t="shared" si="4"/>
        <v>265</v>
      </c>
      <c r="G28">
        <f t="shared" si="5"/>
        <v>153</v>
      </c>
      <c r="H28" s="112"/>
      <c r="I28">
        <f>BRPL_EOD!AE28+BRPL_EOD!AF28</f>
        <v>43.25</v>
      </c>
      <c r="J28">
        <f>BYPL_EOD!AE28+BYPL_EOD!AF28</f>
        <v>24.57</v>
      </c>
      <c r="K28">
        <f>MES_EOD!AE28+MES_EOD!AF28</f>
        <v>9.27</v>
      </c>
      <c r="L28">
        <f>NDMC_EOD!AE28+NDMC_EOD!AF28</f>
        <v>45.91</v>
      </c>
      <c r="M28">
        <f>TPDDL_EOD!AE28+TPDDL_EOD!AF28</f>
        <v>30</v>
      </c>
      <c r="N28">
        <f t="shared" si="0"/>
        <v>153</v>
      </c>
      <c r="O28" s="112">
        <f t="shared" si="1"/>
        <v>0</v>
      </c>
      <c r="P28">
        <v>43.25</v>
      </c>
      <c r="Q28">
        <v>24.57</v>
      </c>
      <c r="R28">
        <v>9.27</v>
      </c>
      <c r="S28">
        <v>45.91</v>
      </c>
      <c r="T28">
        <v>30</v>
      </c>
      <c r="U28" s="114">
        <f t="shared" si="2"/>
        <v>153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153</v>
      </c>
      <c r="E29">
        <f>PPCL!N29</f>
        <v>0</v>
      </c>
      <c r="F29">
        <f t="shared" si="4"/>
        <v>265</v>
      </c>
      <c r="G29">
        <f t="shared" si="5"/>
        <v>153</v>
      </c>
      <c r="H29" s="112"/>
      <c r="I29">
        <f>BRPL_EOD!AE29+BRPL_EOD!AF29</f>
        <v>43.25</v>
      </c>
      <c r="J29">
        <f>BYPL_EOD!AE29+BYPL_EOD!AF29</f>
        <v>24.57</v>
      </c>
      <c r="K29">
        <f>MES_EOD!AE29+MES_EOD!AF29</f>
        <v>9.27</v>
      </c>
      <c r="L29">
        <f>NDMC_EOD!AE29+NDMC_EOD!AF29</f>
        <v>45.91</v>
      </c>
      <c r="M29">
        <f>TPDDL_EOD!AE29+TPDDL_EOD!AF29</f>
        <v>30</v>
      </c>
      <c r="N29">
        <f t="shared" si="0"/>
        <v>153</v>
      </c>
      <c r="O29" s="112">
        <f t="shared" si="1"/>
        <v>0</v>
      </c>
      <c r="P29">
        <v>43.25</v>
      </c>
      <c r="Q29">
        <v>24.57</v>
      </c>
      <c r="R29">
        <v>9.27</v>
      </c>
      <c r="S29">
        <v>45.91</v>
      </c>
      <c r="T29">
        <v>30</v>
      </c>
      <c r="U29" s="114">
        <f t="shared" si="2"/>
        <v>153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265</v>
      </c>
      <c r="G30">
        <f t="shared" si="5"/>
        <v>150</v>
      </c>
      <c r="H30" s="112"/>
      <c r="I30">
        <f>BRPL_EOD!AE30+BRPL_EOD!AF30</f>
        <v>42.08</v>
      </c>
      <c r="J30">
        <f>BYPL_EOD!AE30+BYPL_EOD!AF30</f>
        <v>23.9</v>
      </c>
      <c r="K30">
        <f>MES_EOD!AE30+MES_EOD!AF30</f>
        <v>9.01</v>
      </c>
      <c r="L30">
        <f>NDMC_EOD!AE30+NDMC_EOD!AF30</f>
        <v>45</v>
      </c>
      <c r="M30">
        <f>TPDDL_EOD!AE30+TPDDL_EOD!AF30</f>
        <v>30</v>
      </c>
      <c r="N30">
        <f t="shared" si="0"/>
        <v>149.99</v>
      </c>
      <c r="O30" s="112">
        <f t="shared" si="1"/>
        <v>9.9999999999909051E-3</v>
      </c>
      <c r="P30">
        <v>42.082805520368019</v>
      </c>
      <c r="Q30">
        <v>23.901593439562635</v>
      </c>
      <c r="R30">
        <v>9.010600706713781</v>
      </c>
      <c r="S30">
        <v>45.003000200013332</v>
      </c>
      <c r="T30">
        <v>30.002000133342221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265</v>
      </c>
      <c r="G31">
        <f t="shared" si="5"/>
        <v>150</v>
      </c>
      <c r="H31" s="112"/>
      <c r="I31">
        <f>BRPL_EOD!AE31+BRPL_EOD!AF31</f>
        <v>42.08</v>
      </c>
      <c r="J31">
        <f>BYPL_EOD!AE31+BYPL_EOD!AF31</f>
        <v>23.9</v>
      </c>
      <c r="K31">
        <f>MES_EOD!AE31+MES_EOD!AF31</f>
        <v>9.01</v>
      </c>
      <c r="L31">
        <f>NDMC_EOD!AE31+NDMC_EOD!AF31</f>
        <v>45</v>
      </c>
      <c r="M31">
        <f>TPDDL_EOD!AE31+TPDDL_EOD!AF31</f>
        <v>30</v>
      </c>
      <c r="N31">
        <f t="shared" si="0"/>
        <v>149.99</v>
      </c>
      <c r="O31" s="112">
        <f t="shared" si="1"/>
        <v>9.9999999999909051E-3</v>
      </c>
      <c r="P31">
        <v>42.082805520368019</v>
      </c>
      <c r="Q31">
        <v>23.901593439562635</v>
      </c>
      <c r="R31">
        <v>9.010600706713781</v>
      </c>
      <c r="S31">
        <v>45.003000200013332</v>
      </c>
      <c r="T31">
        <v>30.002000133342221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265</v>
      </c>
      <c r="G32">
        <f t="shared" si="5"/>
        <v>150</v>
      </c>
      <c r="H32" s="112"/>
      <c r="I32">
        <f>BRPL_EOD!AE32+BRPL_EOD!AF32</f>
        <v>42.08</v>
      </c>
      <c r="J32">
        <f>BYPL_EOD!AE32+BYPL_EOD!AF32</f>
        <v>23.9</v>
      </c>
      <c r="K32">
        <f>MES_EOD!AE32+MES_EOD!AF32</f>
        <v>9.01</v>
      </c>
      <c r="L32">
        <f>NDMC_EOD!AE32+NDMC_EOD!AF32</f>
        <v>45</v>
      </c>
      <c r="M32">
        <f>TPDDL_EOD!AE32+TPDDL_EOD!AF32</f>
        <v>30</v>
      </c>
      <c r="N32">
        <f t="shared" si="0"/>
        <v>149.99</v>
      </c>
      <c r="O32" s="112">
        <f t="shared" si="1"/>
        <v>9.9999999999909051E-3</v>
      </c>
      <c r="P32">
        <v>42.082805520368019</v>
      </c>
      <c r="Q32">
        <v>23.901593439562635</v>
      </c>
      <c r="R32">
        <v>9.010600706713781</v>
      </c>
      <c r="S32">
        <v>45.003000200013332</v>
      </c>
      <c r="T32">
        <v>30.002000133342221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265</v>
      </c>
      <c r="G33">
        <f t="shared" si="5"/>
        <v>150</v>
      </c>
      <c r="H33" s="112"/>
      <c r="I33">
        <f>BRPL_EOD!AE33+BRPL_EOD!AF33</f>
        <v>42.08</v>
      </c>
      <c r="J33">
        <f>BYPL_EOD!AE33+BYPL_EOD!AF33</f>
        <v>23.9</v>
      </c>
      <c r="K33">
        <f>MES_EOD!AE33+MES_EOD!AF33</f>
        <v>9.01</v>
      </c>
      <c r="L33">
        <f>NDMC_EOD!AE33+NDMC_EOD!AF33</f>
        <v>45</v>
      </c>
      <c r="M33">
        <f>TPDDL_EOD!AE33+TPDDL_EOD!AF33</f>
        <v>30</v>
      </c>
      <c r="N33">
        <f t="shared" si="0"/>
        <v>149.99</v>
      </c>
      <c r="O33" s="112">
        <f t="shared" si="1"/>
        <v>9.9999999999909051E-3</v>
      </c>
      <c r="P33">
        <v>42.082805520368019</v>
      </c>
      <c r="Q33">
        <v>23.901593439562635</v>
      </c>
      <c r="R33">
        <v>9.010600706713781</v>
      </c>
      <c r="S33">
        <v>45.003000200013332</v>
      </c>
      <c r="T33">
        <v>30.002000133342221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265</v>
      </c>
      <c r="G34">
        <f t="shared" si="5"/>
        <v>150</v>
      </c>
      <c r="H34" s="112"/>
      <c r="I34">
        <f>BRPL_EOD!AE34+BRPL_EOD!AF34</f>
        <v>42.08</v>
      </c>
      <c r="J34">
        <f>BYPL_EOD!AE34+BYPL_EOD!AF34</f>
        <v>23.9</v>
      </c>
      <c r="K34">
        <f>MES_EOD!AE34+MES_EOD!AF34</f>
        <v>9.01</v>
      </c>
      <c r="L34">
        <f>NDMC_EOD!AE34+NDMC_EOD!AF34</f>
        <v>45</v>
      </c>
      <c r="M34">
        <f>TPDDL_EOD!AE34+TPDDL_EOD!AF34</f>
        <v>30</v>
      </c>
      <c r="N34">
        <f t="shared" si="0"/>
        <v>149.99</v>
      </c>
      <c r="O34" s="112">
        <f t="shared" si="1"/>
        <v>9.9999999999909051E-3</v>
      </c>
      <c r="P34">
        <v>42.082805520368019</v>
      </c>
      <c r="Q34">
        <v>23.901593439562635</v>
      </c>
      <c r="R34">
        <v>9.010600706713781</v>
      </c>
      <c r="S34">
        <v>45.003000200013332</v>
      </c>
      <c r="T34">
        <v>30.002000133342221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265</v>
      </c>
      <c r="G35">
        <f t="shared" si="5"/>
        <v>150</v>
      </c>
      <c r="H35" s="112"/>
      <c r="I35">
        <f>BRPL_EOD!AE35+BRPL_EOD!AF35</f>
        <v>42.08</v>
      </c>
      <c r="J35">
        <f>BYPL_EOD!AE35+BYPL_EOD!AF35</f>
        <v>23.9</v>
      </c>
      <c r="K35">
        <f>MES_EOD!AE35+MES_EOD!AF35</f>
        <v>9.01</v>
      </c>
      <c r="L35">
        <f>NDMC_EOD!AE35+NDMC_EOD!AF35</f>
        <v>45</v>
      </c>
      <c r="M35">
        <f>TPDDL_EOD!AE35+TPDDL_EOD!AF35</f>
        <v>30</v>
      </c>
      <c r="N35">
        <f t="shared" si="0"/>
        <v>149.99</v>
      </c>
      <c r="O35" s="112">
        <f t="shared" si="1"/>
        <v>9.9999999999909051E-3</v>
      </c>
      <c r="P35">
        <v>42.082805520368019</v>
      </c>
      <c r="Q35">
        <v>23.901593439562635</v>
      </c>
      <c r="R35">
        <v>9.010600706713781</v>
      </c>
      <c r="S35">
        <v>45.003000200013332</v>
      </c>
      <c r="T35">
        <v>30.002000133342221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265</v>
      </c>
      <c r="G36">
        <f t="shared" si="5"/>
        <v>150</v>
      </c>
      <c r="H36" s="112"/>
      <c r="I36">
        <f>BRPL_EOD!AE36+BRPL_EOD!AF36</f>
        <v>42.08</v>
      </c>
      <c r="J36">
        <f>BYPL_EOD!AE36+BYPL_EOD!AF36</f>
        <v>23.9</v>
      </c>
      <c r="K36">
        <f>MES_EOD!AE36+MES_EOD!AF36</f>
        <v>9.01</v>
      </c>
      <c r="L36">
        <f>NDMC_EOD!AE36+NDMC_EOD!AF36</f>
        <v>45</v>
      </c>
      <c r="M36">
        <f>TPDDL_EOD!AE36+TPDDL_EOD!AF36</f>
        <v>30</v>
      </c>
      <c r="N36">
        <f t="shared" si="0"/>
        <v>149.99</v>
      </c>
      <c r="O36" s="112">
        <f t="shared" si="1"/>
        <v>9.9999999999909051E-3</v>
      </c>
      <c r="P36">
        <v>42.082805520368019</v>
      </c>
      <c r="Q36">
        <v>23.901593439562635</v>
      </c>
      <c r="R36">
        <v>9.010600706713781</v>
      </c>
      <c r="S36">
        <v>45.003000200013332</v>
      </c>
      <c r="T36">
        <v>30.002000133342221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265</v>
      </c>
      <c r="G37">
        <f t="shared" si="5"/>
        <v>150</v>
      </c>
      <c r="H37" s="112"/>
      <c r="I37">
        <f>BRPL_EOD!AE37+BRPL_EOD!AF37</f>
        <v>42.08</v>
      </c>
      <c r="J37">
        <f>BYPL_EOD!AE37+BYPL_EOD!AF37</f>
        <v>23.9</v>
      </c>
      <c r="K37">
        <f>MES_EOD!AE37+MES_EOD!AF37</f>
        <v>9.01</v>
      </c>
      <c r="L37">
        <f>NDMC_EOD!AE37+NDMC_EOD!AF37</f>
        <v>45</v>
      </c>
      <c r="M37">
        <f>TPDDL_EOD!AE37+TPDDL_EOD!AF37</f>
        <v>30</v>
      </c>
      <c r="N37">
        <f t="shared" si="0"/>
        <v>149.99</v>
      </c>
      <c r="O37" s="112">
        <f t="shared" si="1"/>
        <v>9.9999999999909051E-3</v>
      </c>
      <c r="P37">
        <v>42.082805520368019</v>
      </c>
      <c r="Q37">
        <v>23.901593439562635</v>
      </c>
      <c r="R37">
        <v>9.010600706713781</v>
      </c>
      <c r="S37">
        <v>45.003000200013332</v>
      </c>
      <c r="T37">
        <v>30.002000133342221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265</v>
      </c>
      <c r="G38">
        <f t="shared" si="5"/>
        <v>150</v>
      </c>
      <c r="H38" s="112"/>
      <c r="I38">
        <f>BRPL_EOD!AE38+BRPL_EOD!AF38</f>
        <v>42.08</v>
      </c>
      <c r="J38">
        <f>BYPL_EOD!AE38+BYPL_EOD!AF38</f>
        <v>23.9</v>
      </c>
      <c r="K38">
        <f>MES_EOD!AE38+MES_EOD!AF38</f>
        <v>9.01</v>
      </c>
      <c r="L38">
        <f>NDMC_EOD!AE38+NDMC_EOD!AF38</f>
        <v>45</v>
      </c>
      <c r="M38">
        <f>TPDDL_EOD!AE38+TPDDL_EOD!AF38</f>
        <v>30</v>
      </c>
      <c r="N38">
        <f t="shared" si="0"/>
        <v>149.99</v>
      </c>
      <c r="O38" s="112">
        <f t="shared" si="1"/>
        <v>9.9999999999909051E-3</v>
      </c>
      <c r="P38">
        <v>42.082805520368019</v>
      </c>
      <c r="Q38">
        <v>23.901593439562635</v>
      </c>
      <c r="R38">
        <v>9.010600706713781</v>
      </c>
      <c r="S38">
        <v>45.003000200013332</v>
      </c>
      <c r="T38">
        <v>30.002000133342221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150</v>
      </c>
      <c r="E39">
        <f>PPCL!N39</f>
        <v>0</v>
      </c>
      <c r="F39">
        <f t="shared" si="4"/>
        <v>265</v>
      </c>
      <c r="G39">
        <f t="shared" si="5"/>
        <v>150</v>
      </c>
      <c r="H39" s="112"/>
      <c r="I39">
        <f>BRPL_EOD!AE39+BRPL_EOD!AF39</f>
        <v>42.08</v>
      </c>
      <c r="J39">
        <f>BYPL_EOD!AE39+BYPL_EOD!AF39</f>
        <v>23.9</v>
      </c>
      <c r="K39">
        <f>MES_EOD!AE39+MES_EOD!AF39</f>
        <v>9.01</v>
      </c>
      <c r="L39">
        <f>NDMC_EOD!AE39+NDMC_EOD!AF39</f>
        <v>45</v>
      </c>
      <c r="M39">
        <f>TPDDL_EOD!AE39+TPDDL_EOD!AF39</f>
        <v>30</v>
      </c>
      <c r="N39">
        <f t="shared" si="0"/>
        <v>149.99</v>
      </c>
      <c r="O39" s="112">
        <f t="shared" si="1"/>
        <v>9.9999999999909051E-3</v>
      </c>
      <c r="P39">
        <v>42.082805520368019</v>
      </c>
      <c r="Q39">
        <v>23.901593439562635</v>
      </c>
      <c r="R39">
        <v>9.010600706713781</v>
      </c>
      <c r="S39">
        <v>45.003000200013332</v>
      </c>
      <c r="T39">
        <v>30.002000133342221</v>
      </c>
      <c r="U39" s="114">
        <f t="shared" si="2"/>
        <v>150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150</v>
      </c>
      <c r="E40">
        <f>PPCL!N40</f>
        <v>0</v>
      </c>
      <c r="F40">
        <f t="shared" si="4"/>
        <v>265</v>
      </c>
      <c r="G40">
        <f t="shared" si="5"/>
        <v>150</v>
      </c>
      <c r="H40" s="112"/>
      <c r="I40">
        <f>BRPL_EOD!AE40+BRPL_EOD!AF40</f>
        <v>42.08</v>
      </c>
      <c r="J40">
        <f>BYPL_EOD!AE40+BYPL_EOD!AF40</f>
        <v>23.9</v>
      </c>
      <c r="K40">
        <f>MES_EOD!AE40+MES_EOD!AF40</f>
        <v>9.01</v>
      </c>
      <c r="L40">
        <f>NDMC_EOD!AE40+NDMC_EOD!AF40</f>
        <v>45</v>
      </c>
      <c r="M40">
        <f>TPDDL_EOD!AE40+TPDDL_EOD!AF40</f>
        <v>30</v>
      </c>
      <c r="N40">
        <f t="shared" si="0"/>
        <v>149.99</v>
      </c>
      <c r="O40" s="112">
        <f t="shared" si="1"/>
        <v>9.9999999999909051E-3</v>
      </c>
      <c r="P40">
        <v>42.082805520368019</v>
      </c>
      <c r="Q40">
        <v>23.901593439562635</v>
      </c>
      <c r="R40">
        <v>9.010600706713781</v>
      </c>
      <c r="S40">
        <v>45.003000200013332</v>
      </c>
      <c r="T40">
        <v>30.002000133342221</v>
      </c>
      <c r="U40" s="114">
        <f t="shared" si="2"/>
        <v>150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150</v>
      </c>
      <c r="E41">
        <f>PPCL!N41</f>
        <v>0</v>
      </c>
      <c r="F41">
        <f t="shared" si="4"/>
        <v>265</v>
      </c>
      <c r="G41">
        <f t="shared" si="5"/>
        <v>150</v>
      </c>
      <c r="H41" s="112"/>
      <c r="I41">
        <f>BRPL_EOD!AE41+BRPL_EOD!AF41</f>
        <v>42.08</v>
      </c>
      <c r="J41">
        <f>BYPL_EOD!AE41+BYPL_EOD!AF41</f>
        <v>23.9</v>
      </c>
      <c r="K41">
        <f>MES_EOD!AE41+MES_EOD!AF41</f>
        <v>9.01</v>
      </c>
      <c r="L41">
        <f>NDMC_EOD!AE41+NDMC_EOD!AF41</f>
        <v>45</v>
      </c>
      <c r="M41">
        <f>TPDDL_EOD!AE41+TPDDL_EOD!AF41</f>
        <v>30</v>
      </c>
      <c r="N41">
        <f t="shared" si="0"/>
        <v>149.99</v>
      </c>
      <c r="O41" s="112">
        <f t="shared" si="1"/>
        <v>9.9999999999909051E-3</v>
      </c>
      <c r="P41">
        <v>42.082805520368019</v>
      </c>
      <c r="Q41">
        <v>23.901593439562635</v>
      </c>
      <c r="R41">
        <v>9.010600706713781</v>
      </c>
      <c r="S41">
        <v>45.003000200013332</v>
      </c>
      <c r="T41">
        <v>30.002000133342221</v>
      </c>
      <c r="U41" s="114">
        <f t="shared" si="2"/>
        <v>150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150</v>
      </c>
      <c r="E42">
        <f>PPCL!N42</f>
        <v>0</v>
      </c>
      <c r="F42">
        <f t="shared" si="4"/>
        <v>265</v>
      </c>
      <c r="G42">
        <f t="shared" si="5"/>
        <v>150</v>
      </c>
      <c r="H42" s="112"/>
      <c r="I42">
        <f>BRPL_EOD!AE42+BRPL_EOD!AF42</f>
        <v>42.08</v>
      </c>
      <c r="J42">
        <f>BYPL_EOD!AE42+BYPL_EOD!AF42</f>
        <v>23.9</v>
      </c>
      <c r="K42">
        <f>MES_EOD!AE42+MES_EOD!AF42</f>
        <v>9.01</v>
      </c>
      <c r="L42">
        <f>NDMC_EOD!AE42+NDMC_EOD!AF42</f>
        <v>45</v>
      </c>
      <c r="M42">
        <f>TPDDL_EOD!AE42+TPDDL_EOD!AF42</f>
        <v>30</v>
      </c>
      <c r="N42">
        <f t="shared" si="0"/>
        <v>149.99</v>
      </c>
      <c r="O42" s="112">
        <f t="shared" si="1"/>
        <v>9.9999999999909051E-3</v>
      </c>
      <c r="P42">
        <v>42.082805520368019</v>
      </c>
      <c r="Q42">
        <v>23.901593439562635</v>
      </c>
      <c r="R42">
        <v>9.010600706713781</v>
      </c>
      <c r="S42">
        <v>45.003000200013332</v>
      </c>
      <c r="T42">
        <v>30.002000133342221</v>
      </c>
      <c r="U42" s="114">
        <f t="shared" si="2"/>
        <v>150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150</v>
      </c>
      <c r="E43">
        <f>PPCL!N43</f>
        <v>0</v>
      </c>
      <c r="F43">
        <f t="shared" si="4"/>
        <v>265</v>
      </c>
      <c r="G43">
        <f t="shared" si="5"/>
        <v>150</v>
      </c>
      <c r="H43" s="112"/>
      <c r="I43">
        <f>BRPL_EOD!AE43+BRPL_EOD!AF43</f>
        <v>42.08</v>
      </c>
      <c r="J43">
        <f>BYPL_EOD!AE43+BYPL_EOD!AF43</f>
        <v>23.9</v>
      </c>
      <c r="K43">
        <f>MES_EOD!AE43+MES_EOD!AF43</f>
        <v>9.01</v>
      </c>
      <c r="L43">
        <f>NDMC_EOD!AE43+NDMC_EOD!AF43</f>
        <v>45</v>
      </c>
      <c r="M43">
        <f>TPDDL_EOD!AE43+TPDDL_EOD!AF43</f>
        <v>30</v>
      </c>
      <c r="N43">
        <f t="shared" si="0"/>
        <v>149.99</v>
      </c>
      <c r="O43" s="112">
        <f t="shared" si="1"/>
        <v>9.9999999999909051E-3</v>
      </c>
      <c r="P43">
        <v>42.082805520368019</v>
      </c>
      <c r="Q43">
        <v>23.901593439562635</v>
      </c>
      <c r="R43">
        <v>9.010600706713781</v>
      </c>
      <c r="S43">
        <v>45.003000200013332</v>
      </c>
      <c r="T43">
        <v>30.002000133342221</v>
      </c>
      <c r="U43" s="114">
        <f t="shared" si="2"/>
        <v>150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150</v>
      </c>
      <c r="E44">
        <f>PPCL!N44</f>
        <v>0</v>
      </c>
      <c r="F44">
        <f t="shared" si="4"/>
        <v>265</v>
      </c>
      <c r="G44">
        <f t="shared" si="5"/>
        <v>150</v>
      </c>
      <c r="H44" s="112"/>
      <c r="I44">
        <f>BRPL_EOD!AE44+BRPL_EOD!AF44</f>
        <v>42.08</v>
      </c>
      <c r="J44">
        <f>BYPL_EOD!AE44+BYPL_EOD!AF44</f>
        <v>23.9</v>
      </c>
      <c r="K44">
        <f>MES_EOD!AE44+MES_EOD!AF44</f>
        <v>9.01</v>
      </c>
      <c r="L44">
        <f>NDMC_EOD!AE44+NDMC_EOD!AF44</f>
        <v>45</v>
      </c>
      <c r="M44">
        <f>TPDDL_EOD!AE44+TPDDL_EOD!AF44</f>
        <v>30</v>
      </c>
      <c r="N44">
        <f t="shared" si="0"/>
        <v>149.99</v>
      </c>
      <c r="O44" s="112">
        <f t="shared" si="1"/>
        <v>9.9999999999909051E-3</v>
      </c>
      <c r="P44">
        <v>42.082805520368019</v>
      </c>
      <c r="Q44">
        <v>23.901593439562635</v>
      </c>
      <c r="R44">
        <v>9.010600706713781</v>
      </c>
      <c r="S44">
        <v>45.003000200013332</v>
      </c>
      <c r="T44">
        <v>30.002000133342221</v>
      </c>
      <c r="U44" s="114">
        <f t="shared" si="2"/>
        <v>150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150</v>
      </c>
      <c r="E45">
        <f>PPCL!N45</f>
        <v>0</v>
      </c>
      <c r="F45">
        <f t="shared" si="4"/>
        <v>265</v>
      </c>
      <c r="G45">
        <f t="shared" si="5"/>
        <v>150</v>
      </c>
      <c r="H45" s="112"/>
      <c r="I45">
        <f>BRPL_EOD!AE45+BRPL_EOD!AF45</f>
        <v>42.08</v>
      </c>
      <c r="J45">
        <f>BYPL_EOD!AE45+BYPL_EOD!AF45</f>
        <v>23.9</v>
      </c>
      <c r="K45">
        <f>MES_EOD!AE45+MES_EOD!AF45</f>
        <v>9.01</v>
      </c>
      <c r="L45">
        <f>NDMC_EOD!AE45+NDMC_EOD!AF45</f>
        <v>45</v>
      </c>
      <c r="M45">
        <f>TPDDL_EOD!AE45+TPDDL_EOD!AF45</f>
        <v>30</v>
      </c>
      <c r="N45">
        <f t="shared" si="0"/>
        <v>149.99</v>
      </c>
      <c r="O45" s="112">
        <f t="shared" si="1"/>
        <v>9.9999999999909051E-3</v>
      </c>
      <c r="P45">
        <v>42.082805520368019</v>
      </c>
      <c r="Q45">
        <v>23.901593439562635</v>
      </c>
      <c r="R45">
        <v>9.010600706713781</v>
      </c>
      <c r="S45">
        <v>45.003000200013332</v>
      </c>
      <c r="T45">
        <v>30.002000133342221</v>
      </c>
      <c r="U45" s="114">
        <f t="shared" si="2"/>
        <v>150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150</v>
      </c>
      <c r="E46">
        <f>PPCL!N46</f>
        <v>0</v>
      </c>
      <c r="F46">
        <f t="shared" si="4"/>
        <v>265</v>
      </c>
      <c r="G46">
        <f t="shared" si="5"/>
        <v>150</v>
      </c>
      <c r="H46" s="112"/>
      <c r="I46">
        <f>BRPL_EOD!AE46+BRPL_EOD!AF46</f>
        <v>42.08</v>
      </c>
      <c r="J46">
        <f>BYPL_EOD!AE46+BYPL_EOD!AF46</f>
        <v>23.9</v>
      </c>
      <c r="K46">
        <f>MES_EOD!AE46+MES_EOD!AF46</f>
        <v>9.01</v>
      </c>
      <c r="L46">
        <f>NDMC_EOD!AE46+NDMC_EOD!AF46</f>
        <v>45</v>
      </c>
      <c r="M46">
        <f>TPDDL_EOD!AE46+TPDDL_EOD!AF46</f>
        <v>30</v>
      </c>
      <c r="N46">
        <f t="shared" si="0"/>
        <v>149.99</v>
      </c>
      <c r="O46" s="112">
        <f t="shared" si="1"/>
        <v>9.9999999999909051E-3</v>
      </c>
      <c r="P46">
        <v>42.082805520368019</v>
      </c>
      <c r="Q46">
        <v>23.901593439562635</v>
      </c>
      <c r="R46">
        <v>9.010600706713781</v>
      </c>
      <c r="S46">
        <v>45.003000200013332</v>
      </c>
      <c r="T46">
        <v>30.002000133342221</v>
      </c>
      <c r="U46" s="114">
        <f t="shared" si="2"/>
        <v>150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146</v>
      </c>
      <c r="E47">
        <f>PPCL!N47</f>
        <v>0</v>
      </c>
      <c r="F47">
        <f t="shared" si="4"/>
        <v>265</v>
      </c>
      <c r="G47">
        <f t="shared" si="5"/>
        <v>146</v>
      </c>
      <c r="H47" s="112"/>
      <c r="I47">
        <f>BRPL_EOD!AE47+BRPL_EOD!AF47</f>
        <v>40</v>
      </c>
      <c r="J47">
        <f>BYPL_EOD!AE47+BYPL_EOD!AF47</f>
        <v>22.51</v>
      </c>
      <c r="K47">
        <f>MES_EOD!AE47+MES_EOD!AF47</f>
        <v>8.49</v>
      </c>
      <c r="L47">
        <f>NDMC_EOD!AE47+NDMC_EOD!AF47</f>
        <v>45</v>
      </c>
      <c r="M47">
        <f>TPDDL_EOD!AE47+TPDDL_EOD!AF47</f>
        <v>30</v>
      </c>
      <c r="N47">
        <f t="shared" si="0"/>
        <v>146</v>
      </c>
      <c r="O47" s="112">
        <f t="shared" si="1"/>
        <v>0</v>
      </c>
      <c r="P47">
        <v>40</v>
      </c>
      <c r="Q47">
        <v>22.51</v>
      </c>
      <c r="R47">
        <v>8.49</v>
      </c>
      <c r="S47">
        <v>45</v>
      </c>
      <c r="T47">
        <v>30</v>
      </c>
      <c r="U47" s="114">
        <f t="shared" si="2"/>
        <v>146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146</v>
      </c>
      <c r="E48">
        <f>PPCL!N48</f>
        <v>0</v>
      </c>
      <c r="F48">
        <f t="shared" si="4"/>
        <v>265</v>
      </c>
      <c r="G48">
        <f t="shared" si="5"/>
        <v>146</v>
      </c>
      <c r="H48" s="112"/>
      <c r="I48">
        <f>BRPL_EOD!AE48+BRPL_EOD!AF48</f>
        <v>40</v>
      </c>
      <c r="J48">
        <f>BYPL_EOD!AE48+BYPL_EOD!AF48</f>
        <v>22.51</v>
      </c>
      <c r="K48">
        <f>MES_EOD!AE48+MES_EOD!AF48</f>
        <v>8.49</v>
      </c>
      <c r="L48">
        <f>NDMC_EOD!AE48+NDMC_EOD!AF48</f>
        <v>45</v>
      </c>
      <c r="M48">
        <f>TPDDL_EOD!AE48+TPDDL_EOD!AF48</f>
        <v>30</v>
      </c>
      <c r="N48">
        <f t="shared" si="0"/>
        <v>146</v>
      </c>
      <c r="O48" s="112">
        <f t="shared" si="1"/>
        <v>0</v>
      </c>
      <c r="P48">
        <v>40</v>
      </c>
      <c r="Q48">
        <v>22.51</v>
      </c>
      <c r="R48">
        <v>8.49</v>
      </c>
      <c r="S48">
        <v>45</v>
      </c>
      <c r="T48">
        <v>30</v>
      </c>
      <c r="U48" s="114">
        <f t="shared" si="2"/>
        <v>146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146</v>
      </c>
      <c r="E49">
        <f>PPCL!N49</f>
        <v>0</v>
      </c>
      <c r="F49">
        <f t="shared" si="4"/>
        <v>265</v>
      </c>
      <c r="G49">
        <f t="shared" si="5"/>
        <v>146</v>
      </c>
      <c r="H49" s="112"/>
      <c r="I49">
        <f>BRPL_EOD!AE49+BRPL_EOD!AF49</f>
        <v>40</v>
      </c>
      <c r="J49">
        <f>BYPL_EOD!AE49+BYPL_EOD!AF49</f>
        <v>22.51</v>
      </c>
      <c r="K49">
        <f>MES_EOD!AE49+MES_EOD!AF49</f>
        <v>8.49</v>
      </c>
      <c r="L49">
        <f>NDMC_EOD!AE49+NDMC_EOD!AF49</f>
        <v>45</v>
      </c>
      <c r="M49">
        <f>TPDDL_EOD!AE49+TPDDL_EOD!AF49</f>
        <v>30</v>
      </c>
      <c r="N49">
        <f t="shared" si="0"/>
        <v>146</v>
      </c>
      <c r="O49" s="112">
        <f t="shared" si="1"/>
        <v>0</v>
      </c>
      <c r="P49">
        <v>40</v>
      </c>
      <c r="Q49">
        <v>22.51</v>
      </c>
      <c r="R49">
        <v>8.49</v>
      </c>
      <c r="S49">
        <v>45</v>
      </c>
      <c r="T49">
        <v>30</v>
      </c>
      <c r="U49" s="114">
        <f t="shared" si="2"/>
        <v>146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146</v>
      </c>
      <c r="E50">
        <f>PPCL!N50</f>
        <v>0</v>
      </c>
      <c r="F50">
        <f t="shared" si="4"/>
        <v>265</v>
      </c>
      <c r="G50">
        <f t="shared" si="5"/>
        <v>146</v>
      </c>
      <c r="H50" s="112"/>
      <c r="I50">
        <f>BRPL_EOD!AE50+BRPL_EOD!AF50</f>
        <v>40</v>
      </c>
      <c r="J50">
        <f>BYPL_EOD!AE50+BYPL_EOD!AF50</f>
        <v>22.51</v>
      </c>
      <c r="K50">
        <f>MES_EOD!AE50+MES_EOD!AF50</f>
        <v>8.49</v>
      </c>
      <c r="L50">
        <f>NDMC_EOD!AE50+NDMC_EOD!AF50</f>
        <v>45</v>
      </c>
      <c r="M50">
        <f>TPDDL_EOD!AE50+TPDDL_EOD!AF50</f>
        <v>30</v>
      </c>
      <c r="N50">
        <f t="shared" si="0"/>
        <v>146</v>
      </c>
      <c r="O50" s="112">
        <f t="shared" si="1"/>
        <v>0</v>
      </c>
      <c r="P50">
        <v>40</v>
      </c>
      <c r="Q50">
        <v>22.51</v>
      </c>
      <c r="R50">
        <v>8.49</v>
      </c>
      <c r="S50">
        <v>45</v>
      </c>
      <c r="T50">
        <v>30</v>
      </c>
      <c r="U50" s="114">
        <f t="shared" si="2"/>
        <v>146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146</v>
      </c>
      <c r="E51">
        <f>PPCL!N51</f>
        <v>0</v>
      </c>
      <c r="F51">
        <f t="shared" si="4"/>
        <v>265</v>
      </c>
      <c r="G51">
        <f t="shared" si="5"/>
        <v>146</v>
      </c>
      <c r="H51" s="112"/>
      <c r="I51">
        <f>BRPL_EOD!AE51+BRPL_EOD!AF51</f>
        <v>40</v>
      </c>
      <c r="J51">
        <f>BYPL_EOD!AE51+BYPL_EOD!AF51</f>
        <v>22.51</v>
      </c>
      <c r="K51">
        <f>MES_EOD!AE51+MES_EOD!AF51</f>
        <v>8.49</v>
      </c>
      <c r="L51">
        <f>NDMC_EOD!AE51+NDMC_EOD!AF51</f>
        <v>45</v>
      </c>
      <c r="M51">
        <f>TPDDL_EOD!AE51+TPDDL_EOD!AF51</f>
        <v>30</v>
      </c>
      <c r="N51">
        <f t="shared" si="0"/>
        <v>146</v>
      </c>
      <c r="O51" s="112">
        <f t="shared" si="1"/>
        <v>0</v>
      </c>
      <c r="P51">
        <v>40</v>
      </c>
      <c r="Q51">
        <v>22.51</v>
      </c>
      <c r="R51">
        <v>8.49</v>
      </c>
      <c r="S51">
        <v>45</v>
      </c>
      <c r="T51">
        <v>30</v>
      </c>
      <c r="U51" s="114">
        <f t="shared" si="2"/>
        <v>146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146</v>
      </c>
      <c r="E52">
        <f>PPCL!N52</f>
        <v>0</v>
      </c>
      <c r="F52">
        <f t="shared" si="4"/>
        <v>265</v>
      </c>
      <c r="G52">
        <f t="shared" si="5"/>
        <v>146</v>
      </c>
      <c r="H52" s="112"/>
      <c r="I52">
        <f>BRPL_EOD!AE52+BRPL_EOD!AF52</f>
        <v>40</v>
      </c>
      <c r="J52">
        <f>BYPL_EOD!AE52+BYPL_EOD!AF52</f>
        <v>22.51</v>
      </c>
      <c r="K52">
        <f>MES_EOD!AE52+MES_EOD!AF52</f>
        <v>8.49</v>
      </c>
      <c r="L52">
        <f>NDMC_EOD!AE52+NDMC_EOD!AF52</f>
        <v>45</v>
      </c>
      <c r="M52">
        <f>TPDDL_EOD!AE52+TPDDL_EOD!AF52</f>
        <v>30</v>
      </c>
      <c r="N52">
        <f t="shared" si="0"/>
        <v>146</v>
      </c>
      <c r="O52" s="112">
        <f t="shared" si="1"/>
        <v>0</v>
      </c>
      <c r="P52">
        <v>40</v>
      </c>
      <c r="Q52">
        <v>22.51</v>
      </c>
      <c r="R52">
        <v>8.49</v>
      </c>
      <c r="S52">
        <v>45</v>
      </c>
      <c r="T52">
        <v>30</v>
      </c>
      <c r="U52" s="114">
        <f t="shared" si="2"/>
        <v>146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146</v>
      </c>
      <c r="E53">
        <f>PPCL!N53</f>
        <v>0</v>
      </c>
      <c r="F53">
        <f t="shared" si="4"/>
        <v>265</v>
      </c>
      <c r="G53">
        <f t="shared" si="5"/>
        <v>146</v>
      </c>
      <c r="H53" s="112"/>
      <c r="I53">
        <f>BRPL_EOD!AE53+BRPL_EOD!AF53</f>
        <v>40</v>
      </c>
      <c r="J53">
        <f>BYPL_EOD!AE53+BYPL_EOD!AF53</f>
        <v>22.51</v>
      </c>
      <c r="K53">
        <f>MES_EOD!AE53+MES_EOD!AF53</f>
        <v>8.49</v>
      </c>
      <c r="L53">
        <f>NDMC_EOD!AE53+NDMC_EOD!AF53</f>
        <v>45</v>
      </c>
      <c r="M53">
        <f>TPDDL_EOD!AE53+TPDDL_EOD!AF53</f>
        <v>30</v>
      </c>
      <c r="N53">
        <f t="shared" si="0"/>
        <v>146</v>
      </c>
      <c r="O53" s="112">
        <f t="shared" si="1"/>
        <v>0</v>
      </c>
      <c r="P53">
        <v>40</v>
      </c>
      <c r="Q53">
        <v>22.51</v>
      </c>
      <c r="R53">
        <v>8.49</v>
      </c>
      <c r="S53">
        <v>45</v>
      </c>
      <c r="T53">
        <v>30</v>
      </c>
      <c r="U53" s="114">
        <f t="shared" si="2"/>
        <v>146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146</v>
      </c>
      <c r="E54">
        <f>PPCL!N54</f>
        <v>0</v>
      </c>
      <c r="F54">
        <f t="shared" si="4"/>
        <v>265</v>
      </c>
      <c r="G54">
        <f t="shared" si="5"/>
        <v>146</v>
      </c>
      <c r="H54" s="112"/>
      <c r="I54">
        <f>BRPL_EOD!AE54+BRPL_EOD!AF54</f>
        <v>40</v>
      </c>
      <c r="J54">
        <f>BYPL_EOD!AE54+BYPL_EOD!AF54</f>
        <v>22.51</v>
      </c>
      <c r="K54">
        <f>MES_EOD!AE54+MES_EOD!AF54</f>
        <v>8.49</v>
      </c>
      <c r="L54">
        <f>NDMC_EOD!AE54+NDMC_EOD!AF54</f>
        <v>45</v>
      </c>
      <c r="M54">
        <f>TPDDL_EOD!AE54+TPDDL_EOD!AF54</f>
        <v>30</v>
      </c>
      <c r="N54">
        <f t="shared" si="0"/>
        <v>146</v>
      </c>
      <c r="O54" s="112">
        <f t="shared" si="1"/>
        <v>0</v>
      </c>
      <c r="P54">
        <v>40</v>
      </c>
      <c r="Q54">
        <v>22.51</v>
      </c>
      <c r="R54">
        <v>8.49</v>
      </c>
      <c r="S54">
        <v>45</v>
      </c>
      <c r="T54">
        <v>30</v>
      </c>
      <c r="U54" s="114">
        <f t="shared" si="2"/>
        <v>146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146</v>
      </c>
      <c r="E55">
        <f>PPCL!N55</f>
        <v>0</v>
      </c>
      <c r="F55">
        <f t="shared" si="4"/>
        <v>265</v>
      </c>
      <c r="G55">
        <f t="shared" si="5"/>
        <v>146</v>
      </c>
      <c r="H55" s="112"/>
      <c r="I55">
        <f>BRPL_EOD!AE55+BRPL_EOD!AF55</f>
        <v>40</v>
      </c>
      <c r="J55">
        <f>BYPL_EOD!AE55+BYPL_EOD!AF55</f>
        <v>22.51</v>
      </c>
      <c r="K55">
        <f>MES_EOD!AE55+MES_EOD!AF55</f>
        <v>8.49</v>
      </c>
      <c r="L55">
        <f>NDMC_EOD!AE55+NDMC_EOD!AF55</f>
        <v>45</v>
      </c>
      <c r="M55">
        <f>TPDDL_EOD!AE55+TPDDL_EOD!AF55</f>
        <v>30</v>
      </c>
      <c r="N55">
        <f t="shared" si="0"/>
        <v>146</v>
      </c>
      <c r="O55" s="112">
        <f t="shared" si="1"/>
        <v>0</v>
      </c>
      <c r="P55">
        <v>40</v>
      </c>
      <c r="Q55">
        <v>22.51</v>
      </c>
      <c r="R55">
        <v>8.49</v>
      </c>
      <c r="S55">
        <v>45</v>
      </c>
      <c r="T55">
        <v>30</v>
      </c>
      <c r="U55" s="114">
        <f t="shared" si="2"/>
        <v>146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146</v>
      </c>
      <c r="E56">
        <f>PPCL!N56</f>
        <v>0</v>
      </c>
      <c r="F56">
        <f t="shared" si="4"/>
        <v>265</v>
      </c>
      <c r="G56">
        <f t="shared" si="5"/>
        <v>146</v>
      </c>
      <c r="H56" s="112"/>
      <c r="I56">
        <f>BRPL_EOD!AE56+BRPL_EOD!AF56</f>
        <v>40</v>
      </c>
      <c r="J56">
        <f>BYPL_EOD!AE56+BYPL_EOD!AF56</f>
        <v>22.51</v>
      </c>
      <c r="K56">
        <f>MES_EOD!AE56+MES_EOD!AF56</f>
        <v>8.49</v>
      </c>
      <c r="L56">
        <f>NDMC_EOD!AE56+NDMC_EOD!AF56</f>
        <v>45</v>
      </c>
      <c r="M56">
        <f>TPDDL_EOD!AE56+TPDDL_EOD!AF56</f>
        <v>30</v>
      </c>
      <c r="N56">
        <f t="shared" si="0"/>
        <v>146</v>
      </c>
      <c r="O56" s="112">
        <f t="shared" si="1"/>
        <v>0</v>
      </c>
      <c r="P56">
        <v>40</v>
      </c>
      <c r="Q56">
        <v>22.51</v>
      </c>
      <c r="R56">
        <v>8.49</v>
      </c>
      <c r="S56">
        <v>45</v>
      </c>
      <c r="T56">
        <v>30</v>
      </c>
      <c r="U56" s="114">
        <f t="shared" si="2"/>
        <v>146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146</v>
      </c>
      <c r="E57">
        <f>PPCL!N57</f>
        <v>0</v>
      </c>
      <c r="F57">
        <f t="shared" si="4"/>
        <v>265</v>
      </c>
      <c r="G57">
        <f t="shared" si="5"/>
        <v>146</v>
      </c>
      <c r="H57" s="112"/>
      <c r="I57">
        <f>BRPL_EOD!AE57+BRPL_EOD!AF57</f>
        <v>42</v>
      </c>
      <c r="J57">
        <f>BYPL_EOD!AE57+BYPL_EOD!AF57</f>
        <v>21</v>
      </c>
      <c r="K57">
        <f>MES_EOD!AE57+MES_EOD!AF57</f>
        <v>8</v>
      </c>
      <c r="L57">
        <f>NDMC_EOD!AE57+NDMC_EOD!AF57</f>
        <v>45</v>
      </c>
      <c r="M57">
        <f>TPDDL_EOD!AE57+TPDDL_EOD!AF57</f>
        <v>30</v>
      </c>
      <c r="N57">
        <f t="shared" si="0"/>
        <v>146</v>
      </c>
      <c r="O57" s="112">
        <f t="shared" si="1"/>
        <v>0</v>
      </c>
      <c r="P57">
        <v>42</v>
      </c>
      <c r="Q57">
        <v>21</v>
      </c>
      <c r="R57">
        <v>8</v>
      </c>
      <c r="S57">
        <v>45</v>
      </c>
      <c r="T57">
        <v>30</v>
      </c>
      <c r="U57" s="114">
        <f t="shared" si="2"/>
        <v>146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265</v>
      </c>
      <c r="G58">
        <f t="shared" si="5"/>
        <v>146</v>
      </c>
      <c r="H58" s="112"/>
      <c r="I58">
        <f>BRPL_EOD!AE58+BRPL_EOD!AF58</f>
        <v>42</v>
      </c>
      <c r="J58">
        <f>BYPL_EOD!AE58+BYPL_EOD!AF58</f>
        <v>21</v>
      </c>
      <c r="K58">
        <f>MES_EOD!AE58+MES_EOD!AF58</f>
        <v>8</v>
      </c>
      <c r="L58">
        <f>NDMC_EOD!AE58+NDMC_EOD!AF58</f>
        <v>45</v>
      </c>
      <c r="M58">
        <f>TPDDL_EOD!AE58+TPDDL_EOD!AF58</f>
        <v>30</v>
      </c>
      <c r="N58">
        <f t="shared" si="0"/>
        <v>146</v>
      </c>
      <c r="O58" s="112">
        <f t="shared" si="1"/>
        <v>0</v>
      </c>
      <c r="P58">
        <v>42</v>
      </c>
      <c r="Q58">
        <v>21</v>
      </c>
      <c r="R58">
        <v>8</v>
      </c>
      <c r="S58">
        <v>45</v>
      </c>
      <c r="T58">
        <v>30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265</v>
      </c>
      <c r="G59">
        <f t="shared" si="5"/>
        <v>146</v>
      </c>
      <c r="H59" s="112"/>
      <c r="I59">
        <f>BRPL_EOD!AE59+BRPL_EOD!AF59</f>
        <v>42</v>
      </c>
      <c r="J59">
        <f>BYPL_EOD!AE59+BYPL_EOD!AF59</f>
        <v>21</v>
      </c>
      <c r="K59">
        <f>MES_EOD!AE59+MES_EOD!AF59</f>
        <v>8</v>
      </c>
      <c r="L59">
        <f>NDMC_EOD!AE59+NDMC_EOD!AF59</f>
        <v>45</v>
      </c>
      <c r="M59">
        <f>TPDDL_EOD!AE59+TPDDL_EOD!AF59</f>
        <v>30</v>
      </c>
      <c r="N59">
        <f t="shared" si="0"/>
        <v>146</v>
      </c>
      <c r="O59" s="112">
        <f t="shared" si="1"/>
        <v>0</v>
      </c>
      <c r="P59">
        <v>42</v>
      </c>
      <c r="Q59">
        <v>21</v>
      </c>
      <c r="R59">
        <v>8</v>
      </c>
      <c r="S59">
        <v>45</v>
      </c>
      <c r="T59">
        <v>30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265</v>
      </c>
      <c r="G60">
        <f t="shared" si="5"/>
        <v>146</v>
      </c>
      <c r="H60" s="112"/>
      <c r="I60">
        <f>BRPL_EOD!AE60+BRPL_EOD!AF60</f>
        <v>42</v>
      </c>
      <c r="J60">
        <f>BYPL_EOD!AE60+BYPL_EOD!AF60</f>
        <v>21</v>
      </c>
      <c r="K60">
        <f>MES_EOD!AE60+MES_EOD!AF60</f>
        <v>8</v>
      </c>
      <c r="L60">
        <f>NDMC_EOD!AE60+NDMC_EOD!AF60</f>
        <v>45</v>
      </c>
      <c r="M60">
        <f>TPDDL_EOD!AE60+TPDDL_EOD!AF60</f>
        <v>30</v>
      </c>
      <c r="N60">
        <f t="shared" si="0"/>
        <v>146</v>
      </c>
      <c r="O60" s="112">
        <f t="shared" si="1"/>
        <v>0</v>
      </c>
      <c r="P60">
        <v>42</v>
      </c>
      <c r="Q60">
        <v>21</v>
      </c>
      <c r="R60">
        <v>8</v>
      </c>
      <c r="S60">
        <v>45</v>
      </c>
      <c r="T60">
        <v>30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265</v>
      </c>
      <c r="G61">
        <f t="shared" si="5"/>
        <v>146</v>
      </c>
      <c r="H61" s="112"/>
      <c r="I61">
        <f>BRPL_EOD!AE61+BRPL_EOD!AF61</f>
        <v>42</v>
      </c>
      <c r="J61">
        <f>BYPL_EOD!AE61+BYPL_EOD!AF61</f>
        <v>21</v>
      </c>
      <c r="K61">
        <f>MES_EOD!AE61+MES_EOD!AF61</f>
        <v>8</v>
      </c>
      <c r="L61">
        <f>NDMC_EOD!AE61+NDMC_EOD!AF61</f>
        <v>45</v>
      </c>
      <c r="M61">
        <f>TPDDL_EOD!AE61+TPDDL_EOD!AF61</f>
        <v>30</v>
      </c>
      <c r="N61">
        <f t="shared" si="0"/>
        <v>146</v>
      </c>
      <c r="O61" s="112">
        <f t="shared" si="1"/>
        <v>0</v>
      </c>
      <c r="P61">
        <v>42</v>
      </c>
      <c r="Q61">
        <v>21</v>
      </c>
      <c r="R61">
        <v>8</v>
      </c>
      <c r="S61">
        <v>45</v>
      </c>
      <c r="T61">
        <v>30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265</v>
      </c>
      <c r="G62">
        <f t="shared" si="5"/>
        <v>146</v>
      </c>
      <c r="H62" s="112"/>
      <c r="I62">
        <f>BRPL_EOD!AE62+BRPL_EOD!AF62</f>
        <v>42</v>
      </c>
      <c r="J62">
        <f>BYPL_EOD!AE62+BYPL_EOD!AF62</f>
        <v>21</v>
      </c>
      <c r="K62">
        <f>MES_EOD!AE62+MES_EOD!AF62</f>
        <v>8</v>
      </c>
      <c r="L62">
        <f>NDMC_EOD!AE62+NDMC_EOD!AF62</f>
        <v>45</v>
      </c>
      <c r="M62">
        <f>TPDDL_EOD!AE62+TPDDL_EOD!AF62</f>
        <v>30</v>
      </c>
      <c r="N62">
        <f t="shared" si="0"/>
        <v>146</v>
      </c>
      <c r="O62" s="112">
        <f t="shared" si="1"/>
        <v>0</v>
      </c>
      <c r="P62">
        <v>42</v>
      </c>
      <c r="Q62">
        <v>21</v>
      </c>
      <c r="R62">
        <v>8</v>
      </c>
      <c r="S62">
        <v>45</v>
      </c>
      <c r="T62">
        <v>30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265</v>
      </c>
      <c r="G63">
        <f t="shared" si="5"/>
        <v>146</v>
      </c>
      <c r="H63" s="112"/>
      <c r="I63">
        <f>BRPL_EOD!AE63+BRPL_EOD!AF63</f>
        <v>42</v>
      </c>
      <c r="J63">
        <f>BYPL_EOD!AE63+BYPL_EOD!AF63</f>
        <v>21</v>
      </c>
      <c r="K63">
        <f>MES_EOD!AE63+MES_EOD!AF63</f>
        <v>8</v>
      </c>
      <c r="L63">
        <f>NDMC_EOD!AE63+NDMC_EOD!AF63</f>
        <v>45</v>
      </c>
      <c r="M63">
        <f>TPDDL_EOD!AE63+TPDDL_EOD!AF63</f>
        <v>30</v>
      </c>
      <c r="N63">
        <f t="shared" si="0"/>
        <v>146</v>
      </c>
      <c r="O63" s="112">
        <f t="shared" si="1"/>
        <v>0</v>
      </c>
      <c r="P63">
        <v>42</v>
      </c>
      <c r="Q63">
        <v>21</v>
      </c>
      <c r="R63">
        <v>8</v>
      </c>
      <c r="S63">
        <v>45</v>
      </c>
      <c r="T63">
        <v>30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265</v>
      </c>
      <c r="G64">
        <f t="shared" si="5"/>
        <v>146</v>
      </c>
      <c r="H64" s="112"/>
      <c r="I64">
        <f>BRPL_EOD!AE64+BRPL_EOD!AF64</f>
        <v>42</v>
      </c>
      <c r="J64">
        <f>BYPL_EOD!AE64+BYPL_EOD!AF64</f>
        <v>21</v>
      </c>
      <c r="K64">
        <f>MES_EOD!AE64+MES_EOD!AF64</f>
        <v>8</v>
      </c>
      <c r="L64">
        <f>NDMC_EOD!AE64+NDMC_EOD!AF64</f>
        <v>45</v>
      </c>
      <c r="M64">
        <f>TPDDL_EOD!AE64+TPDDL_EOD!AF64</f>
        <v>30</v>
      </c>
      <c r="N64">
        <f t="shared" si="0"/>
        <v>146</v>
      </c>
      <c r="O64" s="112">
        <f t="shared" si="1"/>
        <v>0</v>
      </c>
      <c r="P64">
        <v>42</v>
      </c>
      <c r="Q64">
        <v>21</v>
      </c>
      <c r="R64">
        <v>8</v>
      </c>
      <c r="S64">
        <v>45</v>
      </c>
      <c r="T64">
        <v>30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146</v>
      </c>
      <c r="E65">
        <f>PPCL!N65</f>
        <v>0</v>
      </c>
      <c r="F65">
        <f t="shared" si="4"/>
        <v>265</v>
      </c>
      <c r="G65">
        <f t="shared" si="5"/>
        <v>146</v>
      </c>
      <c r="H65" s="112"/>
      <c r="I65">
        <f>BRPL_EOD!AE65+BRPL_EOD!AF65</f>
        <v>42</v>
      </c>
      <c r="J65">
        <f>BYPL_EOD!AE65+BYPL_EOD!AF65</f>
        <v>21</v>
      </c>
      <c r="K65">
        <f>MES_EOD!AE65+MES_EOD!AF65</f>
        <v>8</v>
      </c>
      <c r="L65">
        <f>NDMC_EOD!AE65+NDMC_EOD!AF65</f>
        <v>45</v>
      </c>
      <c r="M65">
        <f>TPDDL_EOD!AE65+TPDDL_EOD!AF65</f>
        <v>30</v>
      </c>
      <c r="N65">
        <f t="shared" si="0"/>
        <v>146</v>
      </c>
      <c r="O65" s="112">
        <f t="shared" si="1"/>
        <v>0</v>
      </c>
      <c r="P65">
        <v>42</v>
      </c>
      <c r="Q65">
        <v>21</v>
      </c>
      <c r="R65">
        <v>8</v>
      </c>
      <c r="S65">
        <v>45</v>
      </c>
      <c r="T65">
        <v>30</v>
      </c>
      <c r="U65" s="114">
        <f t="shared" si="2"/>
        <v>146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146</v>
      </c>
      <c r="E66">
        <f>PPCL!N66</f>
        <v>0</v>
      </c>
      <c r="F66">
        <f t="shared" si="4"/>
        <v>265</v>
      </c>
      <c r="G66">
        <f t="shared" si="5"/>
        <v>146</v>
      </c>
      <c r="H66" s="112"/>
      <c r="I66">
        <f>BRPL_EOD!AE66+BRPL_EOD!AF66</f>
        <v>42</v>
      </c>
      <c r="J66">
        <f>BYPL_EOD!AE66+BYPL_EOD!AF66</f>
        <v>21</v>
      </c>
      <c r="K66">
        <f>MES_EOD!AE66+MES_EOD!AF66</f>
        <v>8</v>
      </c>
      <c r="L66">
        <f>NDMC_EOD!AE66+NDMC_EOD!AF66</f>
        <v>45</v>
      </c>
      <c r="M66">
        <f>TPDDL_EOD!AE66+TPDDL_EOD!AF66</f>
        <v>30</v>
      </c>
      <c r="N66">
        <f t="shared" si="0"/>
        <v>146</v>
      </c>
      <c r="O66" s="112">
        <f t="shared" si="1"/>
        <v>0</v>
      </c>
      <c r="P66">
        <v>42</v>
      </c>
      <c r="Q66">
        <v>21</v>
      </c>
      <c r="R66">
        <v>8</v>
      </c>
      <c r="S66">
        <v>45</v>
      </c>
      <c r="T66">
        <v>30</v>
      </c>
      <c r="U66" s="114">
        <f t="shared" si="2"/>
        <v>146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146</v>
      </c>
      <c r="E67">
        <f>PPCL!N67</f>
        <v>0</v>
      </c>
      <c r="F67">
        <f t="shared" si="4"/>
        <v>265</v>
      </c>
      <c r="G67">
        <f t="shared" si="5"/>
        <v>146</v>
      </c>
      <c r="H67" s="112"/>
      <c r="I67">
        <f>BRPL_EOD!AE67+BRPL_EOD!AF67</f>
        <v>42</v>
      </c>
      <c r="J67">
        <f>BYPL_EOD!AE67+BYPL_EOD!AF67</f>
        <v>21</v>
      </c>
      <c r="K67">
        <f>MES_EOD!AE67+MES_EOD!AF67</f>
        <v>8</v>
      </c>
      <c r="L67">
        <f>NDMC_EOD!AE67+NDMC_EOD!AF67</f>
        <v>45</v>
      </c>
      <c r="M67">
        <f>TPDDL_EOD!AE67+TPDDL_EOD!AF67</f>
        <v>30</v>
      </c>
      <c r="N67">
        <f t="shared" ref="N67:N98" si="6">SUM(I67:M67)</f>
        <v>146</v>
      </c>
      <c r="O67" s="112">
        <f t="shared" ref="O67:O98" si="7">G67-N67</f>
        <v>0</v>
      </c>
      <c r="P67">
        <v>42</v>
      </c>
      <c r="Q67">
        <v>21</v>
      </c>
      <c r="R67">
        <v>8</v>
      </c>
      <c r="S67">
        <v>45</v>
      </c>
      <c r="T67">
        <v>30</v>
      </c>
      <c r="U67" s="114">
        <f t="shared" ref="U67:U98" si="8">SUM(P67:T67)</f>
        <v>146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146</v>
      </c>
      <c r="E68">
        <f>PPCL!N68</f>
        <v>0</v>
      </c>
      <c r="F68">
        <f t="shared" ref="F68:F98" si="10">B68+C68</f>
        <v>265</v>
      </c>
      <c r="G68">
        <f t="shared" ref="G68:G98" si="11">D68+E68</f>
        <v>146</v>
      </c>
      <c r="H68" s="112"/>
      <c r="I68">
        <f>BRPL_EOD!AE68+BRPL_EOD!AF68</f>
        <v>42</v>
      </c>
      <c r="J68">
        <f>BYPL_EOD!AE68+BYPL_EOD!AF68</f>
        <v>21</v>
      </c>
      <c r="K68">
        <f>MES_EOD!AE68+MES_EOD!AF68</f>
        <v>8</v>
      </c>
      <c r="L68">
        <f>NDMC_EOD!AE68+NDMC_EOD!AF68</f>
        <v>45</v>
      </c>
      <c r="M68">
        <f>TPDDL_EOD!AE68+TPDDL_EOD!AF68</f>
        <v>30</v>
      </c>
      <c r="N68">
        <f t="shared" si="6"/>
        <v>146</v>
      </c>
      <c r="O68" s="112">
        <f t="shared" si="7"/>
        <v>0</v>
      </c>
      <c r="P68">
        <v>42</v>
      </c>
      <c r="Q68">
        <v>21</v>
      </c>
      <c r="R68">
        <v>8</v>
      </c>
      <c r="S68">
        <v>45</v>
      </c>
      <c r="T68">
        <v>30</v>
      </c>
      <c r="U68" s="114">
        <f t="shared" si="8"/>
        <v>146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146</v>
      </c>
      <c r="E69">
        <f>PPCL!N69</f>
        <v>0</v>
      </c>
      <c r="F69">
        <f t="shared" si="10"/>
        <v>265</v>
      </c>
      <c r="G69">
        <f t="shared" si="11"/>
        <v>146</v>
      </c>
      <c r="H69" s="112"/>
      <c r="I69">
        <f>BRPL_EOD!AE69+BRPL_EOD!AF69</f>
        <v>42</v>
      </c>
      <c r="J69">
        <f>BYPL_EOD!AE69+BYPL_EOD!AF69</f>
        <v>21</v>
      </c>
      <c r="K69">
        <f>MES_EOD!AE69+MES_EOD!AF69</f>
        <v>8</v>
      </c>
      <c r="L69">
        <f>NDMC_EOD!AE69+NDMC_EOD!AF69</f>
        <v>45</v>
      </c>
      <c r="M69">
        <f>TPDDL_EOD!AE69+TPDDL_EOD!AF69</f>
        <v>30</v>
      </c>
      <c r="N69">
        <f t="shared" si="6"/>
        <v>146</v>
      </c>
      <c r="O69" s="112">
        <f t="shared" si="7"/>
        <v>0</v>
      </c>
      <c r="P69">
        <v>42</v>
      </c>
      <c r="Q69">
        <v>21</v>
      </c>
      <c r="R69">
        <v>8</v>
      </c>
      <c r="S69">
        <v>45</v>
      </c>
      <c r="T69">
        <v>30</v>
      </c>
      <c r="U69" s="114">
        <f t="shared" si="8"/>
        <v>146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146</v>
      </c>
      <c r="E70">
        <f>PPCL!N70</f>
        <v>0</v>
      </c>
      <c r="F70">
        <f t="shared" si="10"/>
        <v>265</v>
      </c>
      <c r="G70">
        <f t="shared" si="11"/>
        <v>146</v>
      </c>
      <c r="H70" s="112"/>
      <c r="I70">
        <f>BRPL_EOD!AE70+BRPL_EOD!AF70</f>
        <v>42</v>
      </c>
      <c r="J70">
        <f>BYPL_EOD!AE70+BYPL_EOD!AF70</f>
        <v>21</v>
      </c>
      <c r="K70">
        <f>MES_EOD!AE70+MES_EOD!AF70</f>
        <v>8</v>
      </c>
      <c r="L70">
        <f>NDMC_EOD!AE70+NDMC_EOD!AF70</f>
        <v>45</v>
      </c>
      <c r="M70">
        <f>TPDDL_EOD!AE70+TPDDL_EOD!AF70</f>
        <v>30</v>
      </c>
      <c r="N70">
        <f t="shared" si="6"/>
        <v>146</v>
      </c>
      <c r="O70" s="112">
        <f t="shared" si="7"/>
        <v>0</v>
      </c>
      <c r="P70">
        <v>42</v>
      </c>
      <c r="Q70">
        <v>21</v>
      </c>
      <c r="R70">
        <v>8</v>
      </c>
      <c r="S70">
        <v>45</v>
      </c>
      <c r="T70">
        <v>30</v>
      </c>
      <c r="U70" s="114">
        <f t="shared" si="8"/>
        <v>146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146</v>
      </c>
      <c r="E71">
        <f>PPCL!N71</f>
        <v>0</v>
      </c>
      <c r="F71">
        <f t="shared" si="10"/>
        <v>265</v>
      </c>
      <c r="G71">
        <f t="shared" si="11"/>
        <v>146</v>
      </c>
      <c r="H71" s="112"/>
      <c r="I71">
        <f>BRPL_EOD!AE71+BRPL_EOD!AF71</f>
        <v>42</v>
      </c>
      <c r="J71">
        <f>BYPL_EOD!AE71+BYPL_EOD!AF71</f>
        <v>21</v>
      </c>
      <c r="K71">
        <f>MES_EOD!AE71+MES_EOD!AF71</f>
        <v>8</v>
      </c>
      <c r="L71">
        <f>NDMC_EOD!AE71+NDMC_EOD!AF71</f>
        <v>45</v>
      </c>
      <c r="M71">
        <f>TPDDL_EOD!AE71+TPDDL_EOD!AF71</f>
        <v>30</v>
      </c>
      <c r="N71">
        <f t="shared" si="6"/>
        <v>146</v>
      </c>
      <c r="O71" s="112">
        <f t="shared" si="7"/>
        <v>0</v>
      </c>
      <c r="P71">
        <v>42</v>
      </c>
      <c r="Q71">
        <v>21</v>
      </c>
      <c r="R71">
        <v>8</v>
      </c>
      <c r="S71">
        <v>45</v>
      </c>
      <c r="T71">
        <v>30</v>
      </c>
      <c r="U71" s="114">
        <f t="shared" si="8"/>
        <v>146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146</v>
      </c>
      <c r="E72">
        <f>PPCL!N72</f>
        <v>0</v>
      </c>
      <c r="F72">
        <f t="shared" si="10"/>
        <v>265</v>
      </c>
      <c r="G72">
        <f t="shared" si="11"/>
        <v>146</v>
      </c>
      <c r="H72" s="112"/>
      <c r="I72">
        <f>BRPL_EOD!AE72+BRPL_EOD!AF72</f>
        <v>42</v>
      </c>
      <c r="J72">
        <f>BYPL_EOD!AE72+BYPL_EOD!AF72</f>
        <v>21</v>
      </c>
      <c r="K72">
        <f>MES_EOD!AE72+MES_EOD!AF72</f>
        <v>8</v>
      </c>
      <c r="L72">
        <f>NDMC_EOD!AE72+NDMC_EOD!AF72</f>
        <v>45</v>
      </c>
      <c r="M72">
        <f>TPDDL_EOD!AE72+TPDDL_EOD!AF72</f>
        <v>30</v>
      </c>
      <c r="N72">
        <f t="shared" si="6"/>
        <v>146</v>
      </c>
      <c r="O72" s="112">
        <f t="shared" si="7"/>
        <v>0</v>
      </c>
      <c r="P72">
        <v>42</v>
      </c>
      <c r="Q72">
        <v>21</v>
      </c>
      <c r="R72">
        <v>8</v>
      </c>
      <c r="S72">
        <v>45</v>
      </c>
      <c r="T72">
        <v>30</v>
      </c>
      <c r="U72" s="114">
        <f t="shared" si="8"/>
        <v>146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146</v>
      </c>
      <c r="E73">
        <f>PPCL!N73</f>
        <v>0</v>
      </c>
      <c r="F73">
        <f t="shared" si="10"/>
        <v>265</v>
      </c>
      <c r="G73">
        <f t="shared" si="11"/>
        <v>146</v>
      </c>
      <c r="H73" s="112"/>
      <c r="I73">
        <f>BRPL_EOD!AE73+BRPL_EOD!AF73</f>
        <v>42</v>
      </c>
      <c r="J73">
        <f>BYPL_EOD!AE73+BYPL_EOD!AF73</f>
        <v>21</v>
      </c>
      <c r="K73">
        <f>MES_EOD!AE73+MES_EOD!AF73</f>
        <v>8</v>
      </c>
      <c r="L73">
        <f>NDMC_EOD!AE73+NDMC_EOD!AF73</f>
        <v>45</v>
      </c>
      <c r="M73">
        <f>TPDDL_EOD!AE73+TPDDL_EOD!AF73</f>
        <v>30</v>
      </c>
      <c r="N73">
        <f t="shared" si="6"/>
        <v>146</v>
      </c>
      <c r="O73" s="112">
        <f t="shared" si="7"/>
        <v>0</v>
      </c>
      <c r="P73">
        <v>42</v>
      </c>
      <c r="Q73">
        <v>21</v>
      </c>
      <c r="R73">
        <v>8</v>
      </c>
      <c r="S73">
        <v>45</v>
      </c>
      <c r="T73">
        <v>30</v>
      </c>
      <c r="U73" s="114">
        <f t="shared" si="8"/>
        <v>146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146</v>
      </c>
      <c r="E74">
        <f>PPCL!N74</f>
        <v>0</v>
      </c>
      <c r="F74">
        <f t="shared" si="10"/>
        <v>265</v>
      </c>
      <c r="G74">
        <f t="shared" si="11"/>
        <v>146</v>
      </c>
      <c r="H74" s="112"/>
      <c r="I74">
        <f>BRPL_EOD!AE74+BRPL_EOD!AF74</f>
        <v>42</v>
      </c>
      <c r="J74">
        <f>BYPL_EOD!AE74+BYPL_EOD!AF74</f>
        <v>21</v>
      </c>
      <c r="K74">
        <f>MES_EOD!AE74+MES_EOD!AF74</f>
        <v>8</v>
      </c>
      <c r="L74">
        <f>NDMC_EOD!AE74+NDMC_EOD!AF74</f>
        <v>45</v>
      </c>
      <c r="M74">
        <f>TPDDL_EOD!AE74+TPDDL_EOD!AF74</f>
        <v>30</v>
      </c>
      <c r="N74">
        <f t="shared" si="6"/>
        <v>146</v>
      </c>
      <c r="O74" s="112">
        <f t="shared" si="7"/>
        <v>0</v>
      </c>
      <c r="P74">
        <v>42</v>
      </c>
      <c r="Q74">
        <v>21</v>
      </c>
      <c r="R74">
        <v>8</v>
      </c>
      <c r="S74">
        <v>45</v>
      </c>
      <c r="T74">
        <v>30</v>
      </c>
      <c r="U74" s="114">
        <f t="shared" si="8"/>
        <v>146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146</v>
      </c>
      <c r="E75">
        <f>PPCL!N75</f>
        <v>0</v>
      </c>
      <c r="F75">
        <f t="shared" si="10"/>
        <v>265</v>
      </c>
      <c r="G75">
        <f t="shared" si="11"/>
        <v>146</v>
      </c>
      <c r="H75" s="112"/>
      <c r="I75">
        <f>BRPL_EOD!AE75+BRPL_EOD!AF75</f>
        <v>42</v>
      </c>
      <c r="J75">
        <f>BYPL_EOD!AE75+BYPL_EOD!AF75</f>
        <v>21</v>
      </c>
      <c r="K75">
        <f>MES_EOD!AE75+MES_EOD!AF75</f>
        <v>8</v>
      </c>
      <c r="L75">
        <f>NDMC_EOD!AE75+NDMC_EOD!AF75</f>
        <v>45</v>
      </c>
      <c r="M75">
        <f>TPDDL_EOD!AE75+TPDDL_EOD!AF75</f>
        <v>30</v>
      </c>
      <c r="N75">
        <f t="shared" si="6"/>
        <v>146</v>
      </c>
      <c r="O75" s="112">
        <f t="shared" si="7"/>
        <v>0</v>
      </c>
      <c r="P75">
        <v>42</v>
      </c>
      <c r="Q75">
        <v>21</v>
      </c>
      <c r="R75">
        <v>8</v>
      </c>
      <c r="S75">
        <v>45</v>
      </c>
      <c r="T75">
        <v>30</v>
      </c>
      <c r="U75" s="114">
        <f t="shared" si="8"/>
        <v>146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146</v>
      </c>
      <c r="E76">
        <f>PPCL!N76</f>
        <v>0</v>
      </c>
      <c r="F76">
        <f t="shared" si="10"/>
        <v>265</v>
      </c>
      <c r="G76">
        <f t="shared" si="11"/>
        <v>146</v>
      </c>
      <c r="H76" s="112"/>
      <c r="I76">
        <f>BRPL_EOD!AE76+BRPL_EOD!AF76</f>
        <v>42</v>
      </c>
      <c r="J76">
        <f>BYPL_EOD!AE76+BYPL_EOD!AF76</f>
        <v>21</v>
      </c>
      <c r="K76">
        <f>MES_EOD!AE76+MES_EOD!AF76</f>
        <v>8</v>
      </c>
      <c r="L76">
        <f>NDMC_EOD!AE76+NDMC_EOD!AF76</f>
        <v>45</v>
      </c>
      <c r="M76">
        <f>TPDDL_EOD!AE76+TPDDL_EOD!AF76</f>
        <v>30</v>
      </c>
      <c r="N76">
        <f t="shared" si="6"/>
        <v>146</v>
      </c>
      <c r="O76" s="112">
        <f t="shared" si="7"/>
        <v>0</v>
      </c>
      <c r="P76">
        <v>42</v>
      </c>
      <c r="Q76">
        <v>21</v>
      </c>
      <c r="R76">
        <v>8</v>
      </c>
      <c r="S76">
        <v>45</v>
      </c>
      <c r="T76">
        <v>30</v>
      </c>
      <c r="U76" s="114">
        <f t="shared" si="8"/>
        <v>146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146</v>
      </c>
      <c r="E77">
        <f>PPCL!N77</f>
        <v>0</v>
      </c>
      <c r="F77">
        <f t="shared" si="10"/>
        <v>265</v>
      </c>
      <c r="G77">
        <f t="shared" si="11"/>
        <v>146</v>
      </c>
      <c r="H77" s="112"/>
      <c r="I77">
        <f>BRPL_EOD!AE77+BRPL_EOD!AF77</f>
        <v>42</v>
      </c>
      <c r="J77">
        <f>BYPL_EOD!AE77+BYPL_EOD!AF77</f>
        <v>21</v>
      </c>
      <c r="K77">
        <f>MES_EOD!AE77+MES_EOD!AF77</f>
        <v>8</v>
      </c>
      <c r="L77">
        <f>NDMC_EOD!AE77+NDMC_EOD!AF77</f>
        <v>45</v>
      </c>
      <c r="M77">
        <f>TPDDL_EOD!AE77+TPDDL_EOD!AF77</f>
        <v>30</v>
      </c>
      <c r="N77">
        <f t="shared" si="6"/>
        <v>146</v>
      </c>
      <c r="O77" s="112">
        <f t="shared" si="7"/>
        <v>0</v>
      </c>
      <c r="P77">
        <v>42</v>
      </c>
      <c r="Q77">
        <v>21</v>
      </c>
      <c r="R77">
        <v>8</v>
      </c>
      <c r="S77">
        <v>45</v>
      </c>
      <c r="T77">
        <v>30</v>
      </c>
      <c r="U77" s="114">
        <f t="shared" si="8"/>
        <v>146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146</v>
      </c>
      <c r="E78">
        <f>PPCL!N78</f>
        <v>0</v>
      </c>
      <c r="F78">
        <f t="shared" si="10"/>
        <v>265</v>
      </c>
      <c r="G78">
        <f t="shared" si="11"/>
        <v>146</v>
      </c>
      <c r="H78" s="112"/>
      <c r="I78">
        <f>BRPL_EOD!AE78+BRPL_EOD!AF78</f>
        <v>42</v>
      </c>
      <c r="J78">
        <f>BYPL_EOD!AE78+BYPL_EOD!AF78</f>
        <v>21</v>
      </c>
      <c r="K78">
        <f>MES_EOD!AE78+MES_EOD!AF78</f>
        <v>8</v>
      </c>
      <c r="L78">
        <f>NDMC_EOD!AE78+NDMC_EOD!AF78</f>
        <v>45</v>
      </c>
      <c r="M78">
        <f>TPDDL_EOD!AE78+TPDDL_EOD!AF78</f>
        <v>30</v>
      </c>
      <c r="N78">
        <f t="shared" si="6"/>
        <v>146</v>
      </c>
      <c r="O78" s="112">
        <f t="shared" si="7"/>
        <v>0</v>
      </c>
      <c r="P78">
        <v>42</v>
      </c>
      <c r="Q78">
        <v>21</v>
      </c>
      <c r="R78">
        <v>8</v>
      </c>
      <c r="S78">
        <v>45</v>
      </c>
      <c r="T78">
        <v>30</v>
      </c>
      <c r="U78" s="114">
        <f t="shared" si="8"/>
        <v>146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148</v>
      </c>
      <c r="E79">
        <f>PPCL!N79</f>
        <v>0</v>
      </c>
      <c r="F79">
        <f t="shared" si="10"/>
        <v>265</v>
      </c>
      <c r="G79">
        <f t="shared" si="11"/>
        <v>148</v>
      </c>
      <c r="H79" s="112"/>
      <c r="I79">
        <f>BRPL_EOD!AE79+BRPL_EOD!AF79</f>
        <v>45.73</v>
      </c>
      <c r="J79">
        <f>BYPL_EOD!AE79+BYPL_EOD!AF79</f>
        <v>33.26</v>
      </c>
      <c r="K79">
        <f>MES_EOD!AE79+MES_EOD!AF79</f>
        <v>6.65</v>
      </c>
      <c r="L79">
        <f>NDMC_EOD!AE79+NDMC_EOD!AF79</f>
        <v>37.42</v>
      </c>
      <c r="M79">
        <f>TPDDL_EOD!AE79+TPDDL_EOD!AF79</f>
        <v>24.94</v>
      </c>
      <c r="N79">
        <f t="shared" si="6"/>
        <v>148</v>
      </c>
      <c r="O79" s="112">
        <f t="shared" si="7"/>
        <v>0</v>
      </c>
      <c r="P79">
        <v>45.73</v>
      </c>
      <c r="Q79">
        <v>33.26</v>
      </c>
      <c r="R79">
        <v>6.65</v>
      </c>
      <c r="S79">
        <v>37.42</v>
      </c>
      <c r="T79">
        <v>24.94</v>
      </c>
      <c r="U79" s="114">
        <f t="shared" si="8"/>
        <v>148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148</v>
      </c>
      <c r="E80">
        <f>PPCL!N80</f>
        <v>0</v>
      </c>
      <c r="F80">
        <f t="shared" si="10"/>
        <v>265</v>
      </c>
      <c r="G80">
        <f t="shared" si="11"/>
        <v>148</v>
      </c>
      <c r="H80" s="112"/>
      <c r="I80">
        <f>BRPL_EOD!AE80+BRPL_EOD!AF80</f>
        <v>45.73</v>
      </c>
      <c r="J80">
        <f>BYPL_EOD!AE80+BYPL_EOD!AF80</f>
        <v>33.26</v>
      </c>
      <c r="K80">
        <f>MES_EOD!AE80+MES_EOD!AF80</f>
        <v>6.65</v>
      </c>
      <c r="L80">
        <f>NDMC_EOD!AE80+NDMC_EOD!AF80</f>
        <v>37.42</v>
      </c>
      <c r="M80">
        <f>TPDDL_EOD!AE80+TPDDL_EOD!AF80</f>
        <v>24.94</v>
      </c>
      <c r="N80">
        <f t="shared" si="6"/>
        <v>148</v>
      </c>
      <c r="O80" s="112">
        <f t="shared" si="7"/>
        <v>0</v>
      </c>
      <c r="P80">
        <v>45.73</v>
      </c>
      <c r="Q80">
        <v>33.26</v>
      </c>
      <c r="R80">
        <v>6.65</v>
      </c>
      <c r="S80">
        <v>37.42</v>
      </c>
      <c r="T80">
        <v>24.94</v>
      </c>
      <c r="U80" s="114">
        <f t="shared" si="8"/>
        <v>148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148</v>
      </c>
      <c r="E81">
        <f>PPCL!N81</f>
        <v>0</v>
      </c>
      <c r="F81">
        <f t="shared" si="10"/>
        <v>265</v>
      </c>
      <c r="G81">
        <f t="shared" si="11"/>
        <v>148</v>
      </c>
      <c r="H81" s="112"/>
      <c r="I81">
        <f>BRPL_EOD!AE81+BRPL_EOD!AF81</f>
        <v>45.73</v>
      </c>
      <c r="J81">
        <f>BYPL_EOD!AE81+BYPL_EOD!AF81</f>
        <v>33.26</v>
      </c>
      <c r="K81">
        <f>MES_EOD!AE81+MES_EOD!AF81</f>
        <v>6.65</v>
      </c>
      <c r="L81">
        <f>NDMC_EOD!AE81+NDMC_EOD!AF81</f>
        <v>37.42</v>
      </c>
      <c r="M81">
        <f>TPDDL_EOD!AE81+TPDDL_EOD!AF81</f>
        <v>24.94</v>
      </c>
      <c r="N81">
        <f t="shared" si="6"/>
        <v>148</v>
      </c>
      <c r="O81" s="112">
        <f t="shared" si="7"/>
        <v>0</v>
      </c>
      <c r="P81">
        <v>45.73</v>
      </c>
      <c r="Q81">
        <v>33.26</v>
      </c>
      <c r="R81">
        <v>6.65</v>
      </c>
      <c r="S81">
        <v>37.42</v>
      </c>
      <c r="T81">
        <v>24.94</v>
      </c>
      <c r="U81" s="114">
        <f t="shared" si="8"/>
        <v>148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148</v>
      </c>
      <c r="E82">
        <f>PPCL!N82</f>
        <v>0</v>
      </c>
      <c r="F82">
        <f t="shared" si="10"/>
        <v>265</v>
      </c>
      <c r="G82">
        <f t="shared" si="11"/>
        <v>148</v>
      </c>
      <c r="H82" s="112"/>
      <c r="I82">
        <f>BRPL_EOD!AE82+BRPL_EOD!AF82</f>
        <v>45.73</v>
      </c>
      <c r="J82">
        <f>BYPL_EOD!AE82+BYPL_EOD!AF82</f>
        <v>33.26</v>
      </c>
      <c r="K82">
        <f>MES_EOD!AE82+MES_EOD!AF82</f>
        <v>6.65</v>
      </c>
      <c r="L82">
        <f>NDMC_EOD!AE82+NDMC_EOD!AF82</f>
        <v>37.42</v>
      </c>
      <c r="M82">
        <f>TPDDL_EOD!AE82+TPDDL_EOD!AF82</f>
        <v>24.94</v>
      </c>
      <c r="N82">
        <f t="shared" si="6"/>
        <v>148</v>
      </c>
      <c r="O82" s="112">
        <f t="shared" si="7"/>
        <v>0</v>
      </c>
      <c r="P82">
        <v>45.73</v>
      </c>
      <c r="Q82">
        <v>33.26</v>
      </c>
      <c r="R82">
        <v>6.65</v>
      </c>
      <c r="S82">
        <v>37.42</v>
      </c>
      <c r="T82">
        <v>24.94</v>
      </c>
      <c r="U82" s="114">
        <f t="shared" si="8"/>
        <v>148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148</v>
      </c>
      <c r="E83">
        <f>PPCL!N83</f>
        <v>0</v>
      </c>
      <c r="F83">
        <f t="shared" si="10"/>
        <v>265</v>
      </c>
      <c r="G83">
        <f t="shared" si="11"/>
        <v>148</v>
      </c>
      <c r="H83" s="112"/>
      <c r="I83">
        <f>BRPL_EOD!AE83+BRPL_EOD!AF83</f>
        <v>45.73</v>
      </c>
      <c r="J83">
        <f>BYPL_EOD!AE83+BYPL_EOD!AF83</f>
        <v>33.26</v>
      </c>
      <c r="K83">
        <f>MES_EOD!AE83+MES_EOD!AF83</f>
        <v>6.65</v>
      </c>
      <c r="L83">
        <f>NDMC_EOD!AE83+NDMC_EOD!AF83</f>
        <v>37.42</v>
      </c>
      <c r="M83">
        <f>TPDDL_EOD!AE83+TPDDL_EOD!AF83</f>
        <v>24.94</v>
      </c>
      <c r="N83">
        <f t="shared" si="6"/>
        <v>148</v>
      </c>
      <c r="O83" s="112">
        <f t="shared" si="7"/>
        <v>0</v>
      </c>
      <c r="P83">
        <v>45.73</v>
      </c>
      <c r="Q83">
        <v>33.26</v>
      </c>
      <c r="R83">
        <v>6.65</v>
      </c>
      <c r="S83">
        <v>37.42</v>
      </c>
      <c r="T83">
        <v>24.94</v>
      </c>
      <c r="U83" s="114">
        <f t="shared" si="8"/>
        <v>148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148</v>
      </c>
      <c r="E84">
        <f>PPCL!N84</f>
        <v>0</v>
      </c>
      <c r="F84">
        <f t="shared" si="10"/>
        <v>265</v>
      </c>
      <c r="G84">
        <f t="shared" si="11"/>
        <v>148</v>
      </c>
      <c r="H84" s="112"/>
      <c r="I84">
        <f>BRPL_EOD!AE84+BRPL_EOD!AF84</f>
        <v>45.73</v>
      </c>
      <c r="J84">
        <f>BYPL_EOD!AE84+BYPL_EOD!AF84</f>
        <v>33.26</v>
      </c>
      <c r="K84">
        <f>MES_EOD!AE84+MES_EOD!AF84</f>
        <v>6.65</v>
      </c>
      <c r="L84">
        <f>NDMC_EOD!AE84+NDMC_EOD!AF84</f>
        <v>37.42</v>
      </c>
      <c r="M84">
        <f>TPDDL_EOD!AE84+TPDDL_EOD!AF84</f>
        <v>24.94</v>
      </c>
      <c r="N84">
        <f t="shared" si="6"/>
        <v>148</v>
      </c>
      <c r="O84" s="112">
        <f t="shared" si="7"/>
        <v>0</v>
      </c>
      <c r="P84">
        <v>45.73</v>
      </c>
      <c r="Q84">
        <v>33.26</v>
      </c>
      <c r="R84">
        <v>6.65</v>
      </c>
      <c r="S84">
        <v>37.42</v>
      </c>
      <c r="T84">
        <v>24.94</v>
      </c>
      <c r="U84" s="114">
        <f t="shared" si="8"/>
        <v>148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148</v>
      </c>
      <c r="E85">
        <f>PPCL!N85</f>
        <v>0</v>
      </c>
      <c r="F85">
        <f t="shared" si="10"/>
        <v>265</v>
      </c>
      <c r="G85">
        <f t="shared" si="11"/>
        <v>148</v>
      </c>
      <c r="H85" s="112"/>
      <c r="I85">
        <f>BRPL_EOD!AE85+BRPL_EOD!AF85</f>
        <v>45.73</v>
      </c>
      <c r="J85">
        <f>BYPL_EOD!AE85+BYPL_EOD!AF85</f>
        <v>33.26</v>
      </c>
      <c r="K85">
        <f>MES_EOD!AE85+MES_EOD!AF85</f>
        <v>6.65</v>
      </c>
      <c r="L85">
        <f>NDMC_EOD!AE85+NDMC_EOD!AF85</f>
        <v>37.42</v>
      </c>
      <c r="M85">
        <f>TPDDL_EOD!AE85+TPDDL_EOD!AF85</f>
        <v>24.94</v>
      </c>
      <c r="N85">
        <f t="shared" si="6"/>
        <v>148</v>
      </c>
      <c r="O85" s="112">
        <f t="shared" si="7"/>
        <v>0</v>
      </c>
      <c r="P85">
        <v>45.73</v>
      </c>
      <c r="Q85">
        <v>33.26</v>
      </c>
      <c r="R85">
        <v>6.65</v>
      </c>
      <c r="S85">
        <v>37.42</v>
      </c>
      <c r="T85">
        <v>24.94</v>
      </c>
      <c r="U85" s="114">
        <f t="shared" si="8"/>
        <v>148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148</v>
      </c>
      <c r="E86">
        <f>PPCL!N86</f>
        <v>0</v>
      </c>
      <c r="F86">
        <f t="shared" si="10"/>
        <v>265</v>
      </c>
      <c r="G86">
        <f t="shared" si="11"/>
        <v>148</v>
      </c>
      <c r="H86" s="112"/>
      <c r="I86">
        <f>BRPL_EOD!AE86+BRPL_EOD!AF86</f>
        <v>45.73</v>
      </c>
      <c r="J86">
        <f>BYPL_EOD!AE86+BYPL_EOD!AF86</f>
        <v>33.26</v>
      </c>
      <c r="K86">
        <f>MES_EOD!AE86+MES_EOD!AF86</f>
        <v>6.65</v>
      </c>
      <c r="L86">
        <f>NDMC_EOD!AE86+NDMC_EOD!AF86</f>
        <v>37.42</v>
      </c>
      <c r="M86">
        <f>TPDDL_EOD!AE86+TPDDL_EOD!AF86</f>
        <v>24.94</v>
      </c>
      <c r="N86">
        <f t="shared" si="6"/>
        <v>148</v>
      </c>
      <c r="O86" s="112">
        <f t="shared" si="7"/>
        <v>0</v>
      </c>
      <c r="P86">
        <v>45.73</v>
      </c>
      <c r="Q86">
        <v>33.26</v>
      </c>
      <c r="R86">
        <v>6.65</v>
      </c>
      <c r="S86">
        <v>37.42</v>
      </c>
      <c r="T86">
        <v>24.94</v>
      </c>
      <c r="U86" s="114">
        <f t="shared" si="8"/>
        <v>148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150</v>
      </c>
      <c r="E87">
        <f>PPCL!N87</f>
        <v>0</v>
      </c>
      <c r="F87">
        <f t="shared" si="10"/>
        <v>265</v>
      </c>
      <c r="G87">
        <f t="shared" si="11"/>
        <v>150</v>
      </c>
      <c r="H87" s="112"/>
      <c r="I87">
        <f>BRPL_EOD!AE87+BRPL_EOD!AF87</f>
        <v>46.35</v>
      </c>
      <c r="J87">
        <f>BYPL_EOD!AE87+BYPL_EOD!AF87</f>
        <v>33.71</v>
      </c>
      <c r="K87">
        <f>MES_EOD!AE87+MES_EOD!AF87</f>
        <v>6.74</v>
      </c>
      <c r="L87">
        <f>NDMC_EOD!AE87+NDMC_EOD!AF87</f>
        <v>37.92</v>
      </c>
      <c r="M87">
        <f>TPDDL_EOD!AE87+TPDDL_EOD!AF87</f>
        <v>25.28</v>
      </c>
      <c r="N87">
        <f t="shared" si="6"/>
        <v>150</v>
      </c>
      <c r="O87" s="112">
        <f t="shared" si="7"/>
        <v>0</v>
      </c>
      <c r="P87">
        <v>46.35</v>
      </c>
      <c r="Q87">
        <v>33.71</v>
      </c>
      <c r="R87">
        <v>6.74</v>
      </c>
      <c r="S87">
        <v>37.92</v>
      </c>
      <c r="T87">
        <v>25.28</v>
      </c>
      <c r="U87" s="114">
        <f t="shared" si="8"/>
        <v>150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150</v>
      </c>
      <c r="E88">
        <f>PPCL!N88</f>
        <v>0</v>
      </c>
      <c r="F88">
        <f t="shared" si="10"/>
        <v>265</v>
      </c>
      <c r="G88">
        <f t="shared" si="11"/>
        <v>150</v>
      </c>
      <c r="H88" s="112"/>
      <c r="I88">
        <f>BRPL_EOD!AE88+BRPL_EOD!AF88</f>
        <v>46.35</v>
      </c>
      <c r="J88">
        <f>BYPL_EOD!AE88+BYPL_EOD!AF88</f>
        <v>33.71</v>
      </c>
      <c r="K88">
        <f>MES_EOD!AE88+MES_EOD!AF88</f>
        <v>6.74</v>
      </c>
      <c r="L88">
        <f>NDMC_EOD!AE88+NDMC_EOD!AF88</f>
        <v>37.92</v>
      </c>
      <c r="M88">
        <f>TPDDL_EOD!AE88+TPDDL_EOD!AF88</f>
        <v>25.28</v>
      </c>
      <c r="N88">
        <f t="shared" si="6"/>
        <v>150</v>
      </c>
      <c r="O88" s="112">
        <f t="shared" si="7"/>
        <v>0</v>
      </c>
      <c r="P88">
        <v>46.35</v>
      </c>
      <c r="Q88">
        <v>33.71</v>
      </c>
      <c r="R88">
        <v>6.74</v>
      </c>
      <c r="S88">
        <v>37.92</v>
      </c>
      <c r="T88">
        <v>25.28</v>
      </c>
      <c r="U88" s="114">
        <f t="shared" si="8"/>
        <v>150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150</v>
      </c>
      <c r="E89">
        <f>PPCL!N89</f>
        <v>0</v>
      </c>
      <c r="F89">
        <f t="shared" si="10"/>
        <v>265</v>
      </c>
      <c r="G89">
        <f t="shared" si="11"/>
        <v>150</v>
      </c>
      <c r="H89" s="112"/>
      <c r="I89">
        <f>BRPL_EOD!AE89+BRPL_EOD!AF89</f>
        <v>46.35</v>
      </c>
      <c r="J89">
        <f>BYPL_EOD!AE89+BYPL_EOD!AF89</f>
        <v>33.71</v>
      </c>
      <c r="K89">
        <f>MES_EOD!AE89+MES_EOD!AF89</f>
        <v>6.74</v>
      </c>
      <c r="L89">
        <f>NDMC_EOD!AE89+NDMC_EOD!AF89</f>
        <v>37.92</v>
      </c>
      <c r="M89">
        <f>TPDDL_EOD!AE89+TPDDL_EOD!AF89</f>
        <v>25.28</v>
      </c>
      <c r="N89">
        <f t="shared" si="6"/>
        <v>150</v>
      </c>
      <c r="O89" s="112">
        <f t="shared" si="7"/>
        <v>0</v>
      </c>
      <c r="P89">
        <v>46.35</v>
      </c>
      <c r="Q89">
        <v>33.71</v>
      </c>
      <c r="R89">
        <v>6.74</v>
      </c>
      <c r="S89">
        <v>37.92</v>
      </c>
      <c r="T89">
        <v>25.28</v>
      </c>
      <c r="U89" s="114">
        <f t="shared" si="8"/>
        <v>150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150</v>
      </c>
      <c r="E90">
        <f>PPCL!N90</f>
        <v>0</v>
      </c>
      <c r="F90">
        <f t="shared" si="10"/>
        <v>265</v>
      </c>
      <c r="G90">
        <f t="shared" si="11"/>
        <v>150</v>
      </c>
      <c r="H90" s="112"/>
      <c r="I90">
        <f>BRPL_EOD!AE90+BRPL_EOD!AF90</f>
        <v>46.35</v>
      </c>
      <c r="J90">
        <f>BYPL_EOD!AE90+BYPL_EOD!AF90</f>
        <v>33.71</v>
      </c>
      <c r="K90">
        <f>MES_EOD!AE90+MES_EOD!AF90</f>
        <v>6.74</v>
      </c>
      <c r="L90">
        <f>NDMC_EOD!AE90+NDMC_EOD!AF90</f>
        <v>37.92</v>
      </c>
      <c r="M90">
        <f>TPDDL_EOD!AE90+TPDDL_EOD!AF90</f>
        <v>25.28</v>
      </c>
      <c r="N90">
        <f t="shared" si="6"/>
        <v>150</v>
      </c>
      <c r="O90" s="112">
        <f t="shared" si="7"/>
        <v>0</v>
      </c>
      <c r="P90">
        <v>46.35</v>
      </c>
      <c r="Q90">
        <v>33.71</v>
      </c>
      <c r="R90">
        <v>6.74</v>
      </c>
      <c r="S90">
        <v>37.92</v>
      </c>
      <c r="T90">
        <v>25.28</v>
      </c>
      <c r="U90" s="114">
        <f t="shared" si="8"/>
        <v>150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150</v>
      </c>
      <c r="E91">
        <f>PPCL!N91</f>
        <v>0</v>
      </c>
      <c r="F91">
        <f t="shared" si="10"/>
        <v>265</v>
      </c>
      <c r="G91">
        <f t="shared" si="11"/>
        <v>150</v>
      </c>
      <c r="H91" s="112"/>
      <c r="I91">
        <f>BRPL_EOD!AE91+BRPL_EOD!AF91</f>
        <v>46.35</v>
      </c>
      <c r="J91">
        <f>BYPL_EOD!AE91+BYPL_EOD!AF91</f>
        <v>33.71</v>
      </c>
      <c r="K91">
        <f>MES_EOD!AE91+MES_EOD!AF91</f>
        <v>6.74</v>
      </c>
      <c r="L91">
        <f>NDMC_EOD!AE91+NDMC_EOD!AF91</f>
        <v>37.92</v>
      </c>
      <c r="M91">
        <f>TPDDL_EOD!AE91+TPDDL_EOD!AF91</f>
        <v>25.28</v>
      </c>
      <c r="N91">
        <f t="shared" si="6"/>
        <v>150</v>
      </c>
      <c r="O91" s="112">
        <f t="shared" si="7"/>
        <v>0</v>
      </c>
      <c r="P91">
        <v>46.35</v>
      </c>
      <c r="Q91">
        <v>33.71</v>
      </c>
      <c r="R91">
        <v>6.74</v>
      </c>
      <c r="S91">
        <v>37.92</v>
      </c>
      <c r="T91">
        <v>25.28</v>
      </c>
      <c r="U91" s="114">
        <f t="shared" si="8"/>
        <v>150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150</v>
      </c>
      <c r="E92">
        <f>PPCL!N92</f>
        <v>0</v>
      </c>
      <c r="F92">
        <f t="shared" si="10"/>
        <v>265</v>
      </c>
      <c r="G92">
        <f t="shared" si="11"/>
        <v>150</v>
      </c>
      <c r="H92" s="112"/>
      <c r="I92">
        <f>BRPL_EOD!AE92+BRPL_EOD!AF92</f>
        <v>46.35</v>
      </c>
      <c r="J92">
        <f>BYPL_EOD!AE92+BYPL_EOD!AF92</f>
        <v>33.71</v>
      </c>
      <c r="K92">
        <f>MES_EOD!AE92+MES_EOD!AF92</f>
        <v>6.74</v>
      </c>
      <c r="L92">
        <f>NDMC_EOD!AE92+NDMC_EOD!AF92</f>
        <v>37.92</v>
      </c>
      <c r="M92">
        <f>TPDDL_EOD!AE92+TPDDL_EOD!AF92</f>
        <v>25.28</v>
      </c>
      <c r="N92">
        <f t="shared" si="6"/>
        <v>150</v>
      </c>
      <c r="O92" s="112">
        <f t="shared" si="7"/>
        <v>0</v>
      </c>
      <c r="P92">
        <v>46.35</v>
      </c>
      <c r="Q92">
        <v>33.71</v>
      </c>
      <c r="R92">
        <v>6.74</v>
      </c>
      <c r="S92">
        <v>37.92</v>
      </c>
      <c r="T92">
        <v>25.28</v>
      </c>
      <c r="U92" s="114">
        <f t="shared" si="8"/>
        <v>150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150</v>
      </c>
      <c r="E93">
        <f>PPCL!N93</f>
        <v>0</v>
      </c>
      <c r="F93">
        <f t="shared" si="10"/>
        <v>265</v>
      </c>
      <c r="G93">
        <f t="shared" si="11"/>
        <v>150</v>
      </c>
      <c r="H93" s="112"/>
      <c r="I93">
        <f>BRPL_EOD!AE93+BRPL_EOD!AF93</f>
        <v>46.35</v>
      </c>
      <c r="J93">
        <f>BYPL_EOD!AE93+BYPL_EOD!AF93</f>
        <v>33.71</v>
      </c>
      <c r="K93">
        <f>MES_EOD!AE93+MES_EOD!AF93</f>
        <v>6.74</v>
      </c>
      <c r="L93">
        <f>NDMC_EOD!AE93+NDMC_EOD!AF93</f>
        <v>37.92</v>
      </c>
      <c r="M93">
        <f>TPDDL_EOD!AE93+TPDDL_EOD!AF93</f>
        <v>25.28</v>
      </c>
      <c r="N93">
        <f t="shared" si="6"/>
        <v>150</v>
      </c>
      <c r="O93" s="112">
        <f t="shared" si="7"/>
        <v>0</v>
      </c>
      <c r="P93">
        <v>46.35</v>
      </c>
      <c r="Q93">
        <v>33.71</v>
      </c>
      <c r="R93">
        <v>6.74</v>
      </c>
      <c r="S93">
        <v>37.92</v>
      </c>
      <c r="T93">
        <v>25.28</v>
      </c>
      <c r="U93" s="114">
        <f t="shared" si="8"/>
        <v>150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150</v>
      </c>
      <c r="E94">
        <f>PPCL!N94</f>
        <v>0</v>
      </c>
      <c r="F94">
        <f t="shared" si="10"/>
        <v>265</v>
      </c>
      <c r="G94">
        <f t="shared" si="11"/>
        <v>150</v>
      </c>
      <c r="H94" s="112"/>
      <c r="I94">
        <f>BRPL_EOD!AE94+BRPL_EOD!AF94</f>
        <v>46.35</v>
      </c>
      <c r="J94">
        <f>BYPL_EOD!AE94+BYPL_EOD!AF94</f>
        <v>33.71</v>
      </c>
      <c r="K94">
        <f>MES_EOD!AE94+MES_EOD!AF94</f>
        <v>6.74</v>
      </c>
      <c r="L94">
        <f>NDMC_EOD!AE94+NDMC_EOD!AF94</f>
        <v>37.92</v>
      </c>
      <c r="M94">
        <f>TPDDL_EOD!AE94+TPDDL_EOD!AF94</f>
        <v>25.28</v>
      </c>
      <c r="N94">
        <f t="shared" si="6"/>
        <v>150</v>
      </c>
      <c r="O94" s="112">
        <f t="shared" si="7"/>
        <v>0</v>
      </c>
      <c r="P94">
        <v>46.35</v>
      </c>
      <c r="Q94">
        <v>33.71</v>
      </c>
      <c r="R94">
        <v>6.74</v>
      </c>
      <c r="S94">
        <v>37.92</v>
      </c>
      <c r="T94">
        <v>25.28</v>
      </c>
      <c r="U94" s="114">
        <f t="shared" si="8"/>
        <v>150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150</v>
      </c>
      <c r="E95">
        <f>PPCL!N95</f>
        <v>0</v>
      </c>
      <c r="F95">
        <f t="shared" si="10"/>
        <v>265</v>
      </c>
      <c r="G95">
        <f t="shared" si="11"/>
        <v>150</v>
      </c>
      <c r="H95" s="112"/>
      <c r="I95">
        <f>BRPL_EOD!AE95+BRPL_EOD!AF95</f>
        <v>46.35</v>
      </c>
      <c r="J95">
        <f>BYPL_EOD!AE95+BYPL_EOD!AF95</f>
        <v>33.71</v>
      </c>
      <c r="K95">
        <f>MES_EOD!AE95+MES_EOD!AF95</f>
        <v>6.74</v>
      </c>
      <c r="L95">
        <f>NDMC_EOD!AE95+NDMC_EOD!AF95</f>
        <v>37.92</v>
      </c>
      <c r="M95">
        <f>TPDDL_EOD!AE95+TPDDL_EOD!AF95</f>
        <v>25.28</v>
      </c>
      <c r="N95">
        <f t="shared" si="6"/>
        <v>150</v>
      </c>
      <c r="O95" s="112">
        <f t="shared" si="7"/>
        <v>0</v>
      </c>
      <c r="P95">
        <v>46.35</v>
      </c>
      <c r="Q95">
        <v>33.71</v>
      </c>
      <c r="R95">
        <v>6.74</v>
      </c>
      <c r="S95">
        <v>37.92</v>
      </c>
      <c r="T95">
        <v>25.28</v>
      </c>
      <c r="U95" s="114">
        <f t="shared" si="8"/>
        <v>150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150</v>
      </c>
      <c r="E96">
        <f>PPCL!N96</f>
        <v>0</v>
      </c>
      <c r="F96">
        <f t="shared" si="10"/>
        <v>265</v>
      </c>
      <c r="G96">
        <f t="shared" si="11"/>
        <v>150</v>
      </c>
      <c r="H96" s="112"/>
      <c r="I96">
        <f>BRPL_EOD!AE96+BRPL_EOD!AF96</f>
        <v>46.35</v>
      </c>
      <c r="J96">
        <f>BYPL_EOD!AE96+BYPL_EOD!AF96</f>
        <v>33.71</v>
      </c>
      <c r="K96">
        <f>MES_EOD!AE96+MES_EOD!AF96</f>
        <v>6.74</v>
      </c>
      <c r="L96">
        <f>NDMC_EOD!AE96+NDMC_EOD!AF96</f>
        <v>37.92</v>
      </c>
      <c r="M96">
        <f>TPDDL_EOD!AE96+TPDDL_EOD!AF96</f>
        <v>25.28</v>
      </c>
      <c r="N96">
        <f t="shared" si="6"/>
        <v>150</v>
      </c>
      <c r="O96" s="112">
        <f t="shared" si="7"/>
        <v>0</v>
      </c>
      <c r="P96">
        <v>46.35</v>
      </c>
      <c r="Q96">
        <v>33.71</v>
      </c>
      <c r="R96">
        <v>6.74</v>
      </c>
      <c r="S96">
        <v>37.92</v>
      </c>
      <c r="T96">
        <v>25.28</v>
      </c>
      <c r="U96" s="114">
        <f t="shared" si="8"/>
        <v>150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150</v>
      </c>
      <c r="E97">
        <f>PPCL!N97</f>
        <v>0</v>
      </c>
      <c r="F97">
        <f t="shared" si="10"/>
        <v>265</v>
      </c>
      <c r="G97">
        <f t="shared" si="11"/>
        <v>150</v>
      </c>
      <c r="H97" s="112"/>
      <c r="I97">
        <f>BRPL_EOD!AE97+BRPL_EOD!AF97</f>
        <v>46.35</v>
      </c>
      <c r="J97">
        <f>BYPL_EOD!AE97+BYPL_EOD!AF97</f>
        <v>33.71</v>
      </c>
      <c r="K97">
        <f>MES_EOD!AE97+MES_EOD!AF97</f>
        <v>6.74</v>
      </c>
      <c r="L97">
        <f>NDMC_EOD!AE97+NDMC_EOD!AF97</f>
        <v>37.92</v>
      </c>
      <c r="M97">
        <f>TPDDL_EOD!AE97+TPDDL_EOD!AF97</f>
        <v>25.28</v>
      </c>
      <c r="N97">
        <f t="shared" si="6"/>
        <v>150</v>
      </c>
      <c r="O97" s="112">
        <f t="shared" si="7"/>
        <v>0</v>
      </c>
      <c r="P97">
        <v>46.35</v>
      </c>
      <c r="Q97">
        <v>33.71</v>
      </c>
      <c r="R97">
        <v>6.74</v>
      </c>
      <c r="S97">
        <v>37.92</v>
      </c>
      <c r="T97">
        <v>25.28</v>
      </c>
      <c r="U97" s="114">
        <f t="shared" si="8"/>
        <v>150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150</v>
      </c>
      <c r="E98">
        <f>PPCL!N98</f>
        <v>0</v>
      </c>
      <c r="F98">
        <f t="shared" si="10"/>
        <v>265</v>
      </c>
      <c r="G98">
        <f t="shared" si="11"/>
        <v>150</v>
      </c>
      <c r="H98" s="112"/>
      <c r="I98">
        <f>BRPL_EOD!AE98+BRPL_EOD!AF98</f>
        <v>46.35</v>
      </c>
      <c r="J98">
        <f>BYPL_EOD!AE98+BYPL_EOD!AF98</f>
        <v>33.71</v>
      </c>
      <c r="K98">
        <f>MES_EOD!AE98+MES_EOD!AF98</f>
        <v>6.74</v>
      </c>
      <c r="L98">
        <f>NDMC_EOD!AE98+NDMC_EOD!AF98</f>
        <v>37.92</v>
      </c>
      <c r="M98">
        <f>TPDDL_EOD!AE98+TPDDL_EOD!AF98</f>
        <v>25.28</v>
      </c>
      <c r="N98">
        <f t="shared" si="6"/>
        <v>150</v>
      </c>
      <c r="O98" s="112">
        <f t="shared" si="7"/>
        <v>0</v>
      </c>
      <c r="P98">
        <v>46.35</v>
      </c>
      <c r="Q98">
        <v>33.71</v>
      </c>
      <c r="R98">
        <v>6.74</v>
      </c>
      <c r="S98">
        <v>37.92</v>
      </c>
      <c r="T98">
        <v>25.28</v>
      </c>
      <c r="U98" s="114">
        <f t="shared" si="8"/>
        <v>150</v>
      </c>
      <c r="V98" s="112">
        <f t="shared" si="9"/>
        <v>0</v>
      </c>
    </row>
    <row r="99" spans="1:22">
      <c r="A99" s="114" t="s">
        <v>333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3.5862500000000002</v>
      </c>
      <c r="E99" s="114">
        <f t="shared" si="12"/>
        <v>0</v>
      </c>
      <c r="F99" s="114">
        <f t="shared" si="12"/>
        <v>6.36</v>
      </c>
      <c r="G99" s="114">
        <f t="shared" si="12"/>
        <v>3.5862500000000002</v>
      </c>
      <c r="H99" s="114"/>
      <c r="I99" s="114">
        <f t="shared" si="12"/>
        <v>1.0333474999999996</v>
      </c>
      <c r="J99" s="114">
        <f t="shared" si="12"/>
        <v>0.60744750000000014</v>
      </c>
      <c r="K99" s="114">
        <f t="shared" si="12"/>
        <v>0.19981499999999999</v>
      </c>
      <c r="L99" s="114">
        <f t="shared" si="12"/>
        <v>1.0508875000000002</v>
      </c>
      <c r="M99" s="114">
        <f t="shared" si="12"/>
        <v>0.69572000000000067</v>
      </c>
      <c r="N99" s="114">
        <f t="shared" si="12"/>
        <v>3.5872174999999995</v>
      </c>
      <c r="O99" s="114">
        <f t="shared" si="12"/>
        <v>-9.6750000000002953E-4</v>
      </c>
      <c r="P99" s="114">
        <f t="shared" si="12"/>
        <v>1.0330729929086968</v>
      </c>
      <c r="Q99" s="114">
        <f t="shared" si="12"/>
        <v>0.60729157487280216</v>
      </c>
      <c r="R99" s="114">
        <f t="shared" si="12"/>
        <v>0.19975617502791909</v>
      </c>
      <c r="S99" s="114">
        <f t="shared" si="12"/>
        <v>1.0505962278837964</v>
      </c>
      <c r="T99" s="114">
        <f t="shared" si="12"/>
        <v>0.69553302930678673</v>
      </c>
      <c r="U99" s="114">
        <f t="shared" si="12"/>
        <v>3.5862500000000002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E18" sqref="E18"/>
    </sheetView>
  </sheetViews>
  <sheetFormatPr defaultRowHeight="15"/>
  <cols>
    <col min="1" max="1" width="17.5703125" customWidth="1"/>
  </cols>
  <sheetData>
    <row r="1" spans="1:15">
      <c r="A1" s="29">
        <f>Losses!B1</f>
        <v>45110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8">
        <v>131.76</v>
      </c>
      <c r="C2" s="148">
        <v>76.2</v>
      </c>
      <c r="D2" s="148">
        <v>83.759999999999991</v>
      </c>
      <c r="E2" s="148">
        <v>0</v>
      </c>
      <c r="F2" s="148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3" t="s">
        <v>405</v>
      </c>
    </row>
    <row r="3" spans="1:15">
      <c r="A3" s="135" t="s">
        <v>144</v>
      </c>
      <c r="B3" s="136">
        <v>43.92</v>
      </c>
      <c r="C3" s="136">
        <v>25.4</v>
      </c>
      <c r="D3" s="136">
        <v>30.68</v>
      </c>
      <c r="E3" s="136">
        <v>0</v>
      </c>
      <c r="F3" s="136">
        <v>0</v>
      </c>
      <c r="G3" s="1">
        <v>0</v>
      </c>
      <c r="H3">
        <f t="shared" si="0"/>
        <v>100</v>
      </c>
      <c r="J3" s="24">
        <v>2</v>
      </c>
      <c r="O3" s="153" t="s">
        <v>405</v>
      </c>
    </row>
    <row r="4" spans="1:15">
      <c r="A4" s="135" t="s">
        <v>323</v>
      </c>
      <c r="B4" s="136">
        <v>47.5</v>
      </c>
      <c r="C4" s="136">
        <v>26.3</v>
      </c>
      <c r="D4" s="136">
        <v>25.2</v>
      </c>
      <c r="E4" s="136">
        <v>0</v>
      </c>
      <c r="F4" s="136">
        <v>0</v>
      </c>
      <c r="G4" s="1">
        <v>0</v>
      </c>
      <c r="H4">
        <f t="shared" si="0"/>
        <v>99</v>
      </c>
      <c r="J4" s="24">
        <v>3</v>
      </c>
      <c r="O4" s="153" t="s">
        <v>405</v>
      </c>
    </row>
    <row r="5" spans="1:15">
      <c r="A5" s="135" t="s">
        <v>433</v>
      </c>
      <c r="B5" s="135">
        <v>0</v>
      </c>
      <c r="C5" s="135">
        <v>0</v>
      </c>
      <c r="D5" s="135">
        <v>0</v>
      </c>
      <c r="E5" s="135">
        <v>0</v>
      </c>
      <c r="F5" s="135">
        <v>0</v>
      </c>
      <c r="G5" s="135">
        <v>0</v>
      </c>
      <c r="H5">
        <f t="shared" si="0"/>
        <v>0</v>
      </c>
      <c r="J5" s="24">
        <v>4</v>
      </c>
      <c r="O5" s="153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</row>
    <row r="10" spans="1:15">
      <c r="J10" s="24"/>
    </row>
    <row r="11" spans="1:15">
      <c r="J11" s="24"/>
    </row>
  </sheetData>
  <conditionalFormatting sqref="H2:H4">
    <cfRule type="cellIs" dxfId="29" priority="5" operator="lessThan">
      <formula>100</formula>
    </cfRule>
    <cfRule type="cellIs" dxfId="28" priority="6" operator="greaterThan">
      <formula>100</formula>
    </cfRule>
  </conditionalFormatting>
  <conditionalFormatting sqref="H5:H11">
    <cfRule type="cellIs" dxfId="27" priority="1" operator="lessThan">
      <formula>100</formula>
    </cfRule>
    <cfRule type="cellIs" dxfId="26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45</v>
      </c>
      <c r="C3">
        <f>PPCL!E3</f>
        <v>0</v>
      </c>
      <c r="D3">
        <f>PPCL!O3</f>
        <v>0</v>
      </c>
      <c r="E3">
        <f>PPCL!P3</f>
        <v>0</v>
      </c>
      <c r="F3">
        <f>B3+C3</f>
        <v>45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45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45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45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45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45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45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45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45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45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45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45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45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45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45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45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45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45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45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45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45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45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45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45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45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45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45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45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45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45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45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45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45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45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45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45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45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45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45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45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45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45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45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45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45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45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45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45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45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45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45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45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45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45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45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45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45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45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45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45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45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45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45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45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45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45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45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45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45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45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45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45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45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45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45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45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45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45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45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45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45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45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45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45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45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45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45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45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45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45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45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45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45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45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45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45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45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45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45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45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45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45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45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45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45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45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45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45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45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45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45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45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45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45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45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45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45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45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45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45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45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45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45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45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45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45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45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45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45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45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45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45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45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45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45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45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45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45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45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45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45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45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45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45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45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45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45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45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45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45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45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45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45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45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45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45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45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45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45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45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45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45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45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45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45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45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45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45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45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45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45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45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45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45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45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45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45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45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45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45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45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45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45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45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45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45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45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45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45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45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45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1.08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1.08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abSelected="1" topLeftCell="A85" workbookViewId="0">
      <selection activeCell="T110" sqref="T110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34.6</v>
      </c>
      <c r="E3">
        <f>GT!N3</f>
        <v>0</v>
      </c>
      <c r="F3">
        <f>B3+C3</f>
        <v>84</v>
      </c>
      <c r="G3">
        <f>D3+E3-X3</f>
        <v>34.6</v>
      </c>
      <c r="H3" s="112"/>
      <c r="I3">
        <f>BRPL_EOD!AA3+BRPL_EOD!AB3</f>
        <v>11.46</v>
      </c>
      <c r="J3">
        <f>BYPL_EOD!AA3+BYPL_EOD!AB3</f>
        <v>6.68</v>
      </c>
      <c r="K3">
        <f>MES_EOD!AA3+MES_EOD!AB3</f>
        <v>0</v>
      </c>
      <c r="L3">
        <f>NDMC_EOD!AA3+NDMC_EOD!AB3</f>
        <v>1.65</v>
      </c>
      <c r="M3">
        <f>TPDDL_EOD!AA3+TPDDL_EOD!AB3</f>
        <v>14.32</v>
      </c>
      <c r="N3">
        <f t="shared" ref="N3:N66" si="0">SUM(I3:M3)</f>
        <v>34.11</v>
      </c>
      <c r="O3" s="112">
        <f t="shared" ref="O3:O66" si="1">G3-N3</f>
        <v>0.49000000000000199</v>
      </c>
      <c r="P3">
        <v>11.624626209322781</v>
      </c>
      <c r="Q3">
        <v>6.7759601289944298</v>
      </c>
      <c r="R3">
        <v>0</v>
      </c>
      <c r="S3">
        <v>1.673702726473175</v>
      </c>
      <c r="T3">
        <v>14.525710935209617</v>
      </c>
      <c r="U3" s="114">
        <f t="shared" ref="U3:U66" si="2">SUM(P3:T3)</f>
        <v>34.6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34.6</v>
      </c>
      <c r="E4">
        <f>GT!N4</f>
        <v>0</v>
      </c>
      <c r="F4">
        <f t="shared" ref="F4:F67" si="4">B4+C4</f>
        <v>84</v>
      </c>
      <c r="G4">
        <f t="shared" ref="G4:G67" si="5">D4+E4-X4</f>
        <v>34.6</v>
      </c>
      <c r="H4" s="112"/>
      <c r="I4">
        <f>BRPL_EOD!AA4+BRPL_EOD!AB4</f>
        <v>11.46</v>
      </c>
      <c r="J4">
        <f>BYPL_EOD!AA4+BYPL_EOD!AB4</f>
        <v>6.68</v>
      </c>
      <c r="K4">
        <f>MES_EOD!AA4+MES_EOD!AB4</f>
        <v>0</v>
      </c>
      <c r="L4">
        <f>NDMC_EOD!AA4+NDMC_EOD!AB4</f>
        <v>1.65</v>
      </c>
      <c r="M4">
        <f>TPDDL_EOD!AA4+TPDDL_EOD!AB4</f>
        <v>14.32</v>
      </c>
      <c r="N4">
        <f t="shared" si="0"/>
        <v>34.11</v>
      </c>
      <c r="O4" s="112">
        <f t="shared" si="1"/>
        <v>0.49000000000000199</v>
      </c>
      <c r="P4">
        <v>11.624626209322781</v>
      </c>
      <c r="Q4">
        <v>6.7759601289944298</v>
      </c>
      <c r="R4">
        <v>0</v>
      </c>
      <c r="S4">
        <v>1.673702726473175</v>
      </c>
      <c r="T4">
        <v>14.525710935209617</v>
      </c>
      <c r="U4" s="114">
        <f t="shared" si="2"/>
        <v>34.6</v>
      </c>
      <c r="V4" s="112">
        <f t="shared" si="3"/>
        <v>0</v>
      </c>
      <c r="X4" s="117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34.6</v>
      </c>
      <c r="E5">
        <f>GT!N5</f>
        <v>0</v>
      </c>
      <c r="F5">
        <f t="shared" si="4"/>
        <v>84</v>
      </c>
      <c r="G5">
        <f t="shared" si="5"/>
        <v>34.6</v>
      </c>
      <c r="H5" s="112"/>
      <c r="I5">
        <f>BRPL_EOD!AA5+BRPL_EOD!AB5</f>
        <v>11.46</v>
      </c>
      <c r="J5">
        <f>BYPL_EOD!AA5+BYPL_EOD!AB5</f>
        <v>6.68</v>
      </c>
      <c r="K5">
        <f>MES_EOD!AA5+MES_EOD!AB5</f>
        <v>0</v>
      </c>
      <c r="L5">
        <f>NDMC_EOD!AA5+NDMC_EOD!AB5</f>
        <v>1.65</v>
      </c>
      <c r="M5">
        <f>TPDDL_EOD!AA5+TPDDL_EOD!AB5</f>
        <v>14.32</v>
      </c>
      <c r="N5">
        <f t="shared" si="0"/>
        <v>34.11</v>
      </c>
      <c r="O5" s="112">
        <f t="shared" si="1"/>
        <v>0.49000000000000199</v>
      </c>
      <c r="P5">
        <v>11.624626209322781</v>
      </c>
      <c r="Q5">
        <v>6.7759601289944298</v>
      </c>
      <c r="R5">
        <v>0</v>
      </c>
      <c r="S5">
        <v>1.673702726473175</v>
      </c>
      <c r="T5">
        <v>14.525710935209617</v>
      </c>
      <c r="U5" s="114">
        <f t="shared" si="2"/>
        <v>34.6</v>
      </c>
      <c r="V5" s="112">
        <f t="shared" si="3"/>
        <v>0</v>
      </c>
      <c r="X5" s="117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34.6</v>
      </c>
      <c r="E6">
        <f>GT!N6</f>
        <v>0</v>
      </c>
      <c r="F6">
        <f t="shared" si="4"/>
        <v>84</v>
      </c>
      <c r="G6">
        <f t="shared" si="5"/>
        <v>34.6</v>
      </c>
      <c r="H6" s="112"/>
      <c r="I6">
        <f>BRPL_EOD!AA6+BRPL_EOD!AB6</f>
        <v>11.46</v>
      </c>
      <c r="J6">
        <f>BYPL_EOD!AA6+BYPL_EOD!AB6</f>
        <v>6.68</v>
      </c>
      <c r="K6">
        <f>MES_EOD!AA6+MES_EOD!AB6</f>
        <v>0</v>
      </c>
      <c r="L6">
        <f>NDMC_EOD!AA6+NDMC_EOD!AB6</f>
        <v>1.65</v>
      </c>
      <c r="M6">
        <f>TPDDL_EOD!AA6+TPDDL_EOD!AB6</f>
        <v>14.32</v>
      </c>
      <c r="N6">
        <f t="shared" si="0"/>
        <v>34.11</v>
      </c>
      <c r="O6" s="112">
        <f t="shared" si="1"/>
        <v>0.49000000000000199</v>
      </c>
      <c r="P6">
        <v>11.624626209322781</v>
      </c>
      <c r="Q6">
        <v>6.7759601289944298</v>
      </c>
      <c r="R6">
        <v>0</v>
      </c>
      <c r="S6">
        <v>1.673702726473175</v>
      </c>
      <c r="T6">
        <v>14.525710935209617</v>
      </c>
      <c r="U6" s="114">
        <f t="shared" si="2"/>
        <v>34.6</v>
      </c>
      <c r="V6" s="112">
        <f t="shared" si="3"/>
        <v>0</v>
      </c>
      <c r="X6" s="117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34.6</v>
      </c>
      <c r="E7">
        <f>GT!N7</f>
        <v>0</v>
      </c>
      <c r="F7">
        <f t="shared" si="4"/>
        <v>84</v>
      </c>
      <c r="G7">
        <f t="shared" si="5"/>
        <v>34.6</v>
      </c>
      <c r="H7" s="112"/>
      <c r="I7">
        <f>BRPL_EOD!AA7+BRPL_EOD!AB7</f>
        <v>11.46</v>
      </c>
      <c r="J7">
        <f>BYPL_EOD!AA7+BYPL_EOD!AB7</f>
        <v>6.68</v>
      </c>
      <c r="K7">
        <f>MES_EOD!AA7+MES_EOD!AB7</f>
        <v>0</v>
      </c>
      <c r="L7">
        <f>NDMC_EOD!AA7+NDMC_EOD!AB7</f>
        <v>1.65</v>
      </c>
      <c r="M7">
        <f>TPDDL_EOD!AA7+TPDDL_EOD!AB7</f>
        <v>14.32</v>
      </c>
      <c r="N7">
        <f t="shared" si="0"/>
        <v>34.11</v>
      </c>
      <c r="O7" s="112">
        <f t="shared" si="1"/>
        <v>0.49000000000000199</v>
      </c>
      <c r="P7">
        <v>11.624626209322781</v>
      </c>
      <c r="Q7">
        <v>6.7759601289944298</v>
      </c>
      <c r="R7">
        <v>0</v>
      </c>
      <c r="S7">
        <v>1.673702726473175</v>
      </c>
      <c r="T7">
        <v>14.525710935209617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34.6</v>
      </c>
      <c r="E8">
        <f>GT!N8</f>
        <v>0</v>
      </c>
      <c r="F8">
        <f t="shared" si="4"/>
        <v>84</v>
      </c>
      <c r="G8">
        <f t="shared" si="5"/>
        <v>34.6</v>
      </c>
      <c r="H8" s="112"/>
      <c r="I8">
        <f>BRPL_EOD!AA8+BRPL_EOD!AB8</f>
        <v>11.46</v>
      </c>
      <c r="J8">
        <f>BYPL_EOD!AA8+BYPL_EOD!AB8</f>
        <v>6.68</v>
      </c>
      <c r="K8">
        <f>MES_EOD!AA8+MES_EOD!AB8</f>
        <v>0</v>
      </c>
      <c r="L8">
        <f>NDMC_EOD!AA8+NDMC_EOD!AB8</f>
        <v>1.65</v>
      </c>
      <c r="M8">
        <f>TPDDL_EOD!AA8+TPDDL_EOD!AB8</f>
        <v>14.32</v>
      </c>
      <c r="N8">
        <f t="shared" si="0"/>
        <v>34.11</v>
      </c>
      <c r="O8" s="112">
        <f t="shared" si="1"/>
        <v>0.49000000000000199</v>
      </c>
      <c r="P8">
        <v>11.624626209322781</v>
      </c>
      <c r="Q8">
        <v>6.7759601289944298</v>
      </c>
      <c r="R8">
        <v>0</v>
      </c>
      <c r="S8">
        <v>1.673702726473175</v>
      </c>
      <c r="T8">
        <v>14.525710935209617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-0.4</v>
      </c>
      <c r="E9">
        <f>GT!N9</f>
        <v>25</v>
      </c>
      <c r="F9">
        <f t="shared" si="4"/>
        <v>72</v>
      </c>
      <c r="G9">
        <f t="shared" si="5"/>
        <v>24.6</v>
      </c>
      <c r="H9" s="112"/>
      <c r="I9">
        <f>BRPL_EOD!AA9+BRPL_EOD!AB9</f>
        <v>10.34</v>
      </c>
      <c r="J9">
        <f>BYPL_EOD!AA9+BYPL_EOD!AB9</f>
        <v>7</v>
      </c>
      <c r="K9">
        <f>MES_EOD!AA9+MES_EOD!AB9</f>
        <v>0</v>
      </c>
      <c r="L9">
        <f>NDMC_EOD!AA9+NDMC_EOD!AB9</f>
        <v>1.73</v>
      </c>
      <c r="M9">
        <f>TPDDL_EOD!AA9+TPDDL_EOD!AB9</f>
        <v>15</v>
      </c>
      <c r="N9">
        <f t="shared" si="0"/>
        <v>34.07</v>
      </c>
      <c r="O9" s="112">
        <f t="shared" si="1"/>
        <v>-9.4699999999999989</v>
      </c>
      <c r="P9">
        <v>7.4659230995010279</v>
      </c>
      <c r="Q9">
        <v>5.0542999706486649</v>
      </c>
      <c r="R9">
        <v>0</v>
      </c>
      <c r="S9">
        <v>1.24913413560317</v>
      </c>
      <c r="T9">
        <v>10.830642794247138</v>
      </c>
      <c r="U9" s="114">
        <f t="shared" si="2"/>
        <v>24.6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-0.4</v>
      </c>
      <c r="E10">
        <f>GT!N10</f>
        <v>25</v>
      </c>
      <c r="F10">
        <f t="shared" si="4"/>
        <v>72</v>
      </c>
      <c r="G10">
        <f t="shared" si="5"/>
        <v>24.6</v>
      </c>
      <c r="H10" s="112"/>
      <c r="I10">
        <f>BRPL_EOD!AA10+BRPL_EOD!AB10</f>
        <v>10.34</v>
      </c>
      <c r="J10">
        <f>BYPL_EOD!AA10+BYPL_EOD!AB10</f>
        <v>7</v>
      </c>
      <c r="K10">
        <f>MES_EOD!AA10+MES_EOD!AB10</f>
        <v>0</v>
      </c>
      <c r="L10">
        <f>NDMC_EOD!AA10+NDMC_EOD!AB10</f>
        <v>1.73</v>
      </c>
      <c r="M10">
        <f>TPDDL_EOD!AA10+TPDDL_EOD!AB10</f>
        <v>15</v>
      </c>
      <c r="N10">
        <f t="shared" si="0"/>
        <v>34.07</v>
      </c>
      <c r="O10" s="112">
        <f t="shared" si="1"/>
        <v>-9.4699999999999989</v>
      </c>
      <c r="P10">
        <v>7.4659230995010279</v>
      </c>
      <c r="Q10">
        <v>5.0542999706486649</v>
      </c>
      <c r="R10">
        <v>0</v>
      </c>
      <c r="S10">
        <v>1.24913413560317</v>
      </c>
      <c r="T10">
        <v>10.830642794247138</v>
      </c>
      <c r="U10" s="114">
        <f t="shared" si="2"/>
        <v>24.6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-0.4</v>
      </c>
      <c r="E11">
        <f>GT!N11</f>
        <v>25</v>
      </c>
      <c r="F11">
        <f t="shared" si="4"/>
        <v>72</v>
      </c>
      <c r="G11">
        <f t="shared" si="5"/>
        <v>24.6</v>
      </c>
      <c r="H11" s="112"/>
      <c r="I11">
        <f>BRPL_EOD!AA11+BRPL_EOD!AB11</f>
        <v>10.38</v>
      </c>
      <c r="J11">
        <f>BYPL_EOD!AA11+BYPL_EOD!AB11</f>
        <v>5.69</v>
      </c>
      <c r="K11">
        <f>MES_EOD!AA11+MES_EOD!AB11</f>
        <v>0</v>
      </c>
      <c r="L11">
        <f>NDMC_EOD!AA11+NDMC_EOD!AB11</f>
        <v>1.24</v>
      </c>
      <c r="M11">
        <f>TPDDL_EOD!AA11+TPDDL_EOD!AB11</f>
        <v>7.42</v>
      </c>
      <c r="N11">
        <f t="shared" si="0"/>
        <v>24.729999999999997</v>
      </c>
      <c r="O11" s="112">
        <f t="shared" si="1"/>
        <v>-0.12999999999999545</v>
      </c>
      <c r="P11">
        <v>10.325434694702793</v>
      </c>
      <c r="Q11">
        <v>5.6600889607763865</v>
      </c>
      <c r="R11">
        <v>0</v>
      </c>
      <c r="S11">
        <v>1.2334816012939751</v>
      </c>
      <c r="T11">
        <v>7.380994743226851</v>
      </c>
      <c r="U11" s="114">
        <f t="shared" si="2"/>
        <v>24.600000000000005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-0.4</v>
      </c>
      <c r="E12">
        <f>GT!N12</f>
        <v>25</v>
      </c>
      <c r="F12">
        <f t="shared" si="4"/>
        <v>72</v>
      </c>
      <c r="G12">
        <f t="shared" si="5"/>
        <v>24.6</v>
      </c>
      <c r="H12" s="112"/>
      <c r="I12">
        <f>BRPL_EOD!AA12+BRPL_EOD!AB12</f>
        <v>10.38</v>
      </c>
      <c r="J12">
        <f>BYPL_EOD!AA12+BYPL_EOD!AB12</f>
        <v>5.69</v>
      </c>
      <c r="K12">
        <f>MES_EOD!AA12+MES_EOD!AB12</f>
        <v>0</v>
      </c>
      <c r="L12">
        <f>NDMC_EOD!AA12+NDMC_EOD!AB12</f>
        <v>1.24</v>
      </c>
      <c r="M12">
        <f>TPDDL_EOD!AA12+TPDDL_EOD!AB12</f>
        <v>7.42</v>
      </c>
      <c r="N12">
        <f t="shared" si="0"/>
        <v>24.729999999999997</v>
      </c>
      <c r="O12" s="112">
        <f t="shared" si="1"/>
        <v>-0.12999999999999545</v>
      </c>
      <c r="P12">
        <v>10.325434694702793</v>
      </c>
      <c r="Q12">
        <v>5.6600889607763865</v>
      </c>
      <c r="R12">
        <v>0</v>
      </c>
      <c r="S12">
        <v>1.2334816012939751</v>
      </c>
      <c r="T12">
        <v>7.380994743226851</v>
      </c>
      <c r="U12" s="114">
        <f t="shared" si="2"/>
        <v>24.600000000000005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-0.4</v>
      </c>
      <c r="E13">
        <f>GT!N13</f>
        <v>25</v>
      </c>
      <c r="F13">
        <f t="shared" si="4"/>
        <v>72</v>
      </c>
      <c r="G13">
        <f t="shared" si="5"/>
        <v>24.6</v>
      </c>
      <c r="H13" s="112"/>
      <c r="I13">
        <f>BRPL_EOD!AA13+BRPL_EOD!AB13</f>
        <v>10.38</v>
      </c>
      <c r="J13">
        <f>BYPL_EOD!AA13+BYPL_EOD!AB13</f>
        <v>5.69</v>
      </c>
      <c r="K13">
        <f>MES_EOD!AA13+MES_EOD!AB13</f>
        <v>0</v>
      </c>
      <c r="L13">
        <f>NDMC_EOD!AA13+NDMC_EOD!AB13</f>
        <v>1.24</v>
      </c>
      <c r="M13">
        <f>TPDDL_EOD!AA13+TPDDL_EOD!AB13</f>
        <v>7.42</v>
      </c>
      <c r="N13">
        <f t="shared" si="0"/>
        <v>24.729999999999997</v>
      </c>
      <c r="O13" s="112">
        <f t="shared" si="1"/>
        <v>-0.12999999999999545</v>
      </c>
      <c r="P13">
        <v>10.325434694702793</v>
      </c>
      <c r="Q13">
        <v>5.6600889607763865</v>
      </c>
      <c r="R13">
        <v>0</v>
      </c>
      <c r="S13">
        <v>1.2334816012939751</v>
      </c>
      <c r="T13">
        <v>7.380994743226851</v>
      </c>
      <c r="U13" s="114">
        <f t="shared" si="2"/>
        <v>24.600000000000005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-0.4</v>
      </c>
      <c r="E14">
        <f>GT!N14</f>
        <v>25</v>
      </c>
      <c r="F14">
        <f t="shared" si="4"/>
        <v>72</v>
      </c>
      <c r="G14">
        <f t="shared" si="5"/>
        <v>24.6</v>
      </c>
      <c r="H14" s="112"/>
      <c r="I14">
        <f>BRPL_EOD!AA14+BRPL_EOD!AB14</f>
        <v>10.38</v>
      </c>
      <c r="J14">
        <f>BYPL_EOD!AA14+BYPL_EOD!AB14</f>
        <v>5.69</v>
      </c>
      <c r="K14">
        <f>MES_EOD!AA14+MES_EOD!AB14</f>
        <v>0</v>
      </c>
      <c r="L14">
        <f>NDMC_EOD!AA14+NDMC_EOD!AB14</f>
        <v>1.24</v>
      </c>
      <c r="M14">
        <f>TPDDL_EOD!AA14+TPDDL_EOD!AB14</f>
        <v>7.42</v>
      </c>
      <c r="N14">
        <f t="shared" si="0"/>
        <v>24.729999999999997</v>
      </c>
      <c r="O14" s="112">
        <f t="shared" si="1"/>
        <v>-0.12999999999999545</v>
      </c>
      <c r="P14">
        <v>10.325434694702793</v>
      </c>
      <c r="Q14">
        <v>5.6600889607763865</v>
      </c>
      <c r="R14">
        <v>0</v>
      </c>
      <c r="S14">
        <v>1.2334816012939751</v>
      </c>
      <c r="T14">
        <v>7.380994743226851</v>
      </c>
      <c r="U14" s="114">
        <f t="shared" si="2"/>
        <v>24.600000000000005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-0.4</v>
      </c>
      <c r="E15">
        <f>GT!N15</f>
        <v>25</v>
      </c>
      <c r="F15">
        <f t="shared" si="4"/>
        <v>72</v>
      </c>
      <c r="G15">
        <f t="shared" si="5"/>
        <v>24.6</v>
      </c>
      <c r="H15" s="112"/>
      <c r="I15">
        <f>BRPL_EOD!AA15+BRPL_EOD!AB15</f>
        <v>10.38</v>
      </c>
      <c r="J15">
        <f>BYPL_EOD!AA15+BYPL_EOD!AB15</f>
        <v>5.69</v>
      </c>
      <c r="K15">
        <f>MES_EOD!AA15+MES_EOD!AB15</f>
        <v>0</v>
      </c>
      <c r="L15">
        <f>NDMC_EOD!AA15+NDMC_EOD!AB15</f>
        <v>1.24</v>
      </c>
      <c r="M15">
        <f>TPDDL_EOD!AA15+TPDDL_EOD!AB15</f>
        <v>7.42</v>
      </c>
      <c r="N15">
        <f t="shared" si="0"/>
        <v>24.729999999999997</v>
      </c>
      <c r="O15" s="112">
        <f t="shared" si="1"/>
        <v>-0.12999999999999545</v>
      </c>
      <c r="P15">
        <v>10.325434694702793</v>
      </c>
      <c r="Q15">
        <v>5.6600889607763865</v>
      </c>
      <c r="R15">
        <v>0</v>
      </c>
      <c r="S15">
        <v>1.2334816012939751</v>
      </c>
      <c r="T15">
        <v>7.380994743226851</v>
      </c>
      <c r="U15" s="114">
        <f t="shared" si="2"/>
        <v>24.600000000000005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-0.4</v>
      </c>
      <c r="E16">
        <f>GT!N16</f>
        <v>25</v>
      </c>
      <c r="F16">
        <f t="shared" si="4"/>
        <v>72</v>
      </c>
      <c r="G16">
        <f t="shared" si="5"/>
        <v>24.6</v>
      </c>
      <c r="H16" s="112"/>
      <c r="I16">
        <f>BRPL_EOD!AA16+BRPL_EOD!AB16</f>
        <v>10.38</v>
      </c>
      <c r="J16">
        <f>BYPL_EOD!AA16+BYPL_EOD!AB16</f>
        <v>5.69</v>
      </c>
      <c r="K16">
        <f>MES_EOD!AA16+MES_EOD!AB16</f>
        <v>0</v>
      </c>
      <c r="L16">
        <f>NDMC_EOD!AA16+NDMC_EOD!AB16</f>
        <v>1.24</v>
      </c>
      <c r="M16">
        <f>TPDDL_EOD!AA16+TPDDL_EOD!AB16</f>
        <v>7.42</v>
      </c>
      <c r="N16">
        <f t="shared" si="0"/>
        <v>24.729999999999997</v>
      </c>
      <c r="O16" s="112">
        <f t="shared" si="1"/>
        <v>-0.12999999999999545</v>
      </c>
      <c r="P16">
        <v>10.325434694702793</v>
      </c>
      <c r="Q16">
        <v>5.6600889607763865</v>
      </c>
      <c r="R16">
        <v>0</v>
      </c>
      <c r="S16">
        <v>1.2334816012939751</v>
      </c>
      <c r="T16">
        <v>7.380994743226851</v>
      </c>
      <c r="U16" s="114">
        <f t="shared" si="2"/>
        <v>24.600000000000005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-0.4</v>
      </c>
      <c r="E17">
        <f>GT!N17</f>
        <v>25</v>
      </c>
      <c r="F17">
        <f t="shared" si="4"/>
        <v>72</v>
      </c>
      <c r="G17">
        <f t="shared" si="5"/>
        <v>24.6</v>
      </c>
      <c r="H17" s="112"/>
      <c r="I17">
        <f>BRPL_EOD!AA17+BRPL_EOD!AB17</f>
        <v>10.38</v>
      </c>
      <c r="J17">
        <f>BYPL_EOD!AA17+BYPL_EOD!AB17</f>
        <v>5.69</v>
      </c>
      <c r="K17">
        <f>MES_EOD!AA17+MES_EOD!AB17</f>
        <v>0</v>
      </c>
      <c r="L17">
        <f>NDMC_EOD!AA17+NDMC_EOD!AB17</f>
        <v>1.24</v>
      </c>
      <c r="M17">
        <f>TPDDL_EOD!AA17+TPDDL_EOD!AB17</f>
        <v>7.42</v>
      </c>
      <c r="N17">
        <f t="shared" si="0"/>
        <v>24.729999999999997</v>
      </c>
      <c r="O17" s="112">
        <f t="shared" si="1"/>
        <v>-0.12999999999999545</v>
      </c>
      <c r="P17">
        <v>10.325434694702793</v>
      </c>
      <c r="Q17">
        <v>5.6600889607763865</v>
      </c>
      <c r="R17">
        <v>0</v>
      </c>
      <c r="S17">
        <v>1.2334816012939751</v>
      </c>
      <c r="T17">
        <v>7.380994743226851</v>
      </c>
      <c r="U17" s="114">
        <f t="shared" si="2"/>
        <v>24.600000000000005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-0.4</v>
      </c>
      <c r="E18">
        <f>GT!N18</f>
        <v>25</v>
      </c>
      <c r="F18">
        <f t="shared" si="4"/>
        <v>72</v>
      </c>
      <c r="G18">
        <f t="shared" si="5"/>
        <v>24.6</v>
      </c>
      <c r="H18" s="112"/>
      <c r="I18">
        <f>BRPL_EOD!AA18+BRPL_EOD!AB18</f>
        <v>10.38</v>
      </c>
      <c r="J18">
        <f>BYPL_EOD!AA18+BYPL_EOD!AB18</f>
        <v>5.69</v>
      </c>
      <c r="K18">
        <f>MES_EOD!AA18+MES_EOD!AB18</f>
        <v>0</v>
      </c>
      <c r="L18">
        <f>NDMC_EOD!AA18+NDMC_EOD!AB18</f>
        <v>1.24</v>
      </c>
      <c r="M18">
        <f>TPDDL_EOD!AA18+TPDDL_EOD!AB18</f>
        <v>7.42</v>
      </c>
      <c r="N18">
        <f t="shared" si="0"/>
        <v>24.729999999999997</v>
      </c>
      <c r="O18" s="112">
        <f t="shared" si="1"/>
        <v>-0.12999999999999545</v>
      </c>
      <c r="P18">
        <v>10.325434694702793</v>
      </c>
      <c r="Q18">
        <v>5.6600889607763865</v>
      </c>
      <c r="R18">
        <v>0</v>
      </c>
      <c r="S18">
        <v>1.2334816012939751</v>
      </c>
      <c r="T18">
        <v>7.380994743226851</v>
      </c>
      <c r="U18" s="114">
        <f t="shared" si="2"/>
        <v>24.600000000000005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-0.4</v>
      </c>
      <c r="E19">
        <f>GT!N19</f>
        <v>25</v>
      </c>
      <c r="F19">
        <f t="shared" si="4"/>
        <v>72</v>
      </c>
      <c r="G19">
        <f t="shared" si="5"/>
        <v>24.6</v>
      </c>
      <c r="H19" s="112"/>
      <c r="I19">
        <f>BRPL_EOD!AA19+BRPL_EOD!AB19</f>
        <v>10.38</v>
      </c>
      <c r="J19">
        <f>BYPL_EOD!AA19+BYPL_EOD!AB19</f>
        <v>5.69</v>
      </c>
      <c r="K19">
        <f>MES_EOD!AA19+MES_EOD!AB19</f>
        <v>0</v>
      </c>
      <c r="L19">
        <f>NDMC_EOD!AA19+NDMC_EOD!AB19</f>
        <v>1.24</v>
      </c>
      <c r="M19">
        <f>TPDDL_EOD!AA19+TPDDL_EOD!AB19</f>
        <v>7.42</v>
      </c>
      <c r="N19">
        <f t="shared" si="0"/>
        <v>24.729999999999997</v>
      </c>
      <c r="O19" s="112">
        <f t="shared" si="1"/>
        <v>-0.12999999999999545</v>
      </c>
      <c r="P19">
        <v>10.325434694702793</v>
      </c>
      <c r="Q19">
        <v>5.6600889607763865</v>
      </c>
      <c r="R19">
        <v>0</v>
      </c>
      <c r="S19">
        <v>1.2334816012939751</v>
      </c>
      <c r="T19">
        <v>7.380994743226851</v>
      </c>
      <c r="U19" s="114">
        <f t="shared" si="2"/>
        <v>24.600000000000005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-0.4</v>
      </c>
      <c r="E20">
        <f>GT!N20</f>
        <v>25</v>
      </c>
      <c r="F20">
        <f t="shared" si="4"/>
        <v>72</v>
      </c>
      <c r="G20">
        <f t="shared" si="5"/>
        <v>24.6</v>
      </c>
      <c r="H20" s="112"/>
      <c r="I20">
        <f>BRPL_EOD!AA20+BRPL_EOD!AB20</f>
        <v>10.38</v>
      </c>
      <c r="J20">
        <f>BYPL_EOD!AA20+BYPL_EOD!AB20</f>
        <v>5.69</v>
      </c>
      <c r="K20">
        <f>MES_EOD!AA20+MES_EOD!AB20</f>
        <v>0</v>
      </c>
      <c r="L20">
        <f>NDMC_EOD!AA20+NDMC_EOD!AB20</f>
        <v>1.24</v>
      </c>
      <c r="M20">
        <f>TPDDL_EOD!AA20+TPDDL_EOD!AB20</f>
        <v>7.42</v>
      </c>
      <c r="N20">
        <f t="shared" si="0"/>
        <v>24.729999999999997</v>
      </c>
      <c r="O20" s="112">
        <f t="shared" si="1"/>
        <v>-0.12999999999999545</v>
      </c>
      <c r="P20">
        <v>10.325434694702793</v>
      </c>
      <c r="Q20">
        <v>5.6600889607763865</v>
      </c>
      <c r="R20">
        <v>0</v>
      </c>
      <c r="S20">
        <v>1.2334816012939751</v>
      </c>
      <c r="T20">
        <v>7.380994743226851</v>
      </c>
      <c r="U20" s="114">
        <f t="shared" si="2"/>
        <v>24.600000000000005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-0.4</v>
      </c>
      <c r="E21">
        <f>GT!N21</f>
        <v>25</v>
      </c>
      <c r="F21">
        <f t="shared" si="4"/>
        <v>72</v>
      </c>
      <c r="G21">
        <f t="shared" si="5"/>
        <v>24.6</v>
      </c>
      <c r="H21" s="112"/>
      <c r="I21">
        <f>BRPL_EOD!AA21+BRPL_EOD!AB21</f>
        <v>10.38</v>
      </c>
      <c r="J21">
        <f>BYPL_EOD!AA21+BYPL_EOD!AB21</f>
        <v>5.69</v>
      </c>
      <c r="K21">
        <f>MES_EOD!AA21+MES_EOD!AB21</f>
        <v>0</v>
      </c>
      <c r="L21">
        <f>NDMC_EOD!AA21+NDMC_EOD!AB21</f>
        <v>1.24</v>
      </c>
      <c r="M21">
        <f>TPDDL_EOD!AA21+TPDDL_EOD!AB21</f>
        <v>7.42</v>
      </c>
      <c r="N21">
        <f t="shared" si="0"/>
        <v>24.729999999999997</v>
      </c>
      <c r="O21" s="112">
        <f t="shared" si="1"/>
        <v>-0.12999999999999545</v>
      </c>
      <c r="P21">
        <v>10.325434694702793</v>
      </c>
      <c r="Q21">
        <v>5.6600889607763865</v>
      </c>
      <c r="R21">
        <v>0</v>
      </c>
      <c r="S21">
        <v>1.2334816012939751</v>
      </c>
      <c r="T21">
        <v>7.380994743226851</v>
      </c>
      <c r="U21" s="114">
        <f t="shared" si="2"/>
        <v>24.600000000000005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-0.4</v>
      </c>
      <c r="E22">
        <f>GT!N22</f>
        <v>25</v>
      </c>
      <c r="F22">
        <f t="shared" si="4"/>
        <v>72</v>
      </c>
      <c r="G22">
        <f t="shared" si="5"/>
        <v>24.6</v>
      </c>
      <c r="H22" s="112"/>
      <c r="I22">
        <f>BRPL_EOD!AA22+BRPL_EOD!AB22</f>
        <v>10.38</v>
      </c>
      <c r="J22">
        <f>BYPL_EOD!AA22+BYPL_EOD!AB22</f>
        <v>5.69</v>
      </c>
      <c r="K22">
        <f>MES_EOD!AA22+MES_EOD!AB22</f>
        <v>0</v>
      </c>
      <c r="L22">
        <f>NDMC_EOD!AA22+NDMC_EOD!AB22</f>
        <v>1.24</v>
      </c>
      <c r="M22">
        <f>TPDDL_EOD!AA22+TPDDL_EOD!AB22</f>
        <v>7.42</v>
      </c>
      <c r="N22">
        <f t="shared" si="0"/>
        <v>24.729999999999997</v>
      </c>
      <c r="O22" s="112">
        <f t="shared" si="1"/>
        <v>-0.12999999999999545</v>
      </c>
      <c r="P22">
        <v>10.325434694702793</v>
      </c>
      <c r="Q22">
        <v>5.6600889607763865</v>
      </c>
      <c r="R22">
        <v>0</v>
      </c>
      <c r="S22">
        <v>1.2334816012939751</v>
      </c>
      <c r="T22">
        <v>7.380994743226851</v>
      </c>
      <c r="U22" s="114">
        <f t="shared" si="2"/>
        <v>24.600000000000005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-0.4</v>
      </c>
      <c r="E23">
        <f>GT!N23</f>
        <v>25</v>
      </c>
      <c r="F23">
        <f t="shared" si="4"/>
        <v>72</v>
      </c>
      <c r="G23">
        <f t="shared" si="5"/>
        <v>24.6</v>
      </c>
      <c r="H23" s="112"/>
      <c r="I23">
        <f>BRPL_EOD!AA23+BRPL_EOD!AB23</f>
        <v>10.38</v>
      </c>
      <c r="J23">
        <f>BYPL_EOD!AA23+BYPL_EOD!AB23</f>
        <v>5.69</v>
      </c>
      <c r="K23">
        <f>MES_EOD!AA23+MES_EOD!AB23</f>
        <v>0</v>
      </c>
      <c r="L23">
        <f>NDMC_EOD!AA23+NDMC_EOD!AB23</f>
        <v>1.24</v>
      </c>
      <c r="M23">
        <f>TPDDL_EOD!AA23+TPDDL_EOD!AB23</f>
        <v>7.42</v>
      </c>
      <c r="N23">
        <f t="shared" si="0"/>
        <v>24.729999999999997</v>
      </c>
      <c r="O23" s="112">
        <f t="shared" si="1"/>
        <v>-0.12999999999999545</v>
      </c>
      <c r="P23">
        <v>10.325434694702793</v>
      </c>
      <c r="Q23">
        <v>5.6600889607763865</v>
      </c>
      <c r="R23">
        <v>0</v>
      </c>
      <c r="S23">
        <v>1.2334816012939751</v>
      </c>
      <c r="T23">
        <v>7.380994743226851</v>
      </c>
      <c r="U23" s="114">
        <f t="shared" si="2"/>
        <v>24.600000000000005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-0.4</v>
      </c>
      <c r="E24">
        <f>GT!N24</f>
        <v>25</v>
      </c>
      <c r="F24">
        <f t="shared" si="4"/>
        <v>72</v>
      </c>
      <c r="G24">
        <f t="shared" si="5"/>
        <v>24.6</v>
      </c>
      <c r="H24" s="112"/>
      <c r="I24">
        <f>BRPL_EOD!AA24+BRPL_EOD!AB24</f>
        <v>10.38</v>
      </c>
      <c r="J24">
        <f>BYPL_EOD!AA24+BYPL_EOD!AB24</f>
        <v>5.69</v>
      </c>
      <c r="K24">
        <f>MES_EOD!AA24+MES_EOD!AB24</f>
        <v>0</v>
      </c>
      <c r="L24">
        <f>NDMC_EOD!AA24+NDMC_EOD!AB24</f>
        <v>1.24</v>
      </c>
      <c r="M24">
        <f>TPDDL_EOD!AA24+TPDDL_EOD!AB24</f>
        <v>7.42</v>
      </c>
      <c r="N24">
        <f t="shared" si="0"/>
        <v>24.729999999999997</v>
      </c>
      <c r="O24" s="112">
        <f t="shared" si="1"/>
        <v>-0.12999999999999545</v>
      </c>
      <c r="P24">
        <v>10.325434694702793</v>
      </c>
      <c r="Q24">
        <v>5.6600889607763865</v>
      </c>
      <c r="R24">
        <v>0</v>
      </c>
      <c r="S24">
        <v>1.2334816012939751</v>
      </c>
      <c r="T24">
        <v>7.380994743226851</v>
      </c>
      <c r="U24" s="114">
        <f t="shared" si="2"/>
        <v>24.600000000000005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-0.4</v>
      </c>
      <c r="E25">
        <f>GT!N25</f>
        <v>25</v>
      </c>
      <c r="F25">
        <f t="shared" si="4"/>
        <v>72</v>
      </c>
      <c r="G25">
        <f t="shared" si="5"/>
        <v>24.6</v>
      </c>
      <c r="H25" s="112"/>
      <c r="I25">
        <f>BRPL_EOD!AA25+BRPL_EOD!AB25</f>
        <v>10.38</v>
      </c>
      <c r="J25">
        <f>BYPL_EOD!AA25+BYPL_EOD!AB25</f>
        <v>5.69</v>
      </c>
      <c r="K25">
        <f>MES_EOD!AA25+MES_EOD!AB25</f>
        <v>0</v>
      </c>
      <c r="L25">
        <f>NDMC_EOD!AA25+NDMC_EOD!AB25</f>
        <v>1.24</v>
      </c>
      <c r="M25">
        <f>TPDDL_EOD!AA25+TPDDL_EOD!AB25</f>
        <v>7.42</v>
      </c>
      <c r="N25">
        <f t="shared" si="0"/>
        <v>24.729999999999997</v>
      </c>
      <c r="O25" s="112">
        <f t="shared" si="1"/>
        <v>-0.12999999999999545</v>
      </c>
      <c r="P25">
        <v>10.325434694702793</v>
      </c>
      <c r="Q25">
        <v>5.6600889607763865</v>
      </c>
      <c r="R25">
        <v>0</v>
      </c>
      <c r="S25">
        <v>1.2334816012939751</v>
      </c>
      <c r="T25">
        <v>7.380994743226851</v>
      </c>
      <c r="U25" s="114">
        <f t="shared" si="2"/>
        <v>24.600000000000005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-0.4</v>
      </c>
      <c r="E26">
        <f>GT!N26</f>
        <v>25</v>
      </c>
      <c r="F26">
        <f t="shared" si="4"/>
        <v>72</v>
      </c>
      <c r="G26">
        <f t="shared" si="5"/>
        <v>24.6</v>
      </c>
      <c r="H26" s="112"/>
      <c r="I26">
        <f>BRPL_EOD!AA26+BRPL_EOD!AB26</f>
        <v>10.38</v>
      </c>
      <c r="J26">
        <f>BYPL_EOD!AA26+BYPL_EOD!AB26</f>
        <v>5.69</v>
      </c>
      <c r="K26">
        <f>MES_EOD!AA26+MES_EOD!AB26</f>
        <v>0</v>
      </c>
      <c r="L26">
        <f>NDMC_EOD!AA26+NDMC_EOD!AB26</f>
        <v>1.24</v>
      </c>
      <c r="M26">
        <f>TPDDL_EOD!AA26+TPDDL_EOD!AB26</f>
        <v>7.42</v>
      </c>
      <c r="N26">
        <f t="shared" si="0"/>
        <v>24.729999999999997</v>
      </c>
      <c r="O26" s="112">
        <f t="shared" si="1"/>
        <v>-0.12999999999999545</v>
      </c>
      <c r="P26">
        <v>10.325434694702793</v>
      </c>
      <c r="Q26">
        <v>5.6600889607763865</v>
      </c>
      <c r="R26">
        <v>0</v>
      </c>
      <c r="S26">
        <v>1.2334816012939751</v>
      </c>
      <c r="T26">
        <v>7.380994743226851</v>
      </c>
      <c r="U26" s="114">
        <f t="shared" si="2"/>
        <v>24.600000000000005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-0.4</v>
      </c>
      <c r="E27">
        <f>GT!N27</f>
        <v>25</v>
      </c>
      <c r="F27">
        <f t="shared" si="4"/>
        <v>72</v>
      </c>
      <c r="G27">
        <f t="shared" si="5"/>
        <v>24.6</v>
      </c>
      <c r="H27" s="112"/>
      <c r="I27">
        <f>BRPL_EOD!AA27+BRPL_EOD!AB27</f>
        <v>10.38</v>
      </c>
      <c r="J27">
        <f>BYPL_EOD!AA27+BYPL_EOD!AB27</f>
        <v>5.69</v>
      </c>
      <c r="K27">
        <f>MES_EOD!AA27+MES_EOD!AB27</f>
        <v>0</v>
      </c>
      <c r="L27">
        <f>NDMC_EOD!AA27+NDMC_EOD!AB27</f>
        <v>1.24</v>
      </c>
      <c r="M27">
        <f>TPDDL_EOD!AA27+TPDDL_EOD!AB27</f>
        <v>7.42</v>
      </c>
      <c r="N27">
        <f t="shared" si="0"/>
        <v>24.729999999999997</v>
      </c>
      <c r="O27" s="112">
        <f t="shared" si="1"/>
        <v>-0.12999999999999545</v>
      </c>
      <c r="P27">
        <v>10.325434694702793</v>
      </c>
      <c r="Q27">
        <v>5.6600889607763865</v>
      </c>
      <c r="R27">
        <v>0</v>
      </c>
      <c r="S27">
        <v>1.2334816012939751</v>
      </c>
      <c r="T27">
        <v>7.380994743226851</v>
      </c>
      <c r="U27" s="114">
        <f t="shared" si="2"/>
        <v>24.600000000000005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-0.4</v>
      </c>
      <c r="E28">
        <f>GT!N28</f>
        <v>25</v>
      </c>
      <c r="F28">
        <f t="shared" si="4"/>
        <v>72</v>
      </c>
      <c r="G28">
        <f t="shared" si="5"/>
        <v>24.6</v>
      </c>
      <c r="H28" s="112"/>
      <c r="I28">
        <f>BRPL_EOD!AA28+BRPL_EOD!AB28</f>
        <v>10.38</v>
      </c>
      <c r="J28">
        <f>BYPL_EOD!AA28+BYPL_EOD!AB28</f>
        <v>5.69</v>
      </c>
      <c r="K28">
        <f>MES_EOD!AA28+MES_EOD!AB28</f>
        <v>0</v>
      </c>
      <c r="L28">
        <f>NDMC_EOD!AA28+NDMC_EOD!AB28</f>
        <v>1.24</v>
      </c>
      <c r="M28">
        <f>TPDDL_EOD!AA28+TPDDL_EOD!AB28</f>
        <v>7.42</v>
      </c>
      <c r="N28">
        <f t="shared" si="0"/>
        <v>24.729999999999997</v>
      </c>
      <c r="O28" s="112">
        <f t="shared" si="1"/>
        <v>-0.12999999999999545</v>
      </c>
      <c r="P28">
        <v>10.325434694702793</v>
      </c>
      <c r="Q28">
        <v>5.6600889607763865</v>
      </c>
      <c r="R28">
        <v>0</v>
      </c>
      <c r="S28">
        <v>1.2334816012939751</v>
      </c>
      <c r="T28">
        <v>7.380994743226851</v>
      </c>
      <c r="U28" s="114">
        <f t="shared" si="2"/>
        <v>24.600000000000005</v>
      </c>
      <c r="V28" s="112">
        <f t="shared" si="3"/>
        <v>0</v>
      </c>
      <c r="X28" s="117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84</v>
      </c>
      <c r="G29">
        <f t="shared" si="5"/>
        <v>34.6</v>
      </c>
      <c r="H29" s="112"/>
      <c r="I29">
        <f>BRPL_EOD!AA29+BRPL_EOD!AB29</f>
        <v>10.38</v>
      </c>
      <c r="J29">
        <f>BYPL_EOD!AA29+BYPL_EOD!AB29</f>
        <v>5.69</v>
      </c>
      <c r="K29">
        <f>MES_EOD!AA29+MES_EOD!AB29</f>
        <v>0</v>
      </c>
      <c r="L29">
        <f>NDMC_EOD!AA29+NDMC_EOD!AB29</f>
        <v>1.24</v>
      </c>
      <c r="M29">
        <f>TPDDL_EOD!AA29+TPDDL_EOD!AB29</f>
        <v>7.42</v>
      </c>
      <c r="N29">
        <f t="shared" si="0"/>
        <v>24.729999999999997</v>
      </c>
      <c r="O29" s="112">
        <f t="shared" si="1"/>
        <v>9.8700000000000045</v>
      </c>
      <c r="P29">
        <v>14.522765871411245</v>
      </c>
      <c r="Q29">
        <v>7.9609381318236974</v>
      </c>
      <c r="R29">
        <v>0</v>
      </c>
      <c r="S29">
        <v>1.7348968863728267</v>
      </c>
      <c r="T29">
        <v>10.381399110392238</v>
      </c>
      <c r="U29" s="114">
        <f t="shared" si="2"/>
        <v>34.600000000000009</v>
      </c>
      <c r="V29" s="112">
        <f t="shared" si="3"/>
        <v>0</v>
      </c>
      <c r="X29" s="117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84</v>
      </c>
      <c r="G30">
        <f t="shared" si="5"/>
        <v>34.6</v>
      </c>
      <c r="H30" s="112"/>
      <c r="I30">
        <f>BRPL_EOD!AA30+BRPL_EOD!AB30</f>
        <v>13.11</v>
      </c>
      <c r="J30">
        <f>BYPL_EOD!AA30+BYPL_EOD!AB30</f>
        <v>7.18</v>
      </c>
      <c r="K30">
        <f>MES_EOD!AA30+MES_EOD!AB30</f>
        <v>0</v>
      </c>
      <c r="L30">
        <f>NDMC_EOD!AA30+NDMC_EOD!AB30</f>
        <v>1.78</v>
      </c>
      <c r="M30">
        <f>TPDDL_EOD!AA30+TPDDL_EOD!AB30</f>
        <v>12.46</v>
      </c>
      <c r="N30">
        <f t="shared" si="0"/>
        <v>34.53</v>
      </c>
      <c r="O30" s="112">
        <f t="shared" si="1"/>
        <v>7.0000000000000284E-2</v>
      </c>
      <c r="P30">
        <v>13.136576889661164</v>
      </c>
      <c r="Q30">
        <v>7.1945554590211405</v>
      </c>
      <c r="R30">
        <v>0</v>
      </c>
      <c r="S30">
        <v>1.7836084564147119</v>
      </c>
      <c r="T30">
        <v>12.485259194902984</v>
      </c>
      <c r="U30" s="114">
        <f t="shared" si="2"/>
        <v>34.599999999999994</v>
      </c>
      <c r="V30" s="112">
        <f t="shared" si="3"/>
        <v>0</v>
      </c>
      <c r="X30" s="117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84</v>
      </c>
      <c r="G31">
        <f t="shared" si="5"/>
        <v>34.6</v>
      </c>
      <c r="H31" s="112"/>
      <c r="I31">
        <f>BRPL_EOD!AA31+BRPL_EOD!AB31</f>
        <v>13.14</v>
      </c>
      <c r="J31">
        <f>BYPL_EOD!AA31+BYPL_EOD!AB31</f>
        <v>7.2</v>
      </c>
      <c r="K31">
        <f>MES_EOD!AA31+MES_EOD!AB31</f>
        <v>0</v>
      </c>
      <c r="L31">
        <f>NDMC_EOD!AA31+NDMC_EOD!AB31</f>
        <v>1.73</v>
      </c>
      <c r="M31">
        <f>TPDDL_EOD!AA31+TPDDL_EOD!AB31</f>
        <v>12.46</v>
      </c>
      <c r="N31">
        <f t="shared" si="0"/>
        <v>34.53</v>
      </c>
      <c r="O31" s="112">
        <f t="shared" si="1"/>
        <v>7.0000000000000284E-2</v>
      </c>
      <c r="P31">
        <v>13.166637706342312</v>
      </c>
      <c r="Q31">
        <v>7.214596003475239</v>
      </c>
      <c r="R31">
        <v>0</v>
      </c>
      <c r="S31">
        <v>1.7335070952794671</v>
      </c>
      <c r="T31">
        <v>12.485259194902984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84</v>
      </c>
      <c r="G32">
        <f t="shared" si="5"/>
        <v>34.6</v>
      </c>
      <c r="H32" s="112"/>
      <c r="I32">
        <f>BRPL_EOD!AA32+BRPL_EOD!AB32</f>
        <v>10.34</v>
      </c>
      <c r="J32">
        <f>BYPL_EOD!AA32+BYPL_EOD!AB32</f>
        <v>7</v>
      </c>
      <c r="K32">
        <f>MES_EOD!AA32+MES_EOD!AB32</f>
        <v>0</v>
      </c>
      <c r="L32">
        <f>NDMC_EOD!AA32+NDMC_EOD!AB32</f>
        <v>1.73</v>
      </c>
      <c r="M32">
        <f>TPDDL_EOD!AA32+TPDDL_EOD!AB32</f>
        <v>12.46</v>
      </c>
      <c r="N32">
        <f t="shared" si="0"/>
        <v>31.53</v>
      </c>
      <c r="O32" s="112">
        <f t="shared" si="1"/>
        <v>3.0700000000000003</v>
      </c>
      <c r="P32">
        <v>11.346780843640976</v>
      </c>
      <c r="Q32">
        <v>7.6815731049793845</v>
      </c>
      <c r="R32">
        <v>0</v>
      </c>
      <c r="S32">
        <v>1.8984459245163336</v>
      </c>
      <c r="T32">
        <v>13.673200126863305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84</v>
      </c>
      <c r="G33">
        <f t="shared" si="5"/>
        <v>34.6</v>
      </c>
      <c r="H33" s="112"/>
      <c r="I33">
        <f>BRPL_EOD!AA33+BRPL_EOD!AB33</f>
        <v>10.34</v>
      </c>
      <c r="J33">
        <f>BYPL_EOD!AA33+BYPL_EOD!AB33</f>
        <v>7</v>
      </c>
      <c r="K33">
        <f>MES_EOD!AA33+MES_EOD!AB33</f>
        <v>0</v>
      </c>
      <c r="L33">
        <f>NDMC_EOD!AA33+NDMC_EOD!AB33</f>
        <v>1.73</v>
      </c>
      <c r="M33">
        <f>TPDDL_EOD!AA33+TPDDL_EOD!AB33</f>
        <v>15</v>
      </c>
      <c r="N33">
        <f t="shared" si="0"/>
        <v>34.07</v>
      </c>
      <c r="O33" s="112">
        <f t="shared" si="1"/>
        <v>0.53000000000000114</v>
      </c>
      <c r="P33">
        <v>10.500851188729087</v>
      </c>
      <c r="Q33">
        <v>7.1088934546521871</v>
      </c>
      <c r="R33">
        <v>0</v>
      </c>
      <c r="S33">
        <v>1.7569122395068977</v>
      </c>
      <c r="T33">
        <v>15.233343117111829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84</v>
      </c>
      <c r="G34">
        <f t="shared" si="5"/>
        <v>34.6</v>
      </c>
      <c r="H34" s="112"/>
      <c r="I34">
        <f>BRPL_EOD!AA34+BRPL_EOD!AB34</f>
        <v>10.34</v>
      </c>
      <c r="J34">
        <f>BYPL_EOD!AA34+BYPL_EOD!AB34</f>
        <v>7</v>
      </c>
      <c r="K34">
        <f>MES_EOD!AA34+MES_EOD!AB34</f>
        <v>0</v>
      </c>
      <c r="L34">
        <f>NDMC_EOD!AA34+NDMC_EOD!AB34</f>
        <v>1.73</v>
      </c>
      <c r="M34">
        <f>TPDDL_EOD!AA34+TPDDL_EOD!AB34</f>
        <v>15</v>
      </c>
      <c r="N34">
        <f t="shared" si="0"/>
        <v>34.07</v>
      </c>
      <c r="O34" s="112">
        <f t="shared" si="1"/>
        <v>0.53000000000000114</v>
      </c>
      <c r="P34">
        <v>10.500851188729087</v>
      </c>
      <c r="Q34">
        <v>7.1088934546521871</v>
      </c>
      <c r="R34">
        <v>0</v>
      </c>
      <c r="S34">
        <v>1.7569122395068977</v>
      </c>
      <c r="T34">
        <v>15.233343117111829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34.6</v>
      </c>
      <c r="E35">
        <f>GT!N35</f>
        <v>0</v>
      </c>
      <c r="F35">
        <f t="shared" si="4"/>
        <v>84</v>
      </c>
      <c r="G35">
        <f t="shared" si="5"/>
        <v>34.6</v>
      </c>
      <c r="H35" s="112"/>
      <c r="I35">
        <f>BRPL_EOD!AA35+BRPL_EOD!AB35</f>
        <v>10.34</v>
      </c>
      <c r="J35">
        <f>BYPL_EOD!AA35+BYPL_EOD!AB35</f>
        <v>7</v>
      </c>
      <c r="K35">
        <f>MES_EOD!AA35+MES_EOD!AB35</f>
        <v>0</v>
      </c>
      <c r="L35">
        <f>NDMC_EOD!AA35+NDMC_EOD!AB35</f>
        <v>1.73</v>
      </c>
      <c r="M35">
        <f>TPDDL_EOD!AA35+TPDDL_EOD!AB35</f>
        <v>15</v>
      </c>
      <c r="N35">
        <f t="shared" si="0"/>
        <v>34.07</v>
      </c>
      <c r="O35" s="112">
        <f t="shared" si="1"/>
        <v>0.53000000000000114</v>
      </c>
      <c r="P35">
        <v>10.500851188729087</v>
      </c>
      <c r="Q35">
        <v>7.1088934546521871</v>
      </c>
      <c r="R35">
        <v>0</v>
      </c>
      <c r="S35">
        <v>1.7569122395068977</v>
      </c>
      <c r="T35">
        <v>15.233343117111829</v>
      </c>
      <c r="U35" s="114">
        <f t="shared" si="2"/>
        <v>34.6</v>
      </c>
      <c r="V35" s="112">
        <f t="shared" si="3"/>
        <v>0</v>
      </c>
      <c r="X35" s="117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34.6</v>
      </c>
      <c r="E36">
        <f>GT!N36</f>
        <v>0</v>
      </c>
      <c r="F36">
        <f t="shared" si="4"/>
        <v>84</v>
      </c>
      <c r="G36">
        <f t="shared" si="5"/>
        <v>34.6</v>
      </c>
      <c r="H36" s="112"/>
      <c r="I36">
        <f>BRPL_EOD!AA36+BRPL_EOD!AB36</f>
        <v>10.34</v>
      </c>
      <c r="J36">
        <f>BYPL_EOD!AA36+BYPL_EOD!AB36</f>
        <v>7</v>
      </c>
      <c r="K36">
        <f>MES_EOD!AA36+MES_EOD!AB36</f>
        <v>0</v>
      </c>
      <c r="L36">
        <f>NDMC_EOD!AA36+NDMC_EOD!AB36</f>
        <v>1.73</v>
      </c>
      <c r="M36">
        <f>TPDDL_EOD!AA36+TPDDL_EOD!AB36</f>
        <v>15</v>
      </c>
      <c r="N36">
        <f t="shared" si="0"/>
        <v>34.07</v>
      </c>
      <c r="O36" s="112">
        <f t="shared" si="1"/>
        <v>0.53000000000000114</v>
      </c>
      <c r="P36">
        <v>10.500851188729087</v>
      </c>
      <c r="Q36">
        <v>7.1088934546521871</v>
      </c>
      <c r="R36">
        <v>0</v>
      </c>
      <c r="S36">
        <v>1.7569122395068977</v>
      </c>
      <c r="T36">
        <v>15.233343117111829</v>
      </c>
      <c r="U36" s="114">
        <f t="shared" si="2"/>
        <v>34.6</v>
      </c>
      <c r="V36" s="112">
        <f t="shared" si="3"/>
        <v>0</v>
      </c>
      <c r="X36" s="117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34.6</v>
      </c>
      <c r="E37">
        <f>GT!N37</f>
        <v>0</v>
      </c>
      <c r="F37">
        <f t="shared" si="4"/>
        <v>84</v>
      </c>
      <c r="G37">
        <f t="shared" si="5"/>
        <v>34.6</v>
      </c>
      <c r="H37" s="112"/>
      <c r="I37">
        <f>BRPL_EOD!AA37+BRPL_EOD!AB37</f>
        <v>10.34</v>
      </c>
      <c r="J37">
        <f>BYPL_EOD!AA37+BYPL_EOD!AB37</f>
        <v>7</v>
      </c>
      <c r="K37">
        <f>MES_EOD!AA37+MES_EOD!AB37</f>
        <v>0</v>
      </c>
      <c r="L37">
        <f>NDMC_EOD!AA37+NDMC_EOD!AB37</f>
        <v>1.73</v>
      </c>
      <c r="M37">
        <f>TPDDL_EOD!AA37+TPDDL_EOD!AB37</f>
        <v>15</v>
      </c>
      <c r="N37">
        <f t="shared" si="0"/>
        <v>34.07</v>
      </c>
      <c r="O37" s="112">
        <f t="shared" si="1"/>
        <v>0.53000000000000114</v>
      </c>
      <c r="P37">
        <v>10.500851188729087</v>
      </c>
      <c r="Q37">
        <v>7.1088934546521871</v>
      </c>
      <c r="R37">
        <v>0</v>
      </c>
      <c r="S37">
        <v>1.7569122395068977</v>
      </c>
      <c r="T37">
        <v>15.233343117111829</v>
      </c>
      <c r="U37" s="114">
        <f t="shared" si="2"/>
        <v>34.6</v>
      </c>
      <c r="V37" s="112">
        <f t="shared" si="3"/>
        <v>0</v>
      </c>
      <c r="X37" s="117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34.6</v>
      </c>
      <c r="E38">
        <f>GT!N38</f>
        <v>0</v>
      </c>
      <c r="F38">
        <f t="shared" si="4"/>
        <v>84</v>
      </c>
      <c r="G38">
        <f t="shared" si="5"/>
        <v>34.6</v>
      </c>
      <c r="H38" s="112"/>
      <c r="I38">
        <f>BRPL_EOD!AA38+BRPL_EOD!AB38</f>
        <v>10.34</v>
      </c>
      <c r="J38">
        <f>BYPL_EOD!AA38+BYPL_EOD!AB38</f>
        <v>7</v>
      </c>
      <c r="K38">
        <f>MES_EOD!AA38+MES_EOD!AB38</f>
        <v>0</v>
      </c>
      <c r="L38">
        <f>NDMC_EOD!AA38+NDMC_EOD!AB38</f>
        <v>1.73</v>
      </c>
      <c r="M38">
        <f>TPDDL_EOD!AA38+TPDDL_EOD!AB38</f>
        <v>15</v>
      </c>
      <c r="N38">
        <f t="shared" si="0"/>
        <v>34.07</v>
      </c>
      <c r="O38" s="112">
        <f t="shared" si="1"/>
        <v>0.53000000000000114</v>
      </c>
      <c r="P38">
        <v>10.500851188729087</v>
      </c>
      <c r="Q38">
        <v>7.1088934546521871</v>
      </c>
      <c r="R38">
        <v>0</v>
      </c>
      <c r="S38">
        <v>1.7569122395068977</v>
      </c>
      <c r="T38">
        <v>15.233343117111829</v>
      </c>
      <c r="U38" s="114">
        <f t="shared" si="2"/>
        <v>34.6</v>
      </c>
      <c r="V38" s="112">
        <f t="shared" si="3"/>
        <v>0</v>
      </c>
      <c r="X38" s="117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84</v>
      </c>
      <c r="G39">
        <f t="shared" si="5"/>
        <v>34.299999999999997</v>
      </c>
      <c r="H39" s="112"/>
      <c r="I39">
        <f>BRPL_EOD!AA39+BRPL_EOD!AB39</f>
        <v>10.34</v>
      </c>
      <c r="J39">
        <f>BYPL_EOD!AA39+BYPL_EOD!AB39</f>
        <v>7</v>
      </c>
      <c r="K39">
        <f>MES_EOD!AA39+MES_EOD!AB39</f>
        <v>0</v>
      </c>
      <c r="L39">
        <f>NDMC_EOD!AA39+NDMC_EOD!AB39</f>
        <v>1.73</v>
      </c>
      <c r="M39">
        <f>TPDDL_EOD!AA39+TPDDL_EOD!AB39</f>
        <v>15</v>
      </c>
      <c r="N39">
        <f t="shared" si="0"/>
        <v>34.07</v>
      </c>
      <c r="O39" s="112">
        <f t="shared" si="1"/>
        <v>0.22999999999999687</v>
      </c>
      <c r="P39">
        <v>10.409803346052245</v>
      </c>
      <c r="Q39">
        <v>7.0472556501320804</v>
      </c>
      <c r="R39">
        <v>0</v>
      </c>
      <c r="S39">
        <v>1.7416788963897856</v>
      </c>
      <c r="T39">
        <v>15.101262107425887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84</v>
      </c>
      <c r="G40">
        <f t="shared" si="5"/>
        <v>34.299999999999997</v>
      </c>
      <c r="H40" s="112"/>
      <c r="I40">
        <f>BRPL_EOD!AA40+BRPL_EOD!AB40</f>
        <v>10.34</v>
      </c>
      <c r="J40">
        <f>BYPL_EOD!AA40+BYPL_EOD!AB40</f>
        <v>7</v>
      </c>
      <c r="K40">
        <f>MES_EOD!AA40+MES_EOD!AB40</f>
        <v>0</v>
      </c>
      <c r="L40">
        <f>NDMC_EOD!AA40+NDMC_EOD!AB40</f>
        <v>1.73</v>
      </c>
      <c r="M40">
        <f>TPDDL_EOD!AA40+TPDDL_EOD!AB40</f>
        <v>15</v>
      </c>
      <c r="N40">
        <f t="shared" si="0"/>
        <v>34.07</v>
      </c>
      <c r="O40" s="112">
        <f t="shared" si="1"/>
        <v>0.22999999999999687</v>
      </c>
      <c r="P40">
        <v>10.409803346052245</v>
      </c>
      <c r="Q40">
        <v>7.0472556501320804</v>
      </c>
      <c r="R40">
        <v>0</v>
      </c>
      <c r="S40">
        <v>1.7416788963897856</v>
      </c>
      <c r="T40">
        <v>15.101262107425887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84</v>
      </c>
      <c r="G41">
        <f t="shared" si="5"/>
        <v>34.299999999999997</v>
      </c>
      <c r="H41" s="112"/>
      <c r="I41">
        <f>BRPL_EOD!AA41+BRPL_EOD!AB41</f>
        <v>10.34</v>
      </c>
      <c r="J41">
        <f>BYPL_EOD!AA41+BYPL_EOD!AB41</f>
        <v>7</v>
      </c>
      <c r="K41">
        <f>MES_EOD!AA41+MES_EOD!AB41</f>
        <v>0</v>
      </c>
      <c r="L41">
        <f>NDMC_EOD!AA41+NDMC_EOD!AB41</f>
        <v>1.73</v>
      </c>
      <c r="M41">
        <f>TPDDL_EOD!AA41+TPDDL_EOD!AB41</f>
        <v>15</v>
      </c>
      <c r="N41">
        <f t="shared" si="0"/>
        <v>34.07</v>
      </c>
      <c r="O41" s="112">
        <f t="shared" si="1"/>
        <v>0.22999999999999687</v>
      </c>
      <c r="P41">
        <v>10.409803346052245</v>
      </c>
      <c r="Q41">
        <v>7.0472556501320804</v>
      </c>
      <c r="R41">
        <v>0</v>
      </c>
      <c r="S41">
        <v>1.7416788963897856</v>
      </c>
      <c r="T41">
        <v>15.101262107425887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84</v>
      </c>
      <c r="G42">
        <f t="shared" si="5"/>
        <v>34.299999999999997</v>
      </c>
      <c r="H42" s="112"/>
      <c r="I42">
        <f>BRPL_EOD!AA42+BRPL_EOD!AB42</f>
        <v>10.34</v>
      </c>
      <c r="J42">
        <f>BYPL_EOD!AA42+BYPL_EOD!AB42</f>
        <v>7</v>
      </c>
      <c r="K42">
        <f>MES_EOD!AA42+MES_EOD!AB42</f>
        <v>0</v>
      </c>
      <c r="L42">
        <f>NDMC_EOD!AA42+NDMC_EOD!AB42</f>
        <v>1.73</v>
      </c>
      <c r="M42">
        <f>TPDDL_EOD!AA42+TPDDL_EOD!AB42</f>
        <v>15</v>
      </c>
      <c r="N42">
        <f t="shared" si="0"/>
        <v>34.07</v>
      </c>
      <c r="O42" s="112">
        <f t="shared" si="1"/>
        <v>0.22999999999999687</v>
      </c>
      <c r="P42">
        <v>10.409803346052245</v>
      </c>
      <c r="Q42">
        <v>7.0472556501320804</v>
      </c>
      <c r="R42">
        <v>0</v>
      </c>
      <c r="S42">
        <v>1.7416788963897856</v>
      </c>
      <c r="T42">
        <v>15.101262107425887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33.299999999999997</v>
      </c>
      <c r="E43">
        <f>GT!N43</f>
        <v>0</v>
      </c>
      <c r="F43">
        <f t="shared" si="4"/>
        <v>84</v>
      </c>
      <c r="G43">
        <f t="shared" si="5"/>
        <v>33.299999999999997</v>
      </c>
      <c r="H43" s="112"/>
      <c r="I43">
        <f>BRPL_EOD!AA43+BRPL_EOD!AB43</f>
        <v>10.06</v>
      </c>
      <c r="J43">
        <f>BYPL_EOD!AA43+BYPL_EOD!AB43</f>
        <v>6.81</v>
      </c>
      <c r="K43">
        <f>MES_EOD!AA43+MES_EOD!AB43</f>
        <v>0</v>
      </c>
      <c r="L43">
        <f>NDMC_EOD!AA43+NDMC_EOD!AB43</f>
        <v>1.64</v>
      </c>
      <c r="M43">
        <f>TPDDL_EOD!AA43+TPDDL_EOD!AB43</f>
        <v>14.59</v>
      </c>
      <c r="N43">
        <f t="shared" si="0"/>
        <v>33.1</v>
      </c>
      <c r="O43" s="112">
        <f t="shared" si="1"/>
        <v>0.19999999999999574</v>
      </c>
      <c r="P43">
        <v>10.120785498489425</v>
      </c>
      <c r="Q43">
        <v>6.8511480362537753</v>
      </c>
      <c r="R43">
        <v>0</v>
      </c>
      <c r="S43">
        <v>1.6499093655589121</v>
      </c>
      <c r="T43">
        <v>14.678157099697883</v>
      </c>
      <c r="U43" s="114">
        <f t="shared" si="2"/>
        <v>33.299999999999997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33.299999999999997</v>
      </c>
      <c r="E44">
        <f>GT!N44</f>
        <v>0</v>
      </c>
      <c r="F44">
        <f t="shared" si="4"/>
        <v>84</v>
      </c>
      <c r="G44">
        <f t="shared" si="5"/>
        <v>33.299999999999997</v>
      </c>
      <c r="H44" s="112"/>
      <c r="I44">
        <f>BRPL_EOD!AA44+BRPL_EOD!AB44</f>
        <v>10.06</v>
      </c>
      <c r="J44">
        <f>BYPL_EOD!AA44+BYPL_EOD!AB44</f>
        <v>6.81</v>
      </c>
      <c r="K44">
        <f>MES_EOD!AA44+MES_EOD!AB44</f>
        <v>0</v>
      </c>
      <c r="L44">
        <f>NDMC_EOD!AA44+NDMC_EOD!AB44</f>
        <v>1.64</v>
      </c>
      <c r="M44">
        <f>TPDDL_EOD!AA44+TPDDL_EOD!AB44</f>
        <v>14.59</v>
      </c>
      <c r="N44">
        <f t="shared" si="0"/>
        <v>33.1</v>
      </c>
      <c r="O44" s="112">
        <f t="shared" si="1"/>
        <v>0.19999999999999574</v>
      </c>
      <c r="P44">
        <v>10.120785498489425</v>
      </c>
      <c r="Q44">
        <v>6.8511480362537753</v>
      </c>
      <c r="R44">
        <v>0</v>
      </c>
      <c r="S44">
        <v>1.6499093655589121</v>
      </c>
      <c r="T44">
        <v>14.678157099697883</v>
      </c>
      <c r="U44" s="114">
        <f t="shared" si="2"/>
        <v>33.299999999999997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33.299999999999997</v>
      </c>
      <c r="E45">
        <f>GT!N45</f>
        <v>0</v>
      </c>
      <c r="F45">
        <f t="shared" si="4"/>
        <v>84</v>
      </c>
      <c r="G45">
        <f t="shared" si="5"/>
        <v>33.299999999999997</v>
      </c>
      <c r="H45" s="112"/>
      <c r="I45">
        <f>BRPL_EOD!AA45+BRPL_EOD!AB45</f>
        <v>10.06</v>
      </c>
      <c r="J45">
        <f>BYPL_EOD!AA45+BYPL_EOD!AB45</f>
        <v>6.81</v>
      </c>
      <c r="K45">
        <f>MES_EOD!AA45+MES_EOD!AB45</f>
        <v>0</v>
      </c>
      <c r="L45">
        <f>NDMC_EOD!AA45+NDMC_EOD!AB45</f>
        <v>1.64</v>
      </c>
      <c r="M45">
        <f>TPDDL_EOD!AA45+TPDDL_EOD!AB45</f>
        <v>14.59</v>
      </c>
      <c r="N45">
        <f t="shared" si="0"/>
        <v>33.1</v>
      </c>
      <c r="O45" s="112">
        <f t="shared" si="1"/>
        <v>0.19999999999999574</v>
      </c>
      <c r="P45">
        <v>10.120785498489425</v>
      </c>
      <c r="Q45">
        <v>6.8511480362537753</v>
      </c>
      <c r="R45">
        <v>0</v>
      </c>
      <c r="S45">
        <v>1.6499093655589121</v>
      </c>
      <c r="T45">
        <v>14.678157099697883</v>
      </c>
      <c r="U45" s="114">
        <f t="shared" si="2"/>
        <v>33.299999999999997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33.299999999999997</v>
      </c>
      <c r="E46">
        <f>GT!N46</f>
        <v>0</v>
      </c>
      <c r="F46">
        <f t="shared" si="4"/>
        <v>84</v>
      </c>
      <c r="G46">
        <f t="shared" si="5"/>
        <v>33.299999999999997</v>
      </c>
      <c r="H46" s="112"/>
      <c r="I46">
        <f>BRPL_EOD!AA46+BRPL_EOD!AB46</f>
        <v>9.76</v>
      </c>
      <c r="J46">
        <f>BYPL_EOD!AA46+BYPL_EOD!AB46</f>
        <v>6.61</v>
      </c>
      <c r="K46">
        <f>MES_EOD!AA46+MES_EOD!AB46</f>
        <v>0</v>
      </c>
      <c r="L46">
        <f>NDMC_EOD!AA46+NDMC_EOD!AB46</f>
        <v>1.59</v>
      </c>
      <c r="M46">
        <f>TPDDL_EOD!AA46+TPDDL_EOD!AB46</f>
        <v>14.16</v>
      </c>
      <c r="N46">
        <f t="shared" si="0"/>
        <v>32.120000000000005</v>
      </c>
      <c r="O46" s="112">
        <f t="shared" si="1"/>
        <v>1.1799999999999926</v>
      </c>
      <c r="P46">
        <v>10.118555417185551</v>
      </c>
      <c r="Q46">
        <v>6.8528331257783304</v>
      </c>
      <c r="R46">
        <v>0</v>
      </c>
      <c r="S46">
        <v>1.6484122042341218</v>
      </c>
      <c r="T46">
        <v>14.680199252801989</v>
      </c>
      <c r="U46" s="114">
        <f t="shared" si="2"/>
        <v>33.29999999999999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-0.7</v>
      </c>
      <c r="E47">
        <f>GT!N47</f>
        <v>26</v>
      </c>
      <c r="F47">
        <f t="shared" si="4"/>
        <v>72</v>
      </c>
      <c r="G47">
        <f t="shared" si="5"/>
        <v>25.3</v>
      </c>
      <c r="H47" s="112"/>
      <c r="I47">
        <f>BRPL_EOD!AA47+BRPL_EOD!AB47</f>
        <v>10.8</v>
      </c>
      <c r="J47">
        <f>BYPL_EOD!AA47+BYPL_EOD!AB47</f>
        <v>5.91</v>
      </c>
      <c r="K47">
        <f>MES_EOD!AA47+MES_EOD!AB47</f>
        <v>0</v>
      </c>
      <c r="L47">
        <f>NDMC_EOD!AA47+NDMC_EOD!AB47</f>
        <v>1.29</v>
      </c>
      <c r="M47">
        <f>TPDDL_EOD!AA47+TPDDL_EOD!AB47</f>
        <v>7.71</v>
      </c>
      <c r="N47">
        <f t="shared" si="0"/>
        <v>25.71</v>
      </c>
      <c r="O47" s="112">
        <f t="shared" si="1"/>
        <v>-0.41000000000000014</v>
      </c>
      <c r="P47">
        <v>10.62777129521587</v>
      </c>
      <c r="Q47">
        <v>5.8157526254375727</v>
      </c>
      <c r="R47">
        <v>0</v>
      </c>
      <c r="S47">
        <v>1.2694282380396733</v>
      </c>
      <c r="T47">
        <v>7.5870478413068847</v>
      </c>
      <c r="U47" s="114">
        <f t="shared" si="2"/>
        <v>25.3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-0.7</v>
      </c>
      <c r="E48">
        <f>GT!N48</f>
        <v>26</v>
      </c>
      <c r="F48">
        <f t="shared" si="4"/>
        <v>72</v>
      </c>
      <c r="G48">
        <f t="shared" si="5"/>
        <v>25.3</v>
      </c>
      <c r="H48" s="112"/>
      <c r="I48">
        <f>BRPL_EOD!AA48+BRPL_EOD!AB48</f>
        <v>10.8</v>
      </c>
      <c r="J48">
        <f>BYPL_EOD!AA48+BYPL_EOD!AB48</f>
        <v>5.91</v>
      </c>
      <c r="K48">
        <f>MES_EOD!AA48+MES_EOD!AB48</f>
        <v>0</v>
      </c>
      <c r="L48">
        <f>NDMC_EOD!AA48+NDMC_EOD!AB48</f>
        <v>1.29</v>
      </c>
      <c r="M48">
        <f>TPDDL_EOD!AA48+TPDDL_EOD!AB48</f>
        <v>7.71</v>
      </c>
      <c r="N48">
        <f t="shared" si="0"/>
        <v>25.71</v>
      </c>
      <c r="O48" s="112">
        <f t="shared" si="1"/>
        <v>-0.41000000000000014</v>
      </c>
      <c r="P48">
        <v>10.62777129521587</v>
      </c>
      <c r="Q48">
        <v>5.8157526254375727</v>
      </c>
      <c r="R48">
        <v>0</v>
      </c>
      <c r="S48">
        <v>1.2694282380396733</v>
      </c>
      <c r="T48">
        <v>7.5870478413068847</v>
      </c>
      <c r="U48" s="114">
        <f t="shared" si="2"/>
        <v>25.3</v>
      </c>
      <c r="V48" s="112">
        <f t="shared" si="3"/>
        <v>0</v>
      </c>
      <c r="X48" s="117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33.299999999999997</v>
      </c>
      <c r="E49">
        <f>GT!N49</f>
        <v>0</v>
      </c>
      <c r="F49">
        <f t="shared" si="4"/>
        <v>84</v>
      </c>
      <c r="G49">
        <f t="shared" si="5"/>
        <v>33.299999999999997</v>
      </c>
      <c r="H49" s="112"/>
      <c r="I49">
        <f>BRPL_EOD!AA49+BRPL_EOD!AB49</f>
        <v>10.07</v>
      </c>
      <c r="J49">
        <f>BYPL_EOD!AA49+BYPL_EOD!AB49</f>
        <v>6.82</v>
      </c>
      <c r="K49">
        <f>MES_EOD!AA49+MES_EOD!AB49</f>
        <v>0</v>
      </c>
      <c r="L49">
        <f>NDMC_EOD!AA49+NDMC_EOD!AB49</f>
        <v>1.59</v>
      </c>
      <c r="M49">
        <f>TPDDL_EOD!AA49+TPDDL_EOD!AB49</f>
        <v>14.61</v>
      </c>
      <c r="N49">
        <f t="shared" si="0"/>
        <v>33.090000000000003</v>
      </c>
      <c r="O49" s="112">
        <f t="shared" si="1"/>
        <v>0.20999999999999375</v>
      </c>
      <c r="P49">
        <v>10.133907524932003</v>
      </c>
      <c r="Q49">
        <v>6.8632819582955564</v>
      </c>
      <c r="R49">
        <v>0</v>
      </c>
      <c r="S49">
        <v>1.6000906618313688</v>
      </c>
      <c r="T49">
        <v>14.702719854941066</v>
      </c>
      <c r="U49" s="114">
        <f t="shared" si="2"/>
        <v>33.299999999999997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33.299999999999997</v>
      </c>
      <c r="E50">
        <f>GT!N50</f>
        <v>0</v>
      </c>
      <c r="F50">
        <f t="shared" si="4"/>
        <v>84</v>
      </c>
      <c r="G50">
        <f t="shared" si="5"/>
        <v>33.299999999999997</v>
      </c>
      <c r="H50" s="112"/>
      <c r="I50">
        <f>BRPL_EOD!AA50+BRPL_EOD!AB50</f>
        <v>10.07</v>
      </c>
      <c r="J50">
        <f>BYPL_EOD!AA50+BYPL_EOD!AB50</f>
        <v>6.82</v>
      </c>
      <c r="K50">
        <f>MES_EOD!AA50+MES_EOD!AB50</f>
        <v>0</v>
      </c>
      <c r="L50">
        <f>NDMC_EOD!AA50+NDMC_EOD!AB50</f>
        <v>1.59</v>
      </c>
      <c r="M50">
        <f>TPDDL_EOD!AA50+TPDDL_EOD!AB50</f>
        <v>14.61</v>
      </c>
      <c r="N50">
        <f t="shared" si="0"/>
        <v>33.090000000000003</v>
      </c>
      <c r="O50" s="112">
        <f t="shared" si="1"/>
        <v>0.20999999999999375</v>
      </c>
      <c r="P50">
        <v>10.133907524932003</v>
      </c>
      <c r="Q50">
        <v>6.8632819582955564</v>
      </c>
      <c r="R50">
        <v>0</v>
      </c>
      <c r="S50">
        <v>1.6000906618313688</v>
      </c>
      <c r="T50">
        <v>14.702719854941066</v>
      </c>
      <c r="U50" s="114">
        <f t="shared" si="2"/>
        <v>33.299999999999997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33.299999999999997</v>
      </c>
      <c r="E51">
        <f>GT!N51</f>
        <v>0</v>
      </c>
      <c r="F51">
        <f t="shared" si="4"/>
        <v>84</v>
      </c>
      <c r="G51">
        <f t="shared" si="5"/>
        <v>33.299999999999997</v>
      </c>
      <c r="H51" s="112"/>
      <c r="I51">
        <f>BRPL_EOD!AA51+BRPL_EOD!AB51</f>
        <v>10.09</v>
      </c>
      <c r="J51">
        <f>BYPL_EOD!AA51+BYPL_EOD!AB51</f>
        <v>6.83</v>
      </c>
      <c r="K51">
        <f>MES_EOD!AA51+MES_EOD!AB51</f>
        <v>0</v>
      </c>
      <c r="L51">
        <f>NDMC_EOD!AA51+NDMC_EOD!AB51</f>
        <v>1.54</v>
      </c>
      <c r="M51">
        <f>TPDDL_EOD!AA51+TPDDL_EOD!AB51</f>
        <v>14.63</v>
      </c>
      <c r="N51">
        <f t="shared" si="0"/>
        <v>33.090000000000003</v>
      </c>
      <c r="O51" s="112">
        <f t="shared" si="1"/>
        <v>0.20999999999999375</v>
      </c>
      <c r="P51">
        <v>10.154034451495917</v>
      </c>
      <c r="Q51">
        <v>6.8733454215775147</v>
      </c>
      <c r="R51">
        <v>0</v>
      </c>
      <c r="S51">
        <v>1.5497733454215772</v>
      </c>
      <c r="T51">
        <v>14.722846781504984</v>
      </c>
      <c r="U51" s="114">
        <f t="shared" si="2"/>
        <v>33.299999999999997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33.299999999999997</v>
      </c>
      <c r="E52">
        <f>GT!N52</f>
        <v>0</v>
      </c>
      <c r="F52">
        <f t="shared" si="4"/>
        <v>84</v>
      </c>
      <c r="G52">
        <f t="shared" si="5"/>
        <v>33.299999999999997</v>
      </c>
      <c r="H52" s="112"/>
      <c r="I52">
        <f>BRPL_EOD!AA52+BRPL_EOD!AB52</f>
        <v>10.09</v>
      </c>
      <c r="J52">
        <f>BYPL_EOD!AA52+BYPL_EOD!AB52</f>
        <v>6.83</v>
      </c>
      <c r="K52">
        <f>MES_EOD!AA52+MES_EOD!AB52</f>
        <v>0</v>
      </c>
      <c r="L52">
        <f>NDMC_EOD!AA52+NDMC_EOD!AB52</f>
        <v>1.54</v>
      </c>
      <c r="M52">
        <f>TPDDL_EOD!AA52+TPDDL_EOD!AB52</f>
        <v>14.63</v>
      </c>
      <c r="N52">
        <f t="shared" si="0"/>
        <v>33.090000000000003</v>
      </c>
      <c r="O52" s="112">
        <f t="shared" si="1"/>
        <v>0.20999999999999375</v>
      </c>
      <c r="P52">
        <v>10.154034451495917</v>
      </c>
      <c r="Q52">
        <v>6.8733454215775147</v>
      </c>
      <c r="R52">
        <v>0</v>
      </c>
      <c r="S52">
        <v>1.5497733454215772</v>
      </c>
      <c r="T52">
        <v>14.722846781504984</v>
      </c>
      <c r="U52" s="114">
        <f t="shared" si="2"/>
        <v>33.299999999999997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33.299999999999997</v>
      </c>
      <c r="E53">
        <f>GT!N53</f>
        <v>26</v>
      </c>
      <c r="F53">
        <f t="shared" si="4"/>
        <v>72</v>
      </c>
      <c r="G53">
        <f t="shared" si="5"/>
        <v>59.3</v>
      </c>
      <c r="H53" s="112"/>
      <c r="I53">
        <f>BRPL_EOD!AA53+BRPL_EOD!AB53</f>
        <v>23.29</v>
      </c>
      <c r="J53">
        <f>BYPL_EOD!AA53+BYPL_EOD!AB53</f>
        <v>12.91</v>
      </c>
      <c r="K53">
        <f>MES_EOD!AA53+MES_EOD!AB53</f>
        <v>0</v>
      </c>
      <c r="L53">
        <f>NDMC_EOD!AA53+NDMC_EOD!AB53</f>
        <v>2.87</v>
      </c>
      <c r="M53">
        <f>TPDDL_EOD!AA53+TPDDL_EOD!AB53</f>
        <v>20.170000000000002</v>
      </c>
      <c r="N53">
        <f t="shared" si="0"/>
        <v>59.24</v>
      </c>
      <c r="O53" s="112">
        <f t="shared" si="1"/>
        <v>5.9999999999995168E-2</v>
      </c>
      <c r="P53">
        <v>23.313588791357187</v>
      </c>
      <c r="Q53">
        <v>12.923075624577987</v>
      </c>
      <c r="R53">
        <v>0</v>
      </c>
      <c r="S53">
        <v>2.8729068197164076</v>
      </c>
      <c r="T53">
        <v>20.190428764348415</v>
      </c>
      <c r="U53" s="114">
        <f t="shared" si="2"/>
        <v>59.3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33.299999999999997</v>
      </c>
      <c r="E54">
        <f>GT!N54</f>
        <v>26</v>
      </c>
      <c r="F54">
        <f t="shared" si="4"/>
        <v>72</v>
      </c>
      <c r="G54">
        <f t="shared" si="5"/>
        <v>59.3</v>
      </c>
      <c r="H54" s="112"/>
      <c r="I54">
        <f>BRPL_EOD!AA54+BRPL_EOD!AB54</f>
        <v>23.29</v>
      </c>
      <c r="J54">
        <f>BYPL_EOD!AA54+BYPL_EOD!AB54</f>
        <v>12.91</v>
      </c>
      <c r="K54">
        <f>MES_EOD!AA54+MES_EOD!AB54</f>
        <v>0</v>
      </c>
      <c r="L54">
        <f>NDMC_EOD!AA54+NDMC_EOD!AB54</f>
        <v>2.87</v>
      </c>
      <c r="M54">
        <f>TPDDL_EOD!AA54+TPDDL_EOD!AB54</f>
        <v>20.170000000000002</v>
      </c>
      <c r="N54">
        <f t="shared" si="0"/>
        <v>59.24</v>
      </c>
      <c r="O54" s="112">
        <f t="shared" si="1"/>
        <v>5.9999999999995168E-2</v>
      </c>
      <c r="P54">
        <v>23.313588791357187</v>
      </c>
      <c r="Q54">
        <v>12.923075624577987</v>
      </c>
      <c r="R54">
        <v>0</v>
      </c>
      <c r="S54">
        <v>2.8729068197164076</v>
      </c>
      <c r="T54">
        <v>20.190428764348415</v>
      </c>
      <c r="U54" s="114">
        <f t="shared" si="2"/>
        <v>59.3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32.299999999999997</v>
      </c>
      <c r="E55">
        <f>GT!N55</f>
        <v>26</v>
      </c>
      <c r="F55">
        <f t="shared" si="4"/>
        <v>72</v>
      </c>
      <c r="G55">
        <f t="shared" si="5"/>
        <v>58.3</v>
      </c>
      <c r="H55" s="112"/>
      <c r="I55">
        <f>BRPL_EOD!AA55+BRPL_EOD!AB55</f>
        <v>22.29</v>
      </c>
      <c r="J55">
        <f>BYPL_EOD!AA55+BYPL_EOD!AB55</f>
        <v>12.91</v>
      </c>
      <c r="K55">
        <f>MES_EOD!AA55+MES_EOD!AB55</f>
        <v>0</v>
      </c>
      <c r="L55">
        <f>NDMC_EOD!AA55+NDMC_EOD!AB55</f>
        <v>2.87</v>
      </c>
      <c r="M55">
        <f>TPDDL_EOD!AA55+TPDDL_EOD!AB55</f>
        <v>20.170000000000002</v>
      </c>
      <c r="N55">
        <f t="shared" si="0"/>
        <v>58.24</v>
      </c>
      <c r="O55" s="112">
        <f t="shared" si="1"/>
        <v>5.9999999999995168E-2</v>
      </c>
      <c r="P55">
        <v>22.312963598901096</v>
      </c>
      <c r="Q55">
        <v>12.923300137362636</v>
      </c>
      <c r="R55">
        <v>0</v>
      </c>
      <c r="S55">
        <v>2.8729567307692307</v>
      </c>
      <c r="T55">
        <v>20.190779532967031</v>
      </c>
      <c r="U55" s="114">
        <f t="shared" si="2"/>
        <v>58.3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32.299999999999997</v>
      </c>
      <c r="E56">
        <f>GT!N56</f>
        <v>26</v>
      </c>
      <c r="F56">
        <f t="shared" si="4"/>
        <v>72</v>
      </c>
      <c r="G56">
        <f t="shared" si="5"/>
        <v>58.3</v>
      </c>
      <c r="H56" s="112"/>
      <c r="I56">
        <f>BRPL_EOD!AA56+BRPL_EOD!AB56</f>
        <v>22.29</v>
      </c>
      <c r="J56">
        <f>BYPL_EOD!AA56+BYPL_EOD!AB56</f>
        <v>12.91</v>
      </c>
      <c r="K56">
        <f>MES_EOD!AA56+MES_EOD!AB56</f>
        <v>0</v>
      </c>
      <c r="L56">
        <f>NDMC_EOD!AA56+NDMC_EOD!AB56</f>
        <v>2.87</v>
      </c>
      <c r="M56">
        <f>TPDDL_EOD!AA56+TPDDL_EOD!AB56</f>
        <v>20.170000000000002</v>
      </c>
      <c r="N56">
        <f t="shared" si="0"/>
        <v>58.24</v>
      </c>
      <c r="O56" s="112">
        <f t="shared" si="1"/>
        <v>5.9999999999995168E-2</v>
      </c>
      <c r="P56">
        <v>22.312963598901096</v>
      </c>
      <c r="Q56">
        <v>12.923300137362636</v>
      </c>
      <c r="R56">
        <v>0</v>
      </c>
      <c r="S56">
        <v>2.8729567307692307</v>
      </c>
      <c r="T56">
        <v>20.190779532967031</v>
      </c>
      <c r="U56" s="114">
        <f t="shared" si="2"/>
        <v>58.3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32.299999999999997</v>
      </c>
      <c r="E57">
        <f>GT!N57</f>
        <v>26</v>
      </c>
      <c r="F57">
        <f t="shared" si="4"/>
        <v>72</v>
      </c>
      <c r="G57">
        <f t="shared" si="5"/>
        <v>58.3</v>
      </c>
      <c r="H57" s="112"/>
      <c r="I57">
        <f>BRPL_EOD!AA57+BRPL_EOD!AB57</f>
        <v>23.810000000000002</v>
      </c>
      <c r="J57">
        <f>BYPL_EOD!AA57+BYPL_EOD!AB57</f>
        <v>12.42</v>
      </c>
      <c r="K57">
        <f>MES_EOD!AA57+MES_EOD!AB57</f>
        <v>0</v>
      </c>
      <c r="L57">
        <f>NDMC_EOD!AA57+NDMC_EOD!AB57</f>
        <v>2.76</v>
      </c>
      <c r="M57">
        <f>TPDDL_EOD!AA57+TPDDL_EOD!AB57</f>
        <v>19.29</v>
      </c>
      <c r="N57">
        <f t="shared" si="0"/>
        <v>58.28</v>
      </c>
      <c r="O57" s="112">
        <f t="shared" si="1"/>
        <v>1.9999999999996021E-2</v>
      </c>
      <c r="P57">
        <v>23.818170899107756</v>
      </c>
      <c r="Q57">
        <v>12.424262182566917</v>
      </c>
      <c r="R57">
        <v>0</v>
      </c>
      <c r="S57">
        <v>2.7609471516815369</v>
      </c>
      <c r="T57">
        <v>19.296619766643786</v>
      </c>
      <c r="U57" s="114">
        <f t="shared" si="2"/>
        <v>58.3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32.299999999999997</v>
      </c>
      <c r="E58">
        <f>GT!N58</f>
        <v>26</v>
      </c>
      <c r="F58">
        <f t="shared" si="4"/>
        <v>72</v>
      </c>
      <c r="G58">
        <f t="shared" si="5"/>
        <v>58.3</v>
      </c>
      <c r="H58" s="112"/>
      <c r="I58">
        <f>BRPL_EOD!AA58+BRPL_EOD!AB58</f>
        <v>23.810000000000002</v>
      </c>
      <c r="J58">
        <f>BYPL_EOD!AA58+BYPL_EOD!AB58</f>
        <v>12.42</v>
      </c>
      <c r="K58">
        <f>MES_EOD!AA58+MES_EOD!AB58</f>
        <v>0</v>
      </c>
      <c r="L58">
        <f>NDMC_EOD!AA58+NDMC_EOD!AB58</f>
        <v>2.76</v>
      </c>
      <c r="M58">
        <f>TPDDL_EOD!AA58+TPDDL_EOD!AB58</f>
        <v>19.29</v>
      </c>
      <c r="N58">
        <f t="shared" si="0"/>
        <v>58.28</v>
      </c>
      <c r="O58" s="112">
        <f t="shared" si="1"/>
        <v>1.9999999999996021E-2</v>
      </c>
      <c r="P58">
        <v>23.818170899107756</v>
      </c>
      <c r="Q58">
        <v>12.424262182566917</v>
      </c>
      <c r="R58">
        <v>0</v>
      </c>
      <c r="S58">
        <v>2.7609471516815369</v>
      </c>
      <c r="T58">
        <v>19.296619766643786</v>
      </c>
      <c r="U58" s="114">
        <f t="shared" si="2"/>
        <v>58.3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32.299999999999997</v>
      </c>
      <c r="E59">
        <f>GT!N59</f>
        <v>26</v>
      </c>
      <c r="F59">
        <f t="shared" si="4"/>
        <v>72</v>
      </c>
      <c r="G59">
        <f t="shared" si="5"/>
        <v>58.3</v>
      </c>
      <c r="H59" s="112"/>
      <c r="I59">
        <f>BRPL_EOD!AA59+BRPL_EOD!AB59</f>
        <v>23.810000000000002</v>
      </c>
      <c r="J59">
        <f>BYPL_EOD!AA59+BYPL_EOD!AB59</f>
        <v>12.42</v>
      </c>
      <c r="K59">
        <f>MES_EOD!AA59+MES_EOD!AB59</f>
        <v>0</v>
      </c>
      <c r="L59">
        <f>NDMC_EOD!AA59+NDMC_EOD!AB59</f>
        <v>2.76</v>
      </c>
      <c r="M59">
        <f>TPDDL_EOD!AA59+TPDDL_EOD!AB59</f>
        <v>19.29</v>
      </c>
      <c r="N59">
        <f t="shared" si="0"/>
        <v>58.28</v>
      </c>
      <c r="O59" s="112">
        <f t="shared" si="1"/>
        <v>1.9999999999996021E-2</v>
      </c>
      <c r="P59">
        <v>23.818170899107756</v>
      </c>
      <c r="Q59">
        <v>12.424262182566917</v>
      </c>
      <c r="R59">
        <v>0</v>
      </c>
      <c r="S59">
        <v>2.7609471516815369</v>
      </c>
      <c r="T59">
        <v>19.296619766643786</v>
      </c>
      <c r="U59" s="114">
        <f t="shared" si="2"/>
        <v>58.3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32.299999999999997</v>
      </c>
      <c r="E60">
        <f>GT!N60</f>
        <v>26</v>
      </c>
      <c r="F60">
        <f t="shared" si="4"/>
        <v>72</v>
      </c>
      <c r="G60">
        <f t="shared" si="5"/>
        <v>58.3</v>
      </c>
      <c r="H60" s="112"/>
      <c r="I60">
        <f>BRPL_EOD!AA60+BRPL_EOD!AB60</f>
        <v>23.810000000000002</v>
      </c>
      <c r="J60">
        <f>BYPL_EOD!AA60+BYPL_EOD!AB60</f>
        <v>12.42</v>
      </c>
      <c r="K60">
        <f>MES_EOD!AA60+MES_EOD!AB60</f>
        <v>0</v>
      </c>
      <c r="L60">
        <f>NDMC_EOD!AA60+NDMC_EOD!AB60</f>
        <v>2.76</v>
      </c>
      <c r="M60">
        <f>TPDDL_EOD!AA60+TPDDL_EOD!AB60</f>
        <v>19.29</v>
      </c>
      <c r="N60">
        <f t="shared" si="0"/>
        <v>58.28</v>
      </c>
      <c r="O60" s="112">
        <f t="shared" si="1"/>
        <v>1.9999999999996021E-2</v>
      </c>
      <c r="P60">
        <v>23.818170899107756</v>
      </c>
      <c r="Q60">
        <v>12.424262182566917</v>
      </c>
      <c r="R60">
        <v>0</v>
      </c>
      <c r="S60">
        <v>2.7609471516815369</v>
      </c>
      <c r="T60">
        <v>19.296619766643786</v>
      </c>
      <c r="U60" s="114">
        <f t="shared" si="2"/>
        <v>58.3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32.299999999999997</v>
      </c>
      <c r="E61">
        <f>GT!N61</f>
        <v>26</v>
      </c>
      <c r="F61">
        <f t="shared" si="4"/>
        <v>72</v>
      </c>
      <c r="G61">
        <f t="shared" si="5"/>
        <v>58.3</v>
      </c>
      <c r="H61" s="112"/>
      <c r="I61">
        <f>BRPL_EOD!AA61+BRPL_EOD!AB61</f>
        <v>23.810000000000002</v>
      </c>
      <c r="J61">
        <f>BYPL_EOD!AA61+BYPL_EOD!AB61</f>
        <v>12.42</v>
      </c>
      <c r="K61">
        <f>MES_EOD!AA61+MES_EOD!AB61</f>
        <v>0</v>
      </c>
      <c r="L61">
        <f>NDMC_EOD!AA61+NDMC_EOD!AB61</f>
        <v>2.76</v>
      </c>
      <c r="M61">
        <f>TPDDL_EOD!AA61+TPDDL_EOD!AB61</f>
        <v>19.29</v>
      </c>
      <c r="N61">
        <f t="shared" si="0"/>
        <v>58.28</v>
      </c>
      <c r="O61" s="112">
        <f t="shared" si="1"/>
        <v>1.9999999999996021E-2</v>
      </c>
      <c r="P61">
        <v>23.818170899107756</v>
      </c>
      <c r="Q61">
        <v>12.424262182566917</v>
      </c>
      <c r="R61">
        <v>0</v>
      </c>
      <c r="S61">
        <v>2.7609471516815369</v>
      </c>
      <c r="T61">
        <v>19.296619766643786</v>
      </c>
      <c r="U61" s="114">
        <f t="shared" si="2"/>
        <v>58.3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32.299999999999997</v>
      </c>
      <c r="E62">
        <f>GT!N62</f>
        <v>26</v>
      </c>
      <c r="F62">
        <f t="shared" si="4"/>
        <v>72</v>
      </c>
      <c r="G62">
        <f t="shared" si="5"/>
        <v>58.3</v>
      </c>
      <c r="H62" s="112"/>
      <c r="I62">
        <f>BRPL_EOD!AA62+BRPL_EOD!AB62</f>
        <v>23.810000000000002</v>
      </c>
      <c r="J62">
        <f>BYPL_EOD!AA62+BYPL_EOD!AB62</f>
        <v>12.42</v>
      </c>
      <c r="K62">
        <f>MES_EOD!AA62+MES_EOD!AB62</f>
        <v>0</v>
      </c>
      <c r="L62">
        <f>NDMC_EOD!AA62+NDMC_EOD!AB62</f>
        <v>2.76</v>
      </c>
      <c r="M62">
        <f>TPDDL_EOD!AA62+TPDDL_EOD!AB62</f>
        <v>19.29</v>
      </c>
      <c r="N62">
        <f t="shared" si="0"/>
        <v>58.28</v>
      </c>
      <c r="O62" s="112">
        <f t="shared" si="1"/>
        <v>1.9999999999996021E-2</v>
      </c>
      <c r="P62">
        <v>23.818170899107756</v>
      </c>
      <c r="Q62">
        <v>12.424262182566917</v>
      </c>
      <c r="R62">
        <v>0</v>
      </c>
      <c r="S62">
        <v>2.7609471516815369</v>
      </c>
      <c r="T62">
        <v>19.296619766643786</v>
      </c>
      <c r="U62" s="114">
        <f t="shared" si="2"/>
        <v>58.3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32.299999999999997</v>
      </c>
      <c r="E63">
        <f>GT!N63</f>
        <v>26</v>
      </c>
      <c r="F63">
        <f t="shared" si="4"/>
        <v>72</v>
      </c>
      <c r="G63">
        <f t="shared" si="5"/>
        <v>58.3</v>
      </c>
      <c r="H63" s="112"/>
      <c r="I63">
        <f>BRPL_EOD!AA63+BRPL_EOD!AB63</f>
        <v>23.810000000000002</v>
      </c>
      <c r="J63">
        <f>BYPL_EOD!AA63+BYPL_EOD!AB63</f>
        <v>12.42</v>
      </c>
      <c r="K63">
        <f>MES_EOD!AA63+MES_EOD!AB63</f>
        <v>0</v>
      </c>
      <c r="L63">
        <f>NDMC_EOD!AA63+NDMC_EOD!AB63</f>
        <v>2.76</v>
      </c>
      <c r="M63">
        <f>TPDDL_EOD!AA63+TPDDL_EOD!AB63</f>
        <v>19.29</v>
      </c>
      <c r="N63">
        <f t="shared" si="0"/>
        <v>58.28</v>
      </c>
      <c r="O63" s="112">
        <f t="shared" si="1"/>
        <v>1.9999999999996021E-2</v>
      </c>
      <c r="P63">
        <v>23.818170899107756</v>
      </c>
      <c r="Q63">
        <v>12.424262182566917</v>
      </c>
      <c r="R63">
        <v>0</v>
      </c>
      <c r="S63">
        <v>2.7609471516815369</v>
      </c>
      <c r="T63">
        <v>19.296619766643786</v>
      </c>
      <c r="U63" s="114">
        <f t="shared" si="2"/>
        <v>58.3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32.299999999999997</v>
      </c>
      <c r="E64">
        <f>GT!N64</f>
        <v>26</v>
      </c>
      <c r="F64">
        <f t="shared" si="4"/>
        <v>72</v>
      </c>
      <c r="G64">
        <f t="shared" si="5"/>
        <v>58.3</v>
      </c>
      <c r="H64" s="112"/>
      <c r="I64">
        <f>BRPL_EOD!AA64+BRPL_EOD!AB64</f>
        <v>23.810000000000002</v>
      </c>
      <c r="J64">
        <f>BYPL_EOD!AA64+BYPL_EOD!AB64</f>
        <v>12.42</v>
      </c>
      <c r="K64">
        <f>MES_EOD!AA64+MES_EOD!AB64</f>
        <v>0</v>
      </c>
      <c r="L64">
        <f>NDMC_EOD!AA64+NDMC_EOD!AB64</f>
        <v>2.76</v>
      </c>
      <c r="M64">
        <f>TPDDL_EOD!AA64+TPDDL_EOD!AB64</f>
        <v>19.29</v>
      </c>
      <c r="N64">
        <f t="shared" si="0"/>
        <v>58.28</v>
      </c>
      <c r="O64" s="112">
        <f t="shared" si="1"/>
        <v>1.9999999999996021E-2</v>
      </c>
      <c r="P64">
        <v>23.818170899107756</v>
      </c>
      <c r="Q64">
        <v>12.424262182566917</v>
      </c>
      <c r="R64">
        <v>0</v>
      </c>
      <c r="S64">
        <v>2.7609471516815369</v>
      </c>
      <c r="T64">
        <v>19.296619766643786</v>
      </c>
      <c r="U64" s="114">
        <f t="shared" si="2"/>
        <v>58.3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32.299999999999997</v>
      </c>
      <c r="E65">
        <f>GT!N65</f>
        <v>26</v>
      </c>
      <c r="F65">
        <f t="shared" si="4"/>
        <v>72</v>
      </c>
      <c r="G65">
        <f t="shared" si="5"/>
        <v>58.3</v>
      </c>
      <c r="H65" s="112"/>
      <c r="I65">
        <f>BRPL_EOD!AA65+BRPL_EOD!AB65</f>
        <v>21.8</v>
      </c>
      <c r="J65">
        <f>BYPL_EOD!AA65+BYPL_EOD!AB65</f>
        <v>16.509999999999998</v>
      </c>
      <c r="K65">
        <f>MES_EOD!AA65+MES_EOD!AB65</f>
        <v>0</v>
      </c>
      <c r="L65">
        <f>NDMC_EOD!AA65+NDMC_EOD!AB65</f>
        <v>2.5300000000000002</v>
      </c>
      <c r="M65">
        <f>TPDDL_EOD!AA65+TPDDL_EOD!AB65</f>
        <v>17.5</v>
      </c>
      <c r="N65">
        <f t="shared" si="0"/>
        <v>58.34</v>
      </c>
      <c r="O65" s="112">
        <f t="shared" si="1"/>
        <v>-4.0000000000006253E-2</v>
      </c>
      <c r="P65">
        <v>21.785053136784367</v>
      </c>
      <c r="Q65">
        <v>16.498680150839899</v>
      </c>
      <c r="R65">
        <v>0</v>
      </c>
      <c r="S65">
        <v>2.5282653411038738</v>
      </c>
      <c r="T65">
        <v>17.488001371271853</v>
      </c>
      <c r="U65" s="114">
        <f t="shared" si="2"/>
        <v>58.3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32.299999999999997</v>
      </c>
      <c r="E66">
        <f>GT!N66</f>
        <v>26</v>
      </c>
      <c r="F66">
        <f t="shared" si="4"/>
        <v>72</v>
      </c>
      <c r="G66">
        <f t="shared" si="5"/>
        <v>58.3</v>
      </c>
      <c r="H66" s="112"/>
      <c r="I66">
        <f>BRPL_EOD!AA66+BRPL_EOD!AB66</f>
        <v>21.8</v>
      </c>
      <c r="J66">
        <f>BYPL_EOD!AA66+BYPL_EOD!AB66</f>
        <v>16.509999999999998</v>
      </c>
      <c r="K66">
        <f>MES_EOD!AA66+MES_EOD!AB66</f>
        <v>0</v>
      </c>
      <c r="L66">
        <f>NDMC_EOD!AA66+NDMC_EOD!AB66</f>
        <v>2.5300000000000002</v>
      </c>
      <c r="M66">
        <f>TPDDL_EOD!AA66+TPDDL_EOD!AB66</f>
        <v>17.5</v>
      </c>
      <c r="N66">
        <f t="shared" si="0"/>
        <v>58.34</v>
      </c>
      <c r="O66" s="112">
        <f t="shared" si="1"/>
        <v>-4.0000000000006253E-2</v>
      </c>
      <c r="P66">
        <v>21.785053136784367</v>
      </c>
      <c r="Q66">
        <v>16.498680150839899</v>
      </c>
      <c r="R66">
        <v>0</v>
      </c>
      <c r="S66">
        <v>2.5282653411038738</v>
      </c>
      <c r="T66">
        <v>17.488001371271853</v>
      </c>
      <c r="U66" s="114">
        <f t="shared" si="2"/>
        <v>58.3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32.299999999999997</v>
      </c>
      <c r="E67">
        <f>GT!N67</f>
        <v>26</v>
      </c>
      <c r="F67">
        <f t="shared" si="4"/>
        <v>72</v>
      </c>
      <c r="G67">
        <f t="shared" si="5"/>
        <v>58.3</v>
      </c>
      <c r="H67" s="112"/>
      <c r="I67">
        <f>BRPL_EOD!AA67+BRPL_EOD!AB67</f>
        <v>24.8</v>
      </c>
      <c r="J67">
        <f>BYPL_EOD!AA67+BYPL_EOD!AB67</f>
        <v>13.3</v>
      </c>
      <c r="K67">
        <f>MES_EOD!AA67+MES_EOD!AB67</f>
        <v>0</v>
      </c>
      <c r="L67">
        <f>NDMC_EOD!AA67+NDMC_EOD!AB67</f>
        <v>2.9000000000000004</v>
      </c>
      <c r="M67">
        <f>TPDDL_EOD!AA67+TPDDL_EOD!AB67</f>
        <v>17.350000000000001</v>
      </c>
      <c r="N67">
        <f t="shared" ref="N67:N98" si="6">SUM(I67:M67)</f>
        <v>58.35</v>
      </c>
      <c r="O67" s="112">
        <f t="shared" ref="O67:O98" si="7">G67-N67</f>
        <v>-5.0000000000004263E-2</v>
      </c>
      <c r="P67">
        <v>24.778748928877462</v>
      </c>
      <c r="Q67">
        <v>13.288603256212511</v>
      </c>
      <c r="R67">
        <v>0</v>
      </c>
      <c r="S67">
        <v>2.8975149957155102</v>
      </c>
      <c r="T67">
        <v>17.335132819194516</v>
      </c>
      <c r="U67" s="114">
        <f t="shared" ref="U67:U98" si="8">SUM(P67:T67)</f>
        <v>58.3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32.299999999999997</v>
      </c>
      <c r="E68">
        <f>GT!N68</f>
        <v>26</v>
      </c>
      <c r="F68">
        <f t="shared" ref="F68:F98" si="10">B68+C68</f>
        <v>72</v>
      </c>
      <c r="G68">
        <f t="shared" ref="G68:G98" si="11">D68+E68-X68</f>
        <v>58.3</v>
      </c>
      <c r="H68" s="112"/>
      <c r="I68">
        <f>BRPL_EOD!AA68+BRPL_EOD!AB68</f>
        <v>24.8</v>
      </c>
      <c r="J68">
        <f>BYPL_EOD!AA68+BYPL_EOD!AB68</f>
        <v>13.3</v>
      </c>
      <c r="K68">
        <f>MES_EOD!AA68+MES_EOD!AB68</f>
        <v>0</v>
      </c>
      <c r="L68">
        <f>NDMC_EOD!AA68+NDMC_EOD!AB68</f>
        <v>2.9000000000000004</v>
      </c>
      <c r="M68">
        <f>TPDDL_EOD!AA68+TPDDL_EOD!AB68</f>
        <v>17.350000000000001</v>
      </c>
      <c r="N68">
        <f t="shared" si="6"/>
        <v>58.35</v>
      </c>
      <c r="O68" s="112">
        <f t="shared" si="7"/>
        <v>-5.0000000000004263E-2</v>
      </c>
      <c r="P68">
        <v>24.778748928877462</v>
      </c>
      <c r="Q68">
        <v>13.288603256212511</v>
      </c>
      <c r="R68">
        <v>0</v>
      </c>
      <c r="S68">
        <v>2.8975149957155102</v>
      </c>
      <c r="T68">
        <v>17.335132819194516</v>
      </c>
      <c r="U68" s="114">
        <f t="shared" si="8"/>
        <v>58.3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32.299999999999997</v>
      </c>
      <c r="E69">
        <f>GT!N69</f>
        <v>26</v>
      </c>
      <c r="F69">
        <f t="shared" si="10"/>
        <v>72</v>
      </c>
      <c r="G69">
        <f t="shared" si="11"/>
        <v>58.3</v>
      </c>
      <c r="H69" s="112"/>
      <c r="I69">
        <f>BRPL_EOD!AA69+BRPL_EOD!AB69</f>
        <v>24.8</v>
      </c>
      <c r="J69">
        <f>BYPL_EOD!AA69+BYPL_EOD!AB69</f>
        <v>13.3</v>
      </c>
      <c r="K69">
        <f>MES_EOD!AA69+MES_EOD!AB69</f>
        <v>0</v>
      </c>
      <c r="L69">
        <f>NDMC_EOD!AA69+NDMC_EOD!AB69</f>
        <v>2.9000000000000004</v>
      </c>
      <c r="M69">
        <f>TPDDL_EOD!AA69+TPDDL_EOD!AB69</f>
        <v>17.350000000000001</v>
      </c>
      <c r="N69">
        <f t="shared" si="6"/>
        <v>58.35</v>
      </c>
      <c r="O69" s="112">
        <f t="shared" si="7"/>
        <v>-5.0000000000004263E-2</v>
      </c>
      <c r="P69">
        <v>24.778748928877462</v>
      </c>
      <c r="Q69">
        <v>13.288603256212511</v>
      </c>
      <c r="R69">
        <v>0</v>
      </c>
      <c r="S69">
        <v>2.8975149957155102</v>
      </c>
      <c r="T69">
        <v>17.335132819194516</v>
      </c>
      <c r="U69" s="114">
        <f t="shared" si="8"/>
        <v>58.3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32.299999999999997</v>
      </c>
      <c r="E70">
        <f>GT!N70</f>
        <v>26</v>
      </c>
      <c r="F70">
        <f t="shared" si="10"/>
        <v>72</v>
      </c>
      <c r="G70">
        <f t="shared" si="11"/>
        <v>58.3</v>
      </c>
      <c r="H70" s="112"/>
      <c r="I70">
        <f>BRPL_EOD!AA70+BRPL_EOD!AB70</f>
        <v>24.8</v>
      </c>
      <c r="J70">
        <f>BYPL_EOD!AA70+BYPL_EOD!AB70</f>
        <v>13.3</v>
      </c>
      <c r="K70">
        <f>MES_EOD!AA70+MES_EOD!AB70</f>
        <v>0</v>
      </c>
      <c r="L70">
        <f>NDMC_EOD!AA70+NDMC_EOD!AB70</f>
        <v>2.9000000000000004</v>
      </c>
      <c r="M70">
        <f>TPDDL_EOD!AA70+TPDDL_EOD!AB70</f>
        <v>17.350000000000001</v>
      </c>
      <c r="N70">
        <f t="shared" si="6"/>
        <v>58.35</v>
      </c>
      <c r="O70" s="112">
        <f t="shared" si="7"/>
        <v>-5.0000000000004263E-2</v>
      </c>
      <c r="P70">
        <v>24.778748928877462</v>
      </c>
      <c r="Q70">
        <v>13.288603256212511</v>
      </c>
      <c r="R70">
        <v>0</v>
      </c>
      <c r="S70">
        <v>2.8975149957155102</v>
      </c>
      <c r="T70">
        <v>17.335132819194516</v>
      </c>
      <c r="U70" s="114">
        <f t="shared" si="8"/>
        <v>58.3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32.299999999999997</v>
      </c>
      <c r="E71">
        <f>GT!N71</f>
        <v>26</v>
      </c>
      <c r="F71">
        <f t="shared" si="10"/>
        <v>72</v>
      </c>
      <c r="G71">
        <f t="shared" si="11"/>
        <v>58.3</v>
      </c>
      <c r="H71" s="112"/>
      <c r="I71">
        <f>BRPL_EOD!AA71+BRPL_EOD!AB71</f>
        <v>24.8</v>
      </c>
      <c r="J71">
        <f>BYPL_EOD!AA71+BYPL_EOD!AB71</f>
        <v>13.3</v>
      </c>
      <c r="K71">
        <f>MES_EOD!AA71+MES_EOD!AB71</f>
        <v>0</v>
      </c>
      <c r="L71">
        <f>NDMC_EOD!AA71+NDMC_EOD!AB71</f>
        <v>2.9000000000000004</v>
      </c>
      <c r="M71">
        <f>TPDDL_EOD!AA71+TPDDL_EOD!AB71</f>
        <v>17.350000000000001</v>
      </c>
      <c r="N71">
        <f t="shared" si="6"/>
        <v>58.35</v>
      </c>
      <c r="O71" s="112">
        <f t="shared" si="7"/>
        <v>-5.0000000000004263E-2</v>
      </c>
      <c r="P71">
        <v>24.778748928877462</v>
      </c>
      <c r="Q71">
        <v>13.288603256212511</v>
      </c>
      <c r="R71">
        <v>0</v>
      </c>
      <c r="S71">
        <v>2.8975149957155102</v>
      </c>
      <c r="T71">
        <v>17.335132819194516</v>
      </c>
      <c r="U71" s="114">
        <f t="shared" si="8"/>
        <v>58.3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32.299999999999997</v>
      </c>
      <c r="E72">
        <f>GT!N72</f>
        <v>26</v>
      </c>
      <c r="F72">
        <f t="shared" si="10"/>
        <v>72</v>
      </c>
      <c r="G72">
        <f t="shared" si="11"/>
        <v>58.3</v>
      </c>
      <c r="H72" s="112"/>
      <c r="I72">
        <f>BRPL_EOD!AA72+BRPL_EOD!AB72</f>
        <v>24.8</v>
      </c>
      <c r="J72">
        <f>BYPL_EOD!AA72+BYPL_EOD!AB72</f>
        <v>13.3</v>
      </c>
      <c r="K72">
        <f>MES_EOD!AA72+MES_EOD!AB72</f>
        <v>0</v>
      </c>
      <c r="L72">
        <f>NDMC_EOD!AA72+NDMC_EOD!AB72</f>
        <v>2.9000000000000004</v>
      </c>
      <c r="M72">
        <f>TPDDL_EOD!AA72+TPDDL_EOD!AB72</f>
        <v>17.350000000000001</v>
      </c>
      <c r="N72">
        <f t="shared" si="6"/>
        <v>58.35</v>
      </c>
      <c r="O72" s="112">
        <f t="shared" si="7"/>
        <v>-5.0000000000004263E-2</v>
      </c>
      <c r="P72">
        <v>24.778748928877462</v>
      </c>
      <c r="Q72">
        <v>13.288603256212511</v>
      </c>
      <c r="R72">
        <v>0</v>
      </c>
      <c r="S72">
        <v>2.8975149957155102</v>
      </c>
      <c r="T72">
        <v>17.335132819194516</v>
      </c>
      <c r="U72" s="114">
        <f t="shared" si="8"/>
        <v>58.3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32.299999999999997</v>
      </c>
      <c r="E73">
        <f>GT!N73</f>
        <v>26</v>
      </c>
      <c r="F73">
        <f t="shared" si="10"/>
        <v>72</v>
      </c>
      <c r="G73">
        <f t="shared" si="11"/>
        <v>58.3</v>
      </c>
      <c r="H73" s="112"/>
      <c r="I73">
        <f>BRPL_EOD!AA73+BRPL_EOD!AB73</f>
        <v>24.8</v>
      </c>
      <c r="J73">
        <f>BYPL_EOD!AA73+BYPL_EOD!AB73</f>
        <v>13.3</v>
      </c>
      <c r="K73">
        <f>MES_EOD!AA73+MES_EOD!AB73</f>
        <v>0</v>
      </c>
      <c r="L73">
        <f>NDMC_EOD!AA73+NDMC_EOD!AB73</f>
        <v>2.9000000000000004</v>
      </c>
      <c r="M73">
        <f>TPDDL_EOD!AA73+TPDDL_EOD!AB73</f>
        <v>17.350000000000001</v>
      </c>
      <c r="N73">
        <f t="shared" si="6"/>
        <v>58.35</v>
      </c>
      <c r="O73" s="112">
        <f t="shared" si="7"/>
        <v>-5.0000000000004263E-2</v>
      </c>
      <c r="P73">
        <v>24.778748928877462</v>
      </c>
      <c r="Q73">
        <v>13.288603256212511</v>
      </c>
      <c r="R73">
        <v>0</v>
      </c>
      <c r="S73">
        <v>2.8975149957155102</v>
      </c>
      <c r="T73">
        <v>17.335132819194516</v>
      </c>
      <c r="U73" s="114">
        <f t="shared" si="8"/>
        <v>58.3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32.299999999999997</v>
      </c>
      <c r="E74">
        <f>GT!N74</f>
        <v>26</v>
      </c>
      <c r="F74">
        <f t="shared" si="10"/>
        <v>72</v>
      </c>
      <c r="G74">
        <f t="shared" si="11"/>
        <v>58.3</v>
      </c>
      <c r="H74" s="112"/>
      <c r="I74">
        <f>BRPL_EOD!AA74+BRPL_EOD!AB74</f>
        <v>24.8</v>
      </c>
      <c r="J74">
        <f>BYPL_EOD!AA74+BYPL_EOD!AB74</f>
        <v>13.3</v>
      </c>
      <c r="K74">
        <f>MES_EOD!AA74+MES_EOD!AB74</f>
        <v>0</v>
      </c>
      <c r="L74">
        <f>NDMC_EOD!AA74+NDMC_EOD!AB74</f>
        <v>2.9000000000000004</v>
      </c>
      <c r="M74">
        <f>TPDDL_EOD!AA74+TPDDL_EOD!AB74</f>
        <v>17.350000000000001</v>
      </c>
      <c r="N74">
        <f t="shared" si="6"/>
        <v>58.35</v>
      </c>
      <c r="O74" s="112">
        <f t="shared" si="7"/>
        <v>-5.0000000000004263E-2</v>
      </c>
      <c r="P74">
        <v>24.778748928877462</v>
      </c>
      <c r="Q74">
        <v>13.288603256212511</v>
      </c>
      <c r="R74">
        <v>0</v>
      </c>
      <c r="S74">
        <v>2.8975149957155102</v>
      </c>
      <c r="T74">
        <v>17.335132819194516</v>
      </c>
      <c r="U74" s="114">
        <f t="shared" si="8"/>
        <v>58.3</v>
      </c>
      <c r="V74" s="112">
        <f t="shared" si="9"/>
        <v>0</v>
      </c>
      <c r="X74" s="117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32.6</v>
      </c>
      <c r="E75">
        <f>GT!N75</f>
        <v>0</v>
      </c>
      <c r="F75">
        <f t="shared" si="10"/>
        <v>84</v>
      </c>
      <c r="G75">
        <f t="shared" si="11"/>
        <v>32.6</v>
      </c>
      <c r="H75" s="112"/>
      <c r="I75">
        <f>BRPL_EOD!AA75+BRPL_EOD!AB75</f>
        <v>14</v>
      </c>
      <c r="J75">
        <f>BYPL_EOD!AA75+BYPL_EOD!AB75</f>
        <v>7.39</v>
      </c>
      <c r="K75">
        <f>MES_EOD!AA75+MES_EOD!AB75</f>
        <v>0</v>
      </c>
      <c r="L75">
        <f>NDMC_EOD!AA75+NDMC_EOD!AB75</f>
        <v>1.61</v>
      </c>
      <c r="M75">
        <f>TPDDL_EOD!AA75+TPDDL_EOD!AB75</f>
        <v>9.64</v>
      </c>
      <c r="N75">
        <f t="shared" si="6"/>
        <v>32.64</v>
      </c>
      <c r="O75" s="112">
        <f t="shared" si="7"/>
        <v>-3.9999999999999147E-2</v>
      </c>
      <c r="P75">
        <v>13.982843137254902</v>
      </c>
      <c r="Q75">
        <v>7.3809436274509803</v>
      </c>
      <c r="R75">
        <v>0</v>
      </c>
      <c r="S75">
        <v>1.6080269607843138</v>
      </c>
      <c r="T75">
        <v>9.6281862745098046</v>
      </c>
      <c r="U75" s="114">
        <f t="shared" si="8"/>
        <v>32.6</v>
      </c>
      <c r="V75" s="112">
        <f t="shared" si="9"/>
        <v>0</v>
      </c>
      <c r="X75" s="117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32.6</v>
      </c>
      <c r="E76">
        <f>GT!N76</f>
        <v>0</v>
      </c>
      <c r="F76">
        <f t="shared" si="10"/>
        <v>84</v>
      </c>
      <c r="G76">
        <f t="shared" si="11"/>
        <v>32.6</v>
      </c>
      <c r="H76" s="112"/>
      <c r="I76">
        <f>BRPL_EOD!AA76+BRPL_EOD!AB76</f>
        <v>14</v>
      </c>
      <c r="J76">
        <f>BYPL_EOD!AA76+BYPL_EOD!AB76</f>
        <v>7.39</v>
      </c>
      <c r="K76">
        <f>MES_EOD!AA76+MES_EOD!AB76</f>
        <v>0</v>
      </c>
      <c r="L76">
        <f>NDMC_EOD!AA76+NDMC_EOD!AB76</f>
        <v>1.61</v>
      </c>
      <c r="M76">
        <f>TPDDL_EOD!AA76+TPDDL_EOD!AB76</f>
        <v>9.64</v>
      </c>
      <c r="N76">
        <f t="shared" si="6"/>
        <v>32.64</v>
      </c>
      <c r="O76" s="112">
        <f t="shared" si="7"/>
        <v>-3.9999999999999147E-2</v>
      </c>
      <c r="P76">
        <v>13.982843137254902</v>
      </c>
      <c r="Q76">
        <v>7.3809436274509803</v>
      </c>
      <c r="R76">
        <v>0</v>
      </c>
      <c r="S76">
        <v>1.6080269607843138</v>
      </c>
      <c r="T76">
        <v>9.6281862745098046</v>
      </c>
      <c r="U76" s="114">
        <f t="shared" si="8"/>
        <v>32.6</v>
      </c>
      <c r="V76" s="112">
        <f t="shared" si="9"/>
        <v>0</v>
      </c>
      <c r="X76" s="117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32.6</v>
      </c>
      <c r="E77">
        <f>GT!N77</f>
        <v>0</v>
      </c>
      <c r="F77">
        <f t="shared" si="10"/>
        <v>84</v>
      </c>
      <c r="G77">
        <f t="shared" si="11"/>
        <v>32.6</v>
      </c>
      <c r="H77" s="112"/>
      <c r="I77">
        <f>BRPL_EOD!AA77+BRPL_EOD!AB77</f>
        <v>14</v>
      </c>
      <c r="J77">
        <f>BYPL_EOD!AA77+BYPL_EOD!AB77</f>
        <v>7.39</v>
      </c>
      <c r="K77">
        <f>MES_EOD!AA77+MES_EOD!AB77</f>
        <v>0</v>
      </c>
      <c r="L77">
        <f>NDMC_EOD!AA77+NDMC_EOD!AB77</f>
        <v>1.61</v>
      </c>
      <c r="M77">
        <f>TPDDL_EOD!AA77+TPDDL_EOD!AB77</f>
        <v>9.64</v>
      </c>
      <c r="N77">
        <f t="shared" si="6"/>
        <v>32.64</v>
      </c>
      <c r="O77" s="112">
        <f t="shared" si="7"/>
        <v>-3.9999999999999147E-2</v>
      </c>
      <c r="P77">
        <v>13.982843137254902</v>
      </c>
      <c r="Q77">
        <v>7.3809436274509803</v>
      </c>
      <c r="R77">
        <v>0</v>
      </c>
      <c r="S77">
        <v>1.6080269607843138</v>
      </c>
      <c r="T77">
        <v>9.6281862745098046</v>
      </c>
      <c r="U77" s="114">
        <f t="shared" si="8"/>
        <v>32.6</v>
      </c>
      <c r="V77" s="112">
        <f t="shared" si="9"/>
        <v>0</v>
      </c>
      <c r="X77" s="117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32.6</v>
      </c>
      <c r="E78">
        <f>GT!N78</f>
        <v>0</v>
      </c>
      <c r="F78">
        <f t="shared" si="10"/>
        <v>84</v>
      </c>
      <c r="G78">
        <f t="shared" si="11"/>
        <v>32.6</v>
      </c>
      <c r="H78" s="112"/>
      <c r="I78">
        <f>BRPL_EOD!AA78+BRPL_EOD!AB78</f>
        <v>14</v>
      </c>
      <c r="J78">
        <f>BYPL_EOD!AA78+BYPL_EOD!AB78</f>
        <v>7.39</v>
      </c>
      <c r="K78">
        <f>MES_EOD!AA78+MES_EOD!AB78</f>
        <v>0</v>
      </c>
      <c r="L78">
        <f>NDMC_EOD!AA78+NDMC_EOD!AB78</f>
        <v>1.61</v>
      </c>
      <c r="M78">
        <f>TPDDL_EOD!AA78+TPDDL_EOD!AB78</f>
        <v>9.64</v>
      </c>
      <c r="N78">
        <f t="shared" si="6"/>
        <v>32.64</v>
      </c>
      <c r="O78" s="112">
        <f t="shared" si="7"/>
        <v>-3.9999999999999147E-2</v>
      </c>
      <c r="P78">
        <v>13.982843137254902</v>
      </c>
      <c r="Q78">
        <v>7.3809436274509803</v>
      </c>
      <c r="R78">
        <v>0</v>
      </c>
      <c r="S78">
        <v>1.6080269607843138</v>
      </c>
      <c r="T78">
        <v>9.6281862745098046</v>
      </c>
      <c r="U78" s="114">
        <f t="shared" si="8"/>
        <v>32.6</v>
      </c>
      <c r="V78" s="112">
        <f t="shared" si="9"/>
        <v>0</v>
      </c>
      <c r="X78" s="117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32.6</v>
      </c>
      <c r="E79">
        <f>GT!N79</f>
        <v>0</v>
      </c>
      <c r="F79">
        <f t="shared" si="10"/>
        <v>84</v>
      </c>
      <c r="G79">
        <f t="shared" si="11"/>
        <v>32.6</v>
      </c>
      <c r="H79" s="112"/>
      <c r="I79">
        <f>BRPL_EOD!AA79+BRPL_EOD!AB79</f>
        <v>17.440000000000001</v>
      </c>
      <c r="J79">
        <f>BYPL_EOD!AA79+BYPL_EOD!AB79</f>
        <v>5.94</v>
      </c>
      <c r="K79">
        <f>MES_EOD!AA79+MES_EOD!AB79</f>
        <v>0</v>
      </c>
      <c r="L79">
        <f>NDMC_EOD!AA79+NDMC_EOD!AB79</f>
        <v>1.58</v>
      </c>
      <c r="M79">
        <f>TPDDL_EOD!AA79+TPDDL_EOD!AB79</f>
        <v>7.75</v>
      </c>
      <c r="N79">
        <f t="shared" si="6"/>
        <v>32.71</v>
      </c>
      <c r="O79" s="112">
        <f t="shared" si="7"/>
        <v>-0.10999999999999943</v>
      </c>
      <c r="P79">
        <v>17.381351268725162</v>
      </c>
      <c r="Q79">
        <v>5.9200244573524925</v>
      </c>
      <c r="R79">
        <v>0</v>
      </c>
      <c r="S79">
        <v>1.5746866401712016</v>
      </c>
      <c r="T79">
        <v>7.7239376337511469</v>
      </c>
      <c r="U79" s="114">
        <f t="shared" si="8"/>
        <v>32.6</v>
      </c>
      <c r="V79" s="112">
        <f t="shared" si="9"/>
        <v>0</v>
      </c>
      <c r="X79" s="117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32.6</v>
      </c>
      <c r="E80">
        <f>GT!N80</f>
        <v>0</v>
      </c>
      <c r="F80">
        <f t="shared" si="10"/>
        <v>84</v>
      </c>
      <c r="G80">
        <f t="shared" si="11"/>
        <v>32.6</v>
      </c>
      <c r="H80" s="112"/>
      <c r="I80">
        <f>BRPL_EOD!AA80+BRPL_EOD!AB80</f>
        <v>17.440000000000001</v>
      </c>
      <c r="J80">
        <f>BYPL_EOD!AA80+BYPL_EOD!AB80</f>
        <v>5.94</v>
      </c>
      <c r="K80">
        <f>MES_EOD!AA80+MES_EOD!AB80</f>
        <v>0</v>
      </c>
      <c r="L80">
        <f>NDMC_EOD!AA80+NDMC_EOD!AB80</f>
        <v>1.58</v>
      </c>
      <c r="M80">
        <f>TPDDL_EOD!AA80+TPDDL_EOD!AB80</f>
        <v>7.75</v>
      </c>
      <c r="N80">
        <f t="shared" si="6"/>
        <v>32.71</v>
      </c>
      <c r="O80" s="112">
        <f t="shared" si="7"/>
        <v>-0.10999999999999943</v>
      </c>
      <c r="P80">
        <v>17.381351268725162</v>
      </c>
      <c r="Q80">
        <v>5.9200244573524925</v>
      </c>
      <c r="R80">
        <v>0</v>
      </c>
      <c r="S80">
        <v>1.5746866401712016</v>
      </c>
      <c r="T80">
        <v>7.7239376337511469</v>
      </c>
      <c r="U80" s="114">
        <f t="shared" si="8"/>
        <v>32.6</v>
      </c>
      <c r="V80" s="112">
        <f t="shared" si="9"/>
        <v>0</v>
      </c>
      <c r="X80" s="117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32.6</v>
      </c>
      <c r="E81">
        <f>GT!N81</f>
        <v>0</v>
      </c>
      <c r="F81">
        <f t="shared" si="10"/>
        <v>84</v>
      </c>
      <c r="G81">
        <f t="shared" si="11"/>
        <v>32.6</v>
      </c>
      <c r="H81" s="112"/>
      <c r="I81">
        <f>BRPL_EOD!AA81+BRPL_EOD!AB81</f>
        <v>17.440000000000001</v>
      </c>
      <c r="J81">
        <f>BYPL_EOD!AA81+BYPL_EOD!AB81</f>
        <v>5.94</v>
      </c>
      <c r="K81">
        <f>MES_EOD!AA81+MES_EOD!AB81</f>
        <v>0</v>
      </c>
      <c r="L81">
        <f>NDMC_EOD!AA81+NDMC_EOD!AB81</f>
        <v>1.58</v>
      </c>
      <c r="M81">
        <f>TPDDL_EOD!AA81+TPDDL_EOD!AB81</f>
        <v>7.75</v>
      </c>
      <c r="N81">
        <f t="shared" si="6"/>
        <v>32.71</v>
      </c>
      <c r="O81" s="112">
        <f t="shared" si="7"/>
        <v>-0.10999999999999943</v>
      </c>
      <c r="P81">
        <v>17.381351268725162</v>
      </c>
      <c r="Q81">
        <v>5.9200244573524925</v>
      </c>
      <c r="R81">
        <v>0</v>
      </c>
      <c r="S81">
        <v>1.5746866401712016</v>
      </c>
      <c r="T81">
        <v>7.7239376337511469</v>
      </c>
      <c r="U81" s="114">
        <f t="shared" si="8"/>
        <v>32.6</v>
      </c>
      <c r="V81" s="112">
        <f t="shared" si="9"/>
        <v>0</v>
      </c>
      <c r="X81" s="117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32.6</v>
      </c>
      <c r="E82">
        <f>GT!N82</f>
        <v>0</v>
      </c>
      <c r="F82">
        <f t="shared" si="10"/>
        <v>84</v>
      </c>
      <c r="G82">
        <f t="shared" si="11"/>
        <v>32.6</v>
      </c>
      <c r="H82" s="112"/>
      <c r="I82">
        <f>BRPL_EOD!AA82+BRPL_EOD!AB82</f>
        <v>17.440000000000001</v>
      </c>
      <c r="J82">
        <f>BYPL_EOD!AA82+BYPL_EOD!AB82</f>
        <v>5.94</v>
      </c>
      <c r="K82">
        <f>MES_EOD!AA82+MES_EOD!AB82</f>
        <v>0</v>
      </c>
      <c r="L82">
        <f>NDMC_EOD!AA82+NDMC_EOD!AB82</f>
        <v>1.58</v>
      </c>
      <c r="M82">
        <f>TPDDL_EOD!AA82+TPDDL_EOD!AB82</f>
        <v>7.75</v>
      </c>
      <c r="N82">
        <f t="shared" si="6"/>
        <v>32.71</v>
      </c>
      <c r="O82" s="112">
        <f t="shared" si="7"/>
        <v>-0.10999999999999943</v>
      </c>
      <c r="P82">
        <v>17.381351268725162</v>
      </c>
      <c r="Q82">
        <v>5.9200244573524925</v>
      </c>
      <c r="R82">
        <v>0</v>
      </c>
      <c r="S82">
        <v>1.5746866401712016</v>
      </c>
      <c r="T82">
        <v>7.7239376337511469</v>
      </c>
      <c r="U82" s="114">
        <f t="shared" si="8"/>
        <v>32.6</v>
      </c>
      <c r="V82" s="112">
        <f t="shared" si="9"/>
        <v>0</v>
      </c>
      <c r="X82" s="117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32.6</v>
      </c>
      <c r="E83">
        <f>GT!N83</f>
        <v>0</v>
      </c>
      <c r="F83">
        <f t="shared" si="10"/>
        <v>84</v>
      </c>
      <c r="G83">
        <f t="shared" si="11"/>
        <v>32.6</v>
      </c>
      <c r="H83" s="112"/>
      <c r="I83">
        <f>BRPL_EOD!AA83+BRPL_EOD!AB83</f>
        <v>17.440000000000001</v>
      </c>
      <c r="J83">
        <f>BYPL_EOD!AA83+BYPL_EOD!AB83</f>
        <v>5.94</v>
      </c>
      <c r="K83">
        <f>MES_EOD!AA83+MES_EOD!AB83</f>
        <v>0</v>
      </c>
      <c r="L83">
        <f>NDMC_EOD!AA83+NDMC_EOD!AB83</f>
        <v>1.58</v>
      </c>
      <c r="M83">
        <f>TPDDL_EOD!AA83+TPDDL_EOD!AB83</f>
        <v>7.75</v>
      </c>
      <c r="N83">
        <f t="shared" si="6"/>
        <v>32.71</v>
      </c>
      <c r="O83" s="112">
        <f t="shared" si="7"/>
        <v>-0.10999999999999943</v>
      </c>
      <c r="P83">
        <v>17.381351268725162</v>
      </c>
      <c r="Q83">
        <v>5.9200244573524925</v>
      </c>
      <c r="R83">
        <v>0</v>
      </c>
      <c r="S83">
        <v>1.5746866401712016</v>
      </c>
      <c r="T83">
        <v>7.7239376337511469</v>
      </c>
      <c r="U83" s="114">
        <f t="shared" si="8"/>
        <v>32.6</v>
      </c>
      <c r="V83" s="112">
        <f t="shared" si="9"/>
        <v>0</v>
      </c>
      <c r="X83" s="117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32.6</v>
      </c>
      <c r="E84">
        <f>GT!N84</f>
        <v>0</v>
      </c>
      <c r="F84">
        <f t="shared" si="10"/>
        <v>84</v>
      </c>
      <c r="G84">
        <f t="shared" si="11"/>
        <v>32.6</v>
      </c>
      <c r="H84" s="112"/>
      <c r="I84">
        <f>BRPL_EOD!AA84+BRPL_EOD!AB84</f>
        <v>17.440000000000001</v>
      </c>
      <c r="J84">
        <f>BYPL_EOD!AA84+BYPL_EOD!AB84</f>
        <v>5.94</v>
      </c>
      <c r="K84">
        <f>MES_EOD!AA84+MES_EOD!AB84</f>
        <v>0</v>
      </c>
      <c r="L84">
        <f>NDMC_EOD!AA84+NDMC_EOD!AB84</f>
        <v>1.58</v>
      </c>
      <c r="M84">
        <f>TPDDL_EOD!AA84+TPDDL_EOD!AB84</f>
        <v>7.75</v>
      </c>
      <c r="N84">
        <f t="shared" si="6"/>
        <v>32.71</v>
      </c>
      <c r="O84" s="112">
        <f t="shared" si="7"/>
        <v>-0.10999999999999943</v>
      </c>
      <c r="P84">
        <v>17.381351268725162</v>
      </c>
      <c r="Q84">
        <v>5.9200244573524925</v>
      </c>
      <c r="R84">
        <v>0</v>
      </c>
      <c r="S84">
        <v>1.5746866401712016</v>
      </c>
      <c r="T84">
        <v>7.7239376337511469</v>
      </c>
      <c r="U84" s="114">
        <f t="shared" si="8"/>
        <v>32.6</v>
      </c>
      <c r="V84" s="112">
        <f t="shared" si="9"/>
        <v>0</v>
      </c>
      <c r="X84" s="117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32.6</v>
      </c>
      <c r="E85">
        <f>GT!N85</f>
        <v>0</v>
      </c>
      <c r="F85">
        <f t="shared" si="10"/>
        <v>84</v>
      </c>
      <c r="G85">
        <f t="shared" si="11"/>
        <v>32.6</v>
      </c>
      <c r="H85" s="112"/>
      <c r="I85">
        <f>BRPL_EOD!AA85+BRPL_EOD!AB85</f>
        <v>17.440000000000001</v>
      </c>
      <c r="J85">
        <f>BYPL_EOD!AA85+BYPL_EOD!AB85</f>
        <v>5.94</v>
      </c>
      <c r="K85">
        <f>MES_EOD!AA85+MES_EOD!AB85</f>
        <v>0</v>
      </c>
      <c r="L85">
        <f>NDMC_EOD!AA85+NDMC_EOD!AB85</f>
        <v>1.58</v>
      </c>
      <c r="M85">
        <f>TPDDL_EOD!AA85+TPDDL_EOD!AB85</f>
        <v>7.75</v>
      </c>
      <c r="N85">
        <f t="shared" si="6"/>
        <v>32.71</v>
      </c>
      <c r="O85" s="112">
        <f t="shared" si="7"/>
        <v>-0.10999999999999943</v>
      </c>
      <c r="P85">
        <v>17.381351268725162</v>
      </c>
      <c r="Q85">
        <v>5.9200244573524925</v>
      </c>
      <c r="R85">
        <v>0</v>
      </c>
      <c r="S85">
        <v>1.5746866401712016</v>
      </c>
      <c r="T85">
        <v>7.7239376337511469</v>
      </c>
      <c r="U85" s="114">
        <f t="shared" si="8"/>
        <v>32.6</v>
      </c>
      <c r="V85" s="112">
        <f t="shared" si="9"/>
        <v>0</v>
      </c>
      <c r="X85" s="117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32.6</v>
      </c>
      <c r="E86">
        <f>GT!N86</f>
        <v>0</v>
      </c>
      <c r="F86">
        <f t="shared" si="10"/>
        <v>84</v>
      </c>
      <c r="G86">
        <f t="shared" si="11"/>
        <v>32.6</v>
      </c>
      <c r="H86" s="112"/>
      <c r="I86">
        <f>BRPL_EOD!AA86+BRPL_EOD!AB86</f>
        <v>17.440000000000001</v>
      </c>
      <c r="J86">
        <f>BYPL_EOD!AA86+BYPL_EOD!AB86</f>
        <v>5.94</v>
      </c>
      <c r="K86">
        <f>MES_EOD!AA86+MES_EOD!AB86</f>
        <v>0</v>
      </c>
      <c r="L86">
        <f>NDMC_EOD!AA86+NDMC_EOD!AB86</f>
        <v>1.58</v>
      </c>
      <c r="M86">
        <f>TPDDL_EOD!AA86+TPDDL_EOD!AB86</f>
        <v>7.75</v>
      </c>
      <c r="N86">
        <f t="shared" si="6"/>
        <v>32.71</v>
      </c>
      <c r="O86" s="112">
        <f t="shared" si="7"/>
        <v>-0.10999999999999943</v>
      </c>
      <c r="P86">
        <v>17.381351268725162</v>
      </c>
      <c r="Q86">
        <v>5.9200244573524925</v>
      </c>
      <c r="R86">
        <v>0</v>
      </c>
      <c r="S86">
        <v>1.5746866401712016</v>
      </c>
      <c r="T86">
        <v>7.7239376337511469</v>
      </c>
      <c r="U86" s="114">
        <f t="shared" si="8"/>
        <v>32.6</v>
      </c>
      <c r="V86" s="112">
        <f t="shared" si="9"/>
        <v>0</v>
      </c>
      <c r="X86" s="117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32.6</v>
      </c>
      <c r="E87">
        <f>GT!N87</f>
        <v>0</v>
      </c>
      <c r="F87">
        <f t="shared" si="10"/>
        <v>84</v>
      </c>
      <c r="G87">
        <f t="shared" si="11"/>
        <v>32.6</v>
      </c>
      <c r="H87" s="112"/>
      <c r="I87">
        <f>BRPL_EOD!AA87+BRPL_EOD!AB87</f>
        <v>17.440000000000001</v>
      </c>
      <c r="J87">
        <f>BYPL_EOD!AA87+BYPL_EOD!AB87</f>
        <v>5.94</v>
      </c>
      <c r="K87">
        <f>MES_EOD!AA87+MES_EOD!AB87</f>
        <v>0</v>
      </c>
      <c r="L87">
        <f>NDMC_EOD!AA87+NDMC_EOD!AB87</f>
        <v>1.58</v>
      </c>
      <c r="M87">
        <f>TPDDL_EOD!AA87+TPDDL_EOD!AB87</f>
        <v>7.75</v>
      </c>
      <c r="N87">
        <f t="shared" si="6"/>
        <v>32.71</v>
      </c>
      <c r="O87" s="112">
        <f t="shared" si="7"/>
        <v>-0.10999999999999943</v>
      </c>
      <c r="P87">
        <v>17.381351268725162</v>
      </c>
      <c r="Q87">
        <v>5.9200244573524925</v>
      </c>
      <c r="R87">
        <v>0</v>
      </c>
      <c r="S87">
        <v>1.5746866401712016</v>
      </c>
      <c r="T87">
        <v>7.7239376337511469</v>
      </c>
      <c r="U87" s="114">
        <f t="shared" si="8"/>
        <v>32.6</v>
      </c>
      <c r="V87" s="112">
        <f t="shared" si="9"/>
        <v>0</v>
      </c>
      <c r="X87" s="117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33.6</v>
      </c>
      <c r="E88">
        <f>GT!N88</f>
        <v>0</v>
      </c>
      <c r="F88">
        <f t="shared" si="10"/>
        <v>84</v>
      </c>
      <c r="G88">
        <f t="shared" si="11"/>
        <v>33.6</v>
      </c>
      <c r="H88" s="112"/>
      <c r="I88">
        <f>BRPL_EOD!AA88+BRPL_EOD!AB88</f>
        <v>17.440000000000001</v>
      </c>
      <c r="J88">
        <f>BYPL_EOD!AA88+BYPL_EOD!AB88</f>
        <v>6.36</v>
      </c>
      <c r="K88">
        <f>MES_EOD!AA88+MES_EOD!AB88</f>
        <v>0</v>
      </c>
      <c r="L88">
        <f>NDMC_EOD!AA88+NDMC_EOD!AB88</f>
        <v>1.58</v>
      </c>
      <c r="M88">
        <f>TPDDL_EOD!AA88+TPDDL_EOD!AB88</f>
        <v>8.3000000000000007</v>
      </c>
      <c r="N88">
        <f t="shared" si="6"/>
        <v>33.680000000000007</v>
      </c>
      <c r="O88" s="112">
        <f t="shared" si="7"/>
        <v>-8.00000000000054E-2</v>
      </c>
      <c r="P88">
        <v>17.39857482185273</v>
      </c>
      <c r="Q88">
        <v>6.344893111638954</v>
      </c>
      <c r="R88">
        <v>0</v>
      </c>
      <c r="S88">
        <v>1.5762470308788596</v>
      </c>
      <c r="T88">
        <v>8.2802850356294524</v>
      </c>
      <c r="U88" s="114">
        <f t="shared" si="8"/>
        <v>33.599999999999994</v>
      </c>
      <c r="V88" s="112">
        <f t="shared" si="9"/>
        <v>0</v>
      </c>
      <c r="X88" s="117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33.6</v>
      </c>
      <c r="E89">
        <f>GT!N89</f>
        <v>0</v>
      </c>
      <c r="F89">
        <f t="shared" si="10"/>
        <v>84</v>
      </c>
      <c r="G89">
        <f t="shared" si="11"/>
        <v>33.6</v>
      </c>
      <c r="H89" s="112"/>
      <c r="I89">
        <f>BRPL_EOD!AA89+BRPL_EOD!AB89</f>
        <v>17.440000000000001</v>
      </c>
      <c r="J89">
        <f>BYPL_EOD!AA89+BYPL_EOD!AB89</f>
        <v>6.36</v>
      </c>
      <c r="K89">
        <f>MES_EOD!AA89+MES_EOD!AB89</f>
        <v>0</v>
      </c>
      <c r="L89">
        <f>NDMC_EOD!AA89+NDMC_EOD!AB89</f>
        <v>1.58</v>
      </c>
      <c r="M89">
        <f>TPDDL_EOD!AA89+TPDDL_EOD!AB89</f>
        <v>8.3000000000000007</v>
      </c>
      <c r="N89">
        <f t="shared" si="6"/>
        <v>33.680000000000007</v>
      </c>
      <c r="O89" s="112">
        <f t="shared" si="7"/>
        <v>-8.00000000000054E-2</v>
      </c>
      <c r="P89">
        <v>17.39857482185273</v>
      </c>
      <c r="Q89">
        <v>6.344893111638954</v>
      </c>
      <c r="R89">
        <v>0</v>
      </c>
      <c r="S89">
        <v>1.5762470308788596</v>
      </c>
      <c r="T89">
        <v>8.2802850356294524</v>
      </c>
      <c r="U89" s="114">
        <f t="shared" si="8"/>
        <v>33.599999999999994</v>
      </c>
      <c r="V89" s="112">
        <f t="shared" si="9"/>
        <v>0</v>
      </c>
      <c r="X89" s="117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33.6</v>
      </c>
      <c r="E90">
        <f>GT!N90</f>
        <v>0</v>
      </c>
      <c r="F90">
        <f t="shared" si="10"/>
        <v>84</v>
      </c>
      <c r="G90">
        <f t="shared" si="11"/>
        <v>33.6</v>
      </c>
      <c r="H90" s="112"/>
      <c r="I90">
        <f>BRPL_EOD!AA90+BRPL_EOD!AB90</f>
        <v>17.440000000000001</v>
      </c>
      <c r="J90">
        <f>BYPL_EOD!AA90+BYPL_EOD!AB90</f>
        <v>6.36</v>
      </c>
      <c r="K90">
        <f>MES_EOD!AA90+MES_EOD!AB90</f>
        <v>0</v>
      </c>
      <c r="L90">
        <f>NDMC_EOD!AA90+NDMC_EOD!AB90</f>
        <v>1.58</v>
      </c>
      <c r="M90">
        <f>TPDDL_EOD!AA90+TPDDL_EOD!AB90</f>
        <v>8.3000000000000007</v>
      </c>
      <c r="N90">
        <f t="shared" si="6"/>
        <v>33.680000000000007</v>
      </c>
      <c r="O90" s="112">
        <f t="shared" si="7"/>
        <v>-8.00000000000054E-2</v>
      </c>
      <c r="P90">
        <v>17.39857482185273</v>
      </c>
      <c r="Q90">
        <v>6.344893111638954</v>
      </c>
      <c r="R90">
        <v>0</v>
      </c>
      <c r="S90">
        <v>1.5762470308788596</v>
      </c>
      <c r="T90">
        <v>8.2802850356294524</v>
      </c>
      <c r="U90" s="114">
        <f t="shared" si="8"/>
        <v>33.599999999999994</v>
      </c>
      <c r="V90" s="112">
        <f t="shared" si="9"/>
        <v>0</v>
      </c>
      <c r="X90" s="117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33.6</v>
      </c>
      <c r="E91">
        <f>GT!N91</f>
        <v>0</v>
      </c>
      <c r="F91">
        <f t="shared" si="10"/>
        <v>84</v>
      </c>
      <c r="G91">
        <f t="shared" si="11"/>
        <v>33.6</v>
      </c>
      <c r="H91" s="112"/>
      <c r="I91">
        <f>BRPL_EOD!AA91+BRPL_EOD!AB91</f>
        <v>17.440000000000001</v>
      </c>
      <c r="J91">
        <f>BYPL_EOD!AA91+BYPL_EOD!AB91</f>
        <v>6.36</v>
      </c>
      <c r="K91">
        <f>MES_EOD!AA91+MES_EOD!AB91</f>
        <v>0</v>
      </c>
      <c r="L91">
        <f>NDMC_EOD!AA91+NDMC_EOD!AB91</f>
        <v>1.58</v>
      </c>
      <c r="M91">
        <f>TPDDL_EOD!AA91+TPDDL_EOD!AB91</f>
        <v>8.3000000000000007</v>
      </c>
      <c r="N91">
        <f t="shared" si="6"/>
        <v>33.680000000000007</v>
      </c>
      <c r="O91" s="112">
        <f t="shared" si="7"/>
        <v>-8.00000000000054E-2</v>
      </c>
      <c r="P91">
        <v>17.39857482185273</v>
      </c>
      <c r="Q91">
        <v>6.344893111638954</v>
      </c>
      <c r="R91">
        <v>0</v>
      </c>
      <c r="S91">
        <v>1.5762470308788596</v>
      </c>
      <c r="T91">
        <v>8.2802850356294524</v>
      </c>
      <c r="U91" s="114">
        <f t="shared" si="8"/>
        <v>33.599999999999994</v>
      </c>
      <c r="V91" s="112">
        <f t="shared" si="9"/>
        <v>0</v>
      </c>
      <c r="X91" s="117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33.6</v>
      </c>
      <c r="E92">
        <f>GT!N92</f>
        <v>0</v>
      </c>
      <c r="F92">
        <f t="shared" si="10"/>
        <v>84</v>
      </c>
      <c r="G92">
        <f t="shared" si="11"/>
        <v>33.6</v>
      </c>
      <c r="H92" s="112"/>
      <c r="I92">
        <f>BRPL_EOD!AA92+BRPL_EOD!AB92</f>
        <v>17.440000000000001</v>
      </c>
      <c r="J92">
        <f>BYPL_EOD!AA92+BYPL_EOD!AB92</f>
        <v>6.36</v>
      </c>
      <c r="K92">
        <f>MES_EOD!AA92+MES_EOD!AB92</f>
        <v>0</v>
      </c>
      <c r="L92">
        <f>NDMC_EOD!AA92+NDMC_EOD!AB92</f>
        <v>1.58</v>
      </c>
      <c r="M92">
        <f>TPDDL_EOD!AA92+TPDDL_EOD!AB92</f>
        <v>8.3000000000000007</v>
      </c>
      <c r="N92">
        <f t="shared" si="6"/>
        <v>33.680000000000007</v>
      </c>
      <c r="O92" s="112">
        <f t="shared" si="7"/>
        <v>-8.00000000000054E-2</v>
      </c>
      <c r="P92">
        <v>17.39857482185273</v>
      </c>
      <c r="Q92">
        <v>6.344893111638954</v>
      </c>
      <c r="R92">
        <v>0</v>
      </c>
      <c r="S92">
        <v>1.5762470308788596</v>
      </c>
      <c r="T92">
        <v>8.2802850356294524</v>
      </c>
      <c r="U92" s="114">
        <f t="shared" si="8"/>
        <v>33.599999999999994</v>
      </c>
      <c r="V92" s="112">
        <f t="shared" si="9"/>
        <v>0</v>
      </c>
      <c r="X92" s="117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33.6</v>
      </c>
      <c r="E93">
        <f>GT!N93</f>
        <v>0</v>
      </c>
      <c r="F93">
        <f t="shared" si="10"/>
        <v>84</v>
      </c>
      <c r="G93">
        <f t="shared" si="11"/>
        <v>33.6</v>
      </c>
      <c r="H93" s="112"/>
      <c r="I93">
        <f>BRPL_EOD!AA93+BRPL_EOD!AB93</f>
        <v>17.440000000000001</v>
      </c>
      <c r="J93">
        <f>BYPL_EOD!AA93+BYPL_EOD!AB93</f>
        <v>6.36</v>
      </c>
      <c r="K93">
        <f>MES_EOD!AA93+MES_EOD!AB93</f>
        <v>0</v>
      </c>
      <c r="L93">
        <f>NDMC_EOD!AA93+NDMC_EOD!AB93</f>
        <v>1.58</v>
      </c>
      <c r="M93">
        <f>TPDDL_EOD!AA93+TPDDL_EOD!AB93</f>
        <v>8.3000000000000007</v>
      </c>
      <c r="N93">
        <f t="shared" si="6"/>
        <v>33.680000000000007</v>
      </c>
      <c r="O93" s="112">
        <f t="shared" si="7"/>
        <v>-8.00000000000054E-2</v>
      </c>
      <c r="P93">
        <v>17.39857482185273</v>
      </c>
      <c r="Q93">
        <v>6.344893111638954</v>
      </c>
      <c r="R93">
        <v>0</v>
      </c>
      <c r="S93">
        <v>1.5762470308788596</v>
      </c>
      <c r="T93">
        <v>8.2802850356294524</v>
      </c>
      <c r="U93" s="114">
        <f t="shared" si="8"/>
        <v>33.599999999999994</v>
      </c>
      <c r="V93" s="112">
        <f t="shared" si="9"/>
        <v>0</v>
      </c>
      <c r="X93" s="117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33.6</v>
      </c>
      <c r="E94">
        <f>GT!N94</f>
        <v>0</v>
      </c>
      <c r="F94">
        <f t="shared" si="10"/>
        <v>84</v>
      </c>
      <c r="G94">
        <f t="shared" si="11"/>
        <v>33.6</v>
      </c>
      <c r="H94" s="112"/>
      <c r="I94">
        <f>BRPL_EOD!AA94+BRPL_EOD!AB94</f>
        <v>17.440000000000001</v>
      </c>
      <c r="J94">
        <f>BYPL_EOD!AA94+BYPL_EOD!AB94</f>
        <v>6.36</v>
      </c>
      <c r="K94">
        <f>MES_EOD!AA94+MES_EOD!AB94</f>
        <v>0</v>
      </c>
      <c r="L94">
        <f>NDMC_EOD!AA94+NDMC_EOD!AB94</f>
        <v>1.58</v>
      </c>
      <c r="M94">
        <f>TPDDL_EOD!AA94+TPDDL_EOD!AB94</f>
        <v>8.3000000000000007</v>
      </c>
      <c r="N94">
        <f t="shared" si="6"/>
        <v>33.680000000000007</v>
      </c>
      <c r="O94" s="112">
        <f t="shared" si="7"/>
        <v>-8.00000000000054E-2</v>
      </c>
      <c r="P94">
        <v>17.39857482185273</v>
      </c>
      <c r="Q94">
        <v>6.344893111638954</v>
      </c>
      <c r="R94">
        <v>0</v>
      </c>
      <c r="S94">
        <v>1.5762470308788596</v>
      </c>
      <c r="T94">
        <v>8.2802850356294524</v>
      </c>
      <c r="U94" s="114">
        <f t="shared" si="8"/>
        <v>33.599999999999994</v>
      </c>
      <c r="V94" s="112">
        <f t="shared" si="9"/>
        <v>0</v>
      </c>
      <c r="X94" s="117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33.6</v>
      </c>
      <c r="E95">
        <f>GT!N95</f>
        <v>0</v>
      </c>
      <c r="F95">
        <f t="shared" si="10"/>
        <v>84</v>
      </c>
      <c r="G95">
        <f t="shared" si="11"/>
        <v>33.6</v>
      </c>
      <c r="H95" s="112"/>
      <c r="I95">
        <f>BRPL_EOD!AA95+BRPL_EOD!AB95</f>
        <v>17.440000000000001</v>
      </c>
      <c r="J95">
        <f>BYPL_EOD!AA95+BYPL_EOD!AB95</f>
        <v>6.36</v>
      </c>
      <c r="K95">
        <f>MES_EOD!AA95+MES_EOD!AB95</f>
        <v>0</v>
      </c>
      <c r="L95">
        <f>NDMC_EOD!AA95+NDMC_EOD!AB95</f>
        <v>1.58</v>
      </c>
      <c r="M95">
        <f>TPDDL_EOD!AA95+TPDDL_EOD!AB95</f>
        <v>8.3000000000000007</v>
      </c>
      <c r="N95">
        <f t="shared" si="6"/>
        <v>33.680000000000007</v>
      </c>
      <c r="O95" s="112">
        <f t="shared" si="7"/>
        <v>-8.00000000000054E-2</v>
      </c>
      <c r="P95">
        <v>17.39857482185273</v>
      </c>
      <c r="Q95">
        <v>6.344893111638954</v>
      </c>
      <c r="R95">
        <v>0</v>
      </c>
      <c r="S95">
        <v>1.5762470308788596</v>
      </c>
      <c r="T95">
        <v>8.2802850356294524</v>
      </c>
      <c r="U95" s="114">
        <f t="shared" si="8"/>
        <v>33.599999999999994</v>
      </c>
      <c r="V95" s="112">
        <f t="shared" si="9"/>
        <v>0</v>
      </c>
      <c r="X95" s="117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33.6</v>
      </c>
      <c r="E96">
        <f>GT!N96</f>
        <v>0</v>
      </c>
      <c r="F96">
        <f t="shared" si="10"/>
        <v>84</v>
      </c>
      <c r="G96">
        <f t="shared" si="11"/>
        <v>33.6</v>
      </c>
      <c r="H96" s="112"/>
      <c r="I96">
        <f>BRPL_EOD!AA96+BRPL_EOD!AB96</f>
        <v>17.440000000000001</v>
      </c>
      <c r="J96">
        <f>BYPL_EOD!AA96+BYPL_EOD!AB96</f>
        <v>6.36</v>
      </c>
      <c r="K96">
        <f>MES_EOD!AA96+MES_EOD!AB96</f>
        <v>0</v>
      </c>
      <c r="L96">
        <f>NDMC_EOD!AA96+NDMC_EOD!AB96</f>
        <v>1.58</v>
      </c>
      <c r="M96">
        <f>TPDDL_EOD!AA96+TPDDL_EOD!AB96</f>
        <v>8.3000000000000007</v>
      </c>
      <c r="N96">
        <f t="shared" si="6"/>
        <v>33.680000000000007</v>
      </c>
      <c r="O96" s="112">
        <f t="shared" si="7"/>
        <v>-8.00000000000054E-2</v>
      </c>
      <c r="P96">
        <v>17.39857482185273</v>
      </c>
      <c r="Q96">
        <v>6.344893111638954</v>
      </c>
      <c r="R96">
        <v>0</v>
      </c>
      <c r="S96">
        <v>1.5762470308788596</v>
      </c>
      <c r="T96">
        <v>8.2802850356294524</v>
      </c>
      <c r="U96" s="114">
        <f t="shared" si="8"/>
        <v>33.599999999999994</v>
      </c>
      <c r="V96" s="112">
        <f t="shared" si="9"/>
        <v>0</v>
      </c>
      <c r="X96" s="117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33.6</v>
      </c>
      <c r="E97">
        <f>GT!N97</f>
        <v>0</v>
      </c>
      <c r="F97">
        <f t="shared" si="10"/>
        <v>84</v>
      </c>
      <c r="G97">
        <f t="shared" si="11"/>
        <v>33.6</v>
      </c>
      <c r="H97" s="112"/>
      <c r="I97">
        <f>BRPL_EOD!AA97+BRPL_EOD!AB97</f>
        <v>17.440000000000001</v>
      </c>
      <c r="J97">
        <f>BYPL_EOD!AA97+BYPL_EOD!AB97</f>
        <v>6.36</v>
      </c>
      <c r="K97">
        <f>MES_EOD!AA97+MES_EOD!AB97</f>
        <v>0</v>
      </c>
      <c r="L97">
        <f>NDMC_EOD!AA97+NDMC_EOD!AB97</f>
        <v>1.58</v>
      </c>
      <c r="M97">
        <f>TPDDL_EOD!AA97+TPDDL_EOD!AB97</f>
        <v>8.3000000000000007</v>
      </c>
      <c r="N97">
        <f t="shared" si="6"/>
        <v>33.680000000000007</v>
      </c>
      <c r="O97" s="112">
        <f t="shared" si="7"/>
        <v>-8.00000000000054E-2</v>
      </c>
      <c r="P97">
        <v>17.39857482185273</v>
      </c>
      <c r="Q97">
        <v>6.344893111638954</v>
      </c>
      <c r="R97">
        <v>0</v>
      </c>
      <c r="S97">
        <v>1.5762470308788596</v>
      </c>
      <c r="T97">
        <v>8.2802850356294524</v>
      </c>
      <c r="U97" s="114">
        <f t="shared" si="8"/>
        <v>33.599999999999994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33.6</v>
      </c>
      <c r="E98">
        <f>GT!N98</f>
        <v>0</v>
      </c>
      <c r="F98">
        <f t="shared" si="10"/>
        <v>84</v>
      </c>
      <c r="G98">
        <f t="shared" si="11"/>
        <v>33.6</v>
      </c>
      <c r="H98" s="112"/>
      <c r="I98">
        <f>BRPL_EOD!AA98+BRPL_EOD!AB98</f>
        <v>17.440000000000001</v>
      </c>
      <c r="J98">
        <f>BYPL_EOD!AA98+BYPL_EOD!AB98</f>
        <v>6.36</v>
      </c>
      <c r="K98">
        <f>MES_EOD!AA98+MES_EOD!AB98</f>
        <v>0</v>
      </c>
      <c r="L98">
        <f>NDMC_EOD!AA98+NDMC_EOD!AB98</f>
        <v>1.58</v>
      </c>
      <c r="M98">
        <f>TPDDL_EOD!AA98+TPDDL_EOD!AB98</f>
        <v>8.3000000000000007</v>
      </c>
      <c r="N98">
        <f t="shared" si="6"/>
        <v>33.680000000000007</v>
      </c>
      <c r="O98" s="112">
        <f t="shared" si="7"/>
        <v>-8.00000000000054E-2</v>
      </c>
      <c r="P98">
        <v>17.39857482185273</v>
      </c>
      <c r="Q98">
        <v>6.344893111638954</v>
      </c>
      <c r="R98">
        <v>0</v>
      </c>
      <c r="S98">
        <v>1.5762470308788596</v>
      </c>
      <c r="T98">
        <v>8.2802850356294524</v>
      </c>
      <c r="U98" s="114">
        <f t="shared" si="8"/>
        <v>33.599999999999994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1.554</v>
      </c>
      <c r="C99" s="114">
        <f t="shared" ref="C99:U99" si="12">SUM(C3:C98)/4000</f>
        <v>0.33</v>
      </c>
      <c r="D99" s="114">
        <f t="shared" si="12"/>
        <v>0.61344999999999916</v>
      </c>
      <c r="E99" s="114">
        <f t="shared" si="12"/>
        <v>0.28100000000000003</v>
      </c>
      <c r="F99" s="114">
        <f t="shared" si="12"/>
        <v>1.8839999999999999</v>
      </c>
      <c r="G99" s="114">
        <f t="shared" si="12"/>
        <v>0.89444999999999997</v>
      </c>
      <c r="H99" s="114"/>
      <c r="I99" s="114">
        <f t="shared" si="12"/>
        <v>0.36423749999999994</v>
      </c>
      <c r="J99" s="114">
        <f t="shared" si="12"/>
        <v>0.1907825000000001</v>
      </c>
      <c r="K99" s="114">
        <f t="shared" si="12"/>
        <v>0</v>
      </c>
      <c r="L99" s="114">
        <f t="shared" si="12"/>
        <v>4.3667500000000095E-2</v>
      </c>
      <c r="M99" s="114">
        <f t="shared" si="12"/>
        <v>0.29612999999999973</v>
      </c>
      <c r="N99" s="114">
        <f t="shared" si="12"/>
        <v>0.89481749999999938</v>
      </c>
      <c r="O99" s="114">
        <f t="shared" si="12"/>
        <v>-3.675000000000246E-4</v>
      </c>
      <c r="P99" s="114">
        <f t="shared" si="12"/>
        <v>0.36425331873226541</v>
      </c>
      <c r="Q99" s="114">
        <f t="shared" si="12"/>
        <v>0.19076047486798542</v>
      </c>
      <c r="R99" s="114">
        <f t="shared" si="12"/>
        <v>0</v>
      </c>
      <c r="S99" s="114">
        <f t="shared" si="12"/>
        <v>4.3649371384179396E-2</v>
      </c>
      <c r="T99" s="114">
        <f t="shared" si="12"/>
        <v>0.29578683501556946</v>
      </c>
      <c r="U99" s="114">
        <f t="shared" si="12"/>
        <v>0.89444999999999997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  <c r="Y1" s="205" t="s">
        <v>334</v>
      </c>
      <c r="Z1" s="205"/>
      <c r="AA1" s="205" t="s">
        <v>335</v>
      </c>
      <c r="AB1" s="205"/>
      <c r="AC1" s="231" t="s">
        <v>332</v>
      </c>
      <c r="AD1" s="23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-3.0000000000000004</v>
      </c>
      <c r="E3">
        <f>BAWANA!AM3</f>
        <v>0</v>
      </c>
      <c r="F3">
        <f>(B3+C3)*0.8</f>
        <v>256</v>
      </c>
      <c r="G3">
        <f>(D3+E3)</f>
        <v>-3.0000000000000004</v>
      </c>
      <c r="H3" s="112"/>
      <c r="I3">
        <f>BRPL_EOD!AI3+BRPL_EOD!AJ3</f>
        <v>-1.17</v>
      </c>
      <c r="J3">
        <f>BYPL_EOD!AI3+BYPL_EOD!AJ3</f>
        <v>-0.68</v>
      </c>
      <c r="K3">
        <f>MES_EOD!AI3+MES_EOD!AJ3</f>
        <v>-7.0000000000000007E-2</v>
      </c>
      <c r="L3">
        <f>NDMC_EOD!AI3+NDMC_EOD!AJ3</f>
        <v>-0.27</v>
      </c>
      <c r="M3">
        <f>TPDDL_EOD!AI3+TPDDL_EOD!AJ3</f>
        <v>-0.82</v>
      </c>
      <c r="N3">
        <f t="shared" ref="N3:N66" si="0">SUM(I3:M3)</f>
        <v>-3.0100000000000002</v>
      </c>
      <c r="O3" s="112">
        <f t="shared" ref="O3:O66" si="1">G3-N3</f>
        <v>9.9999999999997868E-3</v>
      </c>
      <c r="P3">
        <v>-1.1661129568106312</v>
      </c>
      <c r="Q3">
        <v>-0.67774086378737552</v>
      </c>
      <c r="R3">
        <v>-6.9767441860465129E-2</v>
      </c>
      <c r="S3">
        <v>-0.26910299003322263</v>
      </c>
      <c r="T3">
        <v>-0.81727574750830567</v>
      </c>
      <c r="U3" s="114">
        <f t="shared" ref="U3:U66" si="2">SUM(P3:T3)</f>
        <v>-3</v>
      </c>
      <c r="V3" s="112">
        <f t="shared" ref="V3:V66" si="3">G3-U3</f>
        <v>0</v>
      </c>
      <c r="Y3">
        <f>BAWANA!AW3+BAWANA!AX3</f>
        <v>-0.3</v>
      </c>
      <c r="Z3">
        <f>BAWANA!BD3+BAWANA!BE3</f>
        <v>-0.3</v>
      </c>
      <c r="AA3">
        <f>BAWANA!X3+BAWANA!Y3</f>
        <v>-0.3</v>
      </c>
      <c r="AB3">
        <f>BAWANA!AE3+BAWANA!AF3</f>
        <v>-0.3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-3.0000000000000004</v>
      </c>
      <c r="E4">
        <f>BAWANA!AM4</f>
        <v>0</v>
      </c>
      <c r="F4">
        <f t="shared" ref="F4:F67" si="4">(B4+C4)*0.8</f>
        <v>256</v>
      </c>
      <c r="G4">
        <f t="shared" ref="G4:G67" si="5">(D4+E4)</f>
        <v>-3.0000000000000004</v>
      </c>
      <c r="H4" s="112"/>
      <c r="I4">
        <f>BRPL_EOD!AI4+BRPL_EOD!AJ4</f>
        <v>-1.17</v>
      </c>
      <c r="J4">
        <f>BYPL_EOD!AI4+BYPL_EOD!AJ4</f>
        <v>-0.68</v>
      </c>
      <c r="K4">
        <f>MES_EOD!AI4+MES_EOD!AJ4</f>
        <v>-7.0000000000000007E-2</v>
      </c>
      <c r="L4">
        <f>NDMC_EOD!AI4+NDMC_EOD!AJ4</f>
        <v>-0.27</v>
      </c>
      <c r="M4">
        <f>TPDDL_EOD!AI4+TPDDL_EOD!AJ4</f>
        <v>-0.82</v>
      </c>
      <c r="N4">
        <f t="shared" si="0"/>
        <v>-3.0100000000000002</v>
      </c>
      <c r="O4" s="112">
        <f t="shared" si="1"/>
        <v>9.9999999999997868E-3</v>
      </c>
      <c r="P4">
        <v>-1.1661129568106312</v>
      </c>
      <c r="Q4">
        <v>-0.67774086378737552</v>
      </c>
      <c r="R4">
        <v>-6.9767441860465129E-2</v>
      </c>
      <c r="S4">
        <v>-0.26910299003322263</v>
      </c>
      <c r="T4">
        <v>-0.81727574750830567</v>
      </c>
      <c r="U4" s="114">
        <f t="shared" si="2"/>
        <v>-3</v>
      </c>
      <c r="V4" s="112">
        <f t="shared" si="3"/>
        <v>0</v>
      </c>
      <c r="Y4">
        <f>BAWANA!AW4+BAWANA!AX4</f>
        <v>-0.3</v>
      </c>
      <c r="Z4">
        <f>BAWANA!BD4+BAWANA!BE4</f>
        <v>-0.3</v>
      </c>
      <c r="AA4">
        <f>BAWANA!X4+BAWANA!Y4</f>
        <v>-0.3</v>
      </c>
      <c r="AB4">
        <f>BAWANA!AE4+BAWANA!AF4</f>
        <v>-0.3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-3.0000000000000004</v>
      </c>
      <c r="E5">
        <f>BAWANA!AM5</f>
        <v>0</v>
      </c>
      <c r="F5">
        <f t="shared" si="4"/>
        <v>256</v>
      </c>
      <c r="G5">
        <f t="shared" si="5"/>
        <v>-3.0000000000000004</v>
      </c>
      <c r="H5" s="112"/>
      <c r="I5">
        <f>BRPL_EOD!AI5+BRPL_EOD!AJ5</f>
        <v>-1.17</v>
      </c>
      <c r="J5">
        <f>BYPL_EOD!AI5+BYPL_EOD!AJ5</f>
        <v>-0.68</v>
      </c>
      <c r="K5">
        <f>MES_EOD!AI5+MES_EOD!AJ5</f>
        <v>-7.0000000000000007E-2</v>
      </c>
      <c r="L5">
        <f>NDMC_EOD!AI5+NDMC_EOD!AJ5</f>
        <v>-0.27</v>
      </c>
      <c r="M5">
        <f>TPDDL_EOD!AI5+TPDDL_EOD!AJ5</f>
        <v>-0.82</v>
      </c>
      <c r="N5">
        <f t="shared" si="0"/>
        <v>-3.0100000000000002</v>
      </c>
      <c r="O5" s="112">
        <f t="shared" si="1"/>
        <v>9.9999999999997868E-3</v>
      </c>
      <c r="P5">
        <v>-1.1661129568106312</v>
      </c>
      <c r="Q5">
        <v>-0.67774086378737552</v>
      </c>
      <c r="R5">
        <v>-6.9767441860465129E-2</v>
      </c>
      <c r="S5">
        <v>-0.26910299003322263</v>
      </c>
      <c r="T5">
        <v>-0.81727574750830567</v>
      </c>
      <c r="U5" s="114">
        <f t="shared" si="2"/>
        <v>-3</v>
      </c>
      <c r="V5" s="112">
        <f t="shared" si="3"/>
        <v>0</v>
      </c>
      <c r="Y5">
        <f>BAWANA!AW5+BAWANA!AX5</f>
        <v>-0.3</v>
      </c>
      <c r="Z5">
        <f>BAWANA!BD5+BAWANA!BE5</f>
        <v>-0.3</v>
      </c>
      <c r="AA5">
        <f>BAWANA!X5+BAWANA!Y5</f>
        <v>-0.3</v>
      </c>
      <c r="AB5">
        <f>BAWANA!AE5+BAWANA!AF5</f>
        <v>-0.3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-3.0000000000000004</v>
      </c>
      <c r="E6">
        <f>BAWANA!AM6</f>
        <v>0</v>
      </c>
      <c r="F6">
        <f t="shared" si="4"/>
        <v>256</v>
      </c>
      <c r="G6">
        <f t="shared" si="5"/>
        <v>-3.0000000000000004</v>
      </c>
      <c r="H6" s="112"/>
      <c r="I6">
        <f>BRPL_EOD!AI6+BRPL_EOD!AJ6</f>
        <v>-1.17</v>
      </c>
      <c r="J6">
        <f>BYPL_EOD!AI6+BYPL_EOD!AJ6</f>
        <v>-0.68</v>
      </c>
      <c r="K6">
        <f>MES_EOD!AI6+MES_EOD!AJ6</f>
        <v>-7.0000000000000007E-2</v>
      </c>
      <c r="L6">
        <f>NDMC_EOD!AI6+NDMC_EOD!AJ6</f>
        <v>-0.27</v>
      </c>
      <c r="M6">
        <f>TPDDL_EOD!AI6+TPDDL_EOD!AJ6</f>
        <v>-0.82</v>
      </c>
      <c r="N6">
        <f t="shared" si="0"/>
        <v>-3.0100000000000002</v>
      </c>
      <c r="O6" s="112">
        <f t="shared" si="1"/>
        <v>9.9999999999997868E-3</v>
      </c>
      <c r="P6">
        <v>-1.1661129568106312</v>
      </c>
      <c r="Q6">
        <v>-0.67774086378737552</v>
      </c>
      <c r="R6">
        <v>-6.9767441860465129E-2</v>
      </c>
      <c r="S6">
        <v>-0.26910299003322263</v>
      </c>
      <c r="T6">
        <v>-0.81727574750830567</v>
      </c>
      <c r="U6" s="114">
        <f t="shared" si="2"/>
        <v>-3</v>
      </c>
      <c r="V6" s="112">
        <f t="shared" si="3"/>
        <v>0</v>
      </c>
      <c r="Y6">
        <f>BAWANA!AW6+BAWANA!AX6</f>
        <v>-0.3</v>
      </c>
      <c r="Z6">
        <f>BAWANA!BD6+BAWANA!BE6</f>
        <v>-0.3</v>
      </c>
      <c r="AA6">
        <f>BAWANA!X6+BAWANA!Y6</f>
        <v>-0.3</v>
      </c>
      <c r="AB6">
        <f>BAWANA!AE6+BAWANA!AF6</f>
        <v>-0.3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-3.0000000000000004</v>
      </c>
      <c r="E7">
        <f>BAWANA!AM7</f>
        <v>0</v>
      </c>
      <c r="F7">
        <f t="shared" si="4"/>
        <v>256</v>
      </c>
      <c r="G7">
        <f t="shared" si="5"/>
        <v>-3.0000000000000004</v>
      </c>
      <c r="H7" s="112"/>
      <c r="I7">
        <f>BRPL_EOD!AI7+BRPL_EOD!AJ7</f>
        <v>-1.17</v>
      </c>
      <c r="J7">
        <f>BYPL_EOD!AI7+BYPL_EOD!AJ7</f>
        <v>-0.68</v>
      </c>
      <c r="K7">
        <f>MES_EOD!AI7+MES_EOD!AJ7</f>
        <v>-7.0000000000000007E-2</v>
      </c>
      <c r="L7">
        <f>NDMC_EOD!AI7+NDMC_EOD!AJ7</f>
        <v>-0.27</v>
      </c>
      <c r="M7">
        <f>TPDDL_EOD!AI7+TPDDL_EOD!AJ7</f>
        <v>-0.82</v>
      </c>
      <c r="N7">
        <f t="shared" si="0"/>
        <v>-3.0100000000000002</v>
      </c>
      <c r="O7" s="112">
        <f t="shared" si="1"/>
        <v>9.9999999999997868E-3</v>
      </c>
      <c r="P7">
        <v>-1.1661129568106312</v>
      </c>
      <c r="Q7">
        <v>-0.67774086378737552</v>
      </c>
      <c r="R7">
        <v>-6.9767441860465129E-2</v>
      </c>
      <c r="S7">
        <v>-0.26910299003322263</v>
      </c>
      <c r="T7">
        <v>-0.81727574750830567</v>
      </c>
      <c r="U7" s="114">
        <f t="shared" si="2"/>
        <v>-3</v>
      </c>
      <c r="V7" s="112">
        <f t="shared" si="3"/>
        <v>0</v>
      </c>
      <c r="Y7">
        <f>BAWANA!AW7+BAWANA!AX7</f>
        <v>-0.3</v>
      </c>
      <c r="Z7">
        <f>BAWANA!BD7+BAWANA!BE7</f>
        <v>-0.3</v>
      </c>
      <c r="AA7">
        <f>BAWANA!X7+BAWANA!Y7</f>
        <v>-0.3</v>
      </c>
      <c r="AB7">
        <f>BAWANA!AE7+BAWANA!AF7</f>
        <v>-0.3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-3.0000000000000004</v>
      </c>
      <c r="E8">
        <f>BAWANA!AM8</f>
        <v>0</v>
      </c>
      <c r="F8">
        <f t="shared" si="4"/>
        <v>256</v>
      </c>
      <c r="G8">
        <f t="shared" si="5"/>
        <v>-3.0000000000000004</v>
      </c>
      <c r="H8" s="112"/>
      <c r="I8">
        <f>BRPL_EOD!AI8+BRPL_EOD!AJ8</f>
        <v>-1.17</v>
      </c>
      <c r="J8">
        <f>BYPL_EOD!AI8+BYPL_EOD!AJ8</f>
        <v>-0.68</v>
      </c>
      <c r="K8">
        <f>MES_EOD!AI8+MES_EOD!AJ8</f>
        <v>-7.0000000000000007E-2</v>
      </c>
      <c r="L8">
        <f>NDMC_EOD!AI8+NDMC_EOD!AJ8</f>
        <v>-0.27</v>
      </c>
      <c r="M8">
        <f>TPDDL_EOD!AI8+TPDDL_EOD!AJ8</f>
        <v>-0.82</v>
      </c>
      <c r="N8">
        <f t="shared" si="0"/>
        <v>-3.0100000000000002</v>
      </c>
      <c r="O8" s="112">
        <f t="shared" si="1"/>
        <v>9.9999999999997868E-3</v>
      </c>
      <c r="P8">
        <v>-1.1661129568106312</v>
      </c>
      <c r="Q8">
        <v>-0.67774086378737552</v>
      </c>
      <c r="R8">
        <v>-6.9767441860465129E-2</v>
      </c>
      <c r="S8">
        <v>-0.26910299003322263</v>
      </c>
      <c r="T8">
        <v>-0.81727574750830567</v>
      </c>
      <c r="U8" s="114">
        <f t="shared" si="2"/>
        <v>-3</v>
      </c>
      <c r="V8" s="112">
        <f t="shared" si="3"/>
        <v>0</v>
      </c>
      <c r="Y8">
        <f>BAWANA!AW8+BAWANA!AX8</f>
        <v>-0.3</v>
      </c>
      <c r="Z8">
        <f>BAWANA!BD8+BAWANA!BE8</f>
        <v>-0.3</v>
      </c>
      <c r="AA8">
        <f>BAWANA!X8+BAWANA!Y8</f>
        <v>-0.3</v>
      </c>
      <c r="AB8">
        <f>BAWANA!AE8+BAWANA!AF8</f>
        <v>-0.3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-3.0000000000000004</v>
      </c>
      <c r="E9">
        <f>BAWANA!AM9</f>
        <v>0</v>
      </c>
      <c r="F9">
        <f t="shared" si="4"/>
        <v>256</v>
      </c>
      <c r="G9">
        <f t="shared" si="5"/>
        <v>-3.0000000000000004</v>
      </c>
      <c r="H9" s="112"/>
      <c r="I9">
        <f>BRPL_EOD!AI9+BRPL_EOD!AJ9</f>
        <v>-1.17</v>
      </c>
      <c r="J9">
        <f>BYPL_EOD!AI9+BYPL_EOD!AJ9</f>
        <v>-0.68</v>
      </c>
      <c r="K9">
        <f>MES_EOD!AI9+MES_EOD!AJ9</f>
        <v>-7.0000000000000007E-2</v>
      </c>
      <c r="L9">
        <f>NDMC_EOD!AI9+NDMC_EOD!AJ9</f>
        <v>-0.27</v>
      </c>
      <c r="M9">
        <f>TPDDL_EOD!AI9+TPDDL_EOD!AJ9</f>
        <v>-0.82</v>
      </c>
      <c r="N9">
        <f t="shared" si="0"/>
        <v>-3.0100000000000002</v>
      </c>
      <c r="O9" s="112">
        <f t="shared" si="1"/>
        <v>9.9999999999997868E-3</v>
      </c>
      <c r="P9">
        <v>-1.1661129568106312</v>
      </c>
      <c r="Q9">
        <v>-0.67774086378737552</v>
      </c>
      <c r="R9">
        <v>-6.9767441860465129E-2</v>
      </c>
      <c r="S9">
        <v>-0.26910299003322263</v>
      </c>
      <c r="T9">
        <v>-0.81727574750830567</v>
      </c>
      <c r="U9" s="114">
        <f t="shared" si="2"/>
        <v>-3</v>
      </c>
      <c r="V9" s="112">
        <f t="shared" si="3"/>
        <v>0</v>
      </c>
      <c r="Y9">
        <f>BAWANA!AW9+BAWANA!AX9</f>
        <v>-0.3</v>
      </c>
      <c r="Z9">
        <f>BAWANA!BD9+BAWANA!BE9</f>
        <v>-0.3</v>
      </c>
      <c r="AA9">
        <f>BAWANA!X9+BAWANA!Y9</f>
        <v>-0.3</v>
      </c>
      <c r="AB9">
        <f>BAWANA!AE9+BAWANA!AF9</f>
        <v>-0.3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-3.0000000000000004</v>
      </c>
      <c r="E10">
        <f>BAWANA!AM10</f>
        <v>0</v>
      </c>
      <c r="F10">
        <f t="shared" si="4"/>
        <v>256</v>
      </c>
      <c r="G10">
        <f t="shared" si="5"/>
        <v>-3.0000000000000004</v>
      </c>
      <c r="H10" s="112"/>
      <c r="I10">
        <f>BRPL_EOD!AI10+BRPL_EOD!AJ10</f>
        <v>-1.17</v>
      </c>
      <c r="J10">
        <f>BYPL_EOD!AI10+BYPL_EOD!AJ10</f>
        <v>-0.68</v>
      </c>
      <c r="K10">
        <f>MES_EOD!AI10+MES_EOD!AJ10</f>
        <v>-7.0000000000000007E-2</v>
      </c>
      <c r="L10">
        <f>NDMC_EOD!AI10+NDMC_EOD!AJ10</f>
        <v>-0.27</v>
      </c>
      <c r="M10">
        <f>TPDDL_EOD!AI10+TPDDL_EOD!AJ10</f>
        <v>-0.82</v>
      </c>
      <c r="N10">
        <f t="shared" si="0"/>
        <v>-3.0100000000000002</v>
      </c>
      <c r="O10" s="112">
        <f t="shared" si="1"/>
        <v>9.9999999999997868E-3</v>
      </c>
      <c r="P10">
        <v>-1.1661129568106312</v>
      </c>
      <c r="Q10">
        <v>-0.67774086378737552</v>
      </c>
      <c r="R10">
        <v>-6.9767441860465129E-2</v>
      </c>
      <c r="S10">
        <v>-0.26910299003322263</v>
      </c>
      <c r="T10">
        <v>-0.81727574750830567</v>
      </c>
      <c r="U10" s="114">
        <f t="shared" si="2"/>
        <v>-3</v>
      </c>
      <c r="V10" s="112">
        <f t="shared" si="3"/>
        <v>0</v>
      </c>
      <c r="Y10">
        <f>BAWANA!AW10+BAWANA!AX10</f>
        <v>-0.3</v>
      </c>
      <c r="Z10">
        <f>BAWANA!BD10+BAWANA!BE10</f>
        <v>-0.3</v>
      </c>
      <c r="AA10">
        <f>BAWANA!X10+BAWANA!Y10</f>
        <v>-0.3</v>
      </c>
      <c r="AB10">
        <f>BAWANA!AE10+BAWANA!AF10</f>
        <v>-0.3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-3.0000000000000004</v>
      </c>
      <c r="E11">
        <f>BAWANA!AM11</f>
        <v>0</v>
      </c>
      <c r="F11">
        <f t="shared" si="4"/>
        <v>256</v>
      </c>
      <c r="G11">
        <f t="shared" si="5"/>
        <v>-3.0000000000000004</v>
      </c>
      <c r="H11" s="112"/>
      <c r="I11">
        <f>BRPL_EOD!AI11+BRPL_EOD!AJ11</f>
        <v>-1.17</v>
      </c>
      <c r="J11">
        <f>BYPL_EOD!AI11+BYPL_EOD!AJ11</f>
        <v>-0.68</v>
      </c>
      <c r="K11">
        <f>MES_EOD!AI11+MES_EOD!AJ11</f>
        <v>-7.0000000000000007E-2</v>
      </c>
      <c r="L11">
        <f>NDMC_EOD!AI11+NDMC_EOD!AJ11</f>
        <v>-0.27</v>
      </c>
      <c r="M11">
        <f>TPDDL_EOD!AI11+TPDDL_EOD!AJ11</f>
        <v>-0.82</v>
      </c>
      <c r="N11">
        <f t="shared" si="0"/>
        <v>-3.0100000000000002</v>
      </c>
      <c r="O11" s="112">
        <f t="shared" si="1"/>
        <v>9.9999999999997868E-3</v>
      </c>
      <c r="P11">
        <v>-1.1661129568106312</v>
      </c>
      <c r="Q11">
        <v>-0.67774086378737552</v>
      </c>
      <c r="R11">
        <v>-6.9767441860465129E-2</v>
      </c>
      <c r="S11">
        <v>-0.26910299003322263</v>
      </c>
      <c r="T11">
        <v>-0.81727574750830567</v>
      </c>
      <c r="U11" s="114">
        <f t="shared" si="2"/>
        <v>-3</v>
      </c>
      <c r="V11" s="112">
        <f t="shared" si="3"/>
        <v>0</v>
      </c>
      <c r="Y11">
        <f>BAWANA!AW11+BAWANA!AX11</f>
        <v>-0.3</v>
      </c>
      <c r="Z11">
        <f>BAWANA!BD11+BAWANA!BE11</f>
        <v>-0.3</v>
      </c>
      <c r="AA11">
        <f>BAWANA!X11+BAWANA!Y11</f>
        <v>-0.3</v>
      </c>
      <c r="AB11">
        <f>BAWANA!AE11+BAWANA!AF11</f>
        <v>-0.3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-3.0000000000000004</v>
      </c>
      <c r="E12">
        <f>BAWANA!AM12</f>
        <v>0</v>
      </c>
      <c r="F12">
        <f t="shared" si="4"/>
        <v>256</v>
      </c>
      <c r="G12">
        <f t="shared" si="5"/>
        <v>-3.0000000000000004</v>
      </c>
      <c r="H12" s="112"/>
      <c r="I12">
        <f>BRPL_EOD!AI12+BRPL_EOD!AJ12</f>
        <v>-1.17</v>
      </c>
      <c r="J12">
        <f>BYPL_EOD!AI12+BYPL_EOD!AJ12</f>
        <v>-0.68</v>
      </c>
      <c r="K12">
        <f>MES_EOD!AI12+MES_EOD!AJ12</f>
        <v>-7.0000000000000007E-2</v>
      </c>
      <c r="L12">
        <f>NDMC_EOD!AI12+NDMC_EOD!AJ12</f>
        <v>-0.27</v>
      </c>
      <c r="M12">
        <f>TPDDL_EOD!AI12+TPDDL_EOD!AJ12</f>
        <v>-0.82</v>
      </c>
      <c r="N12">
        <f t="shared" si="0"/>
        <v>-3.0100000000000002</v>
      </c>
      <c r="O12" s="112">
        <f t="shared" si="1"/>
        <v>9.9999999999997868E-3</v>
      </c>
      <c r="P12">
        <v>-1.1661129568106312</v>
      </c>
      <c r="Q12">
        <v>-0.67774086378737552</v>
      </c>
      <c r="R12">
        <v>-6.9767441860465129E-2</v>
      </c>
      <c r="S12">
        <v>-0.26910299003322263</v>
      </c>
      <c r="T12">
        <v>-0.81727574750830567</v>
      </c>
      <c r="U12" s="114">
        <f t="shared" si="2"/>
        <v>-3</v>
      </c>
      <c r="V12" s="112">
        <f t="shared" si="3"/>
        <v>0</v>
      </c>
      <c r="Y12">
        <f>BAWANA!AW12+BAWANA!AX12</f>
        <v>-0.3</v>
      </c>
      <c r="Z12">
        <f>BAWANA!BD12+BAWANA!BE12</f>
        <v>-0.3</v>
      </c>
      <c r="AA12">
        <f>BAWANA!X12+BAWANA!Y12</f>
        <v>-0.3</v>
      </c>
      <c r="AB12">
        <f>BAWANA!AE12+BAWANA!AF12</f>
        <v>-0.3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-3.0000000000000004</v>
      </c>
      <c r="E13">
        <f>BAWANA!AM13</f>
        <v>0</v>
      </c>
      <c r="F13">
        <f t="shared" si="4"/>
        <v>256</v>
      </c>
      <c r="G13">
        <f t="shared" si="5"/>
        <v>-3.0000000000000004</v>
      </c>
      <c r="H13" s="112"/>
      <c r="I13">
        <f>BRPL_EOD!AI13+BRPL_EOD!AJ13</f>
        <v>-1.17</v>
      </c>
      <c r="J13">
        <f>BYPL_EOD!AI13+BYPL_EOD!AJ13</f>
        <v>-0.68</v>
      </c>
      <c r="K13">
        <f>MES_EOD!AI13+MES_EOD!AJ13</f>
        <v>-7.0000000000000007E-2</v>
      </c>
      <c r="L13">
        <f>NDMC_EOD!AI13+NDMC_EOD!AJ13</f>
        <v>-0.27</v>
      </c>
      <c r="M13">
        <f>TPDDL_EOD!AI13+TPDDL_EOD!AJ13</f>
        <v>-0.82</v>
      </c>
      <c r="N13">
        <f t="shared" si="0"/>
        <v>-3.0100000000000002</v>
      </c>
      <c r="O13" s="112">
        <f t="shared" si="1"/>
        <v>9.9999999999997868E-3</v>
      </c>
      <c r="P13">
        <v>-1.1661129568106312</v>
      </c>
      <c r="Q13">
        <v>-0.67774086378737552</v>
      </c>
      <c r="R13">
        <v>-6.9767441860465129E-2</v>
      </c>
      <c r="S13">
        <v>-0.26910299003322263</v>
      </c>
      <c r="T13">
        <v>-0.81727574750830567</v>
      </c>
      <c r="U13" s="114">
        <f t="shared" si="2"/>
        <v>-3</v>
      </c>
      <c r="V13" s="112">
        <f t="shared" si="3"/>
        <v>0</v>
      </c>
      <c r="Y13">
        <f>BAWANA!AW13+BAWANA!AX13</f>
        <v>-0.3</v>
      </c>
      <c r="Z13">
        <f>BAWANA!BD13+BAWANA!BE13</f>
        <v>-0.3</v>
      </c>
      <c r="AA13">
        <f>BAWANA!X13+BAWANA!Y13</f>
        <v>-0.3</v>
      </c>
      <c r="AB13">
        <f>BAWANA!AE13+BAWANA!AF13</f>
        <v>-0.3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-3.0000000000000004</v>
      </c>
      <c r="E14">
        <f>BAWANA!AM14</f>
        <v>0</v>
      </c>
      <c r="F14">
        <f t="shared" si="4"/>
        <v>256</v>
      </c>
      <c r="G14">
        <f t="shared" si="5"/>
        <v>-3.0000000000000004</v>
      </c>
      <c r="H14" s="112"/>
      <c r="I14">
        <f>BRPL_EOD!AI14+BRPL_EOD!AJ14</f>
        <v>-1.17</v>
      </c>
      <c r="J14">
        <f>BYPL_EOD!AI14+BYPL_EOD!AJ14</f>
        <v>-0.68</v>
      </c>
      <c r="K14">
        <f>MES_EOD!AI14+MES_EOD!AJ14</f>
        <v>-7.0000000000000007E-2</v>
      </c>
      <c r="L14">
        <f>NDMC_EOD!AI14+NDMC_EOD!AJ14</f>
        <v>-0.27</v>
      </c>
      <c r="M14">
        <f>TPDDL_EOD!AI14+TPDDL_EOD!AJ14</f>
        <v>-0.82</v>
      </c>
      <c r="N14">
        <f t="shared" si="0"/>
        <v>-3.0100000000000002</v>
      </c>
      <c r="O14" s="112">
        <f t="shared" si="1"/>
        <v>9.9999999999997868E-3</v>
      </c>
      <c r="P14">
        <v>-1.1661129568106312</v>
      </c>
      <c r="Q14">
        <v>-0.67774086378737552</v>
      </c>
      <c r="R14">
        <v>-6.9767441860465129E-2</v>
      </c>
      <c r="S14">
        <v>-0.26910299003322263</v>
      </c>
      <c r="T14">
        <v>-0.81727574750830567</v>
      </c>
      <c r="U14" s="114">
        <f t="shared" si="2"/>
        <v>-3</v>
      </c>
      <c r="V14" s="112">
        <f t="shared" si="3"/>
        <v>0</v>
      </c>
      <c r="Y14">
        <f>BAWANA!AW14+BAWANA!AX14</f>
        <v>-0.3</v>
      </c>
      <c r="Z14">
        <f>BAWANA!BD14+BAWANA!BE14</f>
        <v>-0.3</v>
      </c>
      <c r="AA14">
        <f>BAWANA!X14+BAWANA!Y14</f>
        <v>-0.3</v>
      </c>
      <c r="AB14">
        <f>BAWANA!AE14+BAWANA!AF14</f>
        <v>-0.3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-3.0000000000000004</v>
      </c>
      <c r="E15">
        <f>BAWANA!AM15</f>
        <v>0</v>
      </c>
      <c r="F15">
        <f t="shared" si="4"/>
        <v>256</v>
      </c>
      <c r="G15">
        <f t="shared" si="5"/>
        <v>-3.0000000000000004</v>
      </c>
      <c r="H15" s="112"/>
      <c r="I15">
        <f>BRPL_EOD!AI15+BRPL_EOD!AJ15</f>
        <v>-1.17</v>
      </c>
      <c r="J15">
        <f>BYPL_EOD!AI15+BYPL_EOD!AJ15</f>
        <v>-0.68</v>
      </c>
      <c r="K15">
        <f>MES_EOD!AI15+MES_EOD!AJ15</f>
        <v>-7.0000000000000007E-2</v>
      </c>
      <c r="L15">
        <f>NDMC_EOD!AI15+NDMC_EOD!AJ15</f>
        <v>-0.27</v>
      </c>
      <c r="M15">
        <f>TPDDL_EOD!AI15+TPDDL_EOD!AJ15</f>
        <v>-0.82</v>
      </c>
      <c r="N15">
        <f t="shared" si="0"/>
        <v>-3.0100000000000002</v>
      </c>
      <c r="O15" s="112">
        <f t="shared" si="1"/>
        <v>9.9999999999997868E-3</v>
      </c>
      <c r="P15">
        <v>-1.1661129568106312</v>
      </c>
      <c r="Q15">
        <v>-0.67774086378737552</v>
      </c>
      <c r="R15">
        <v>-6.9767441860465129E-2</v>
      </c>
      <c r="S15">
        <v>-0.26910299003322263</v>
      </c>
      <c r="T15">
        <v>-0.81727574750830567</v>
      </c>
      <c r="U15" s="114">
        <f t="shared" si="2"/>
        <v>-3</v>
      </c>
      <c r="V15" s="112">
        <f t="shared" si="3"/>
        <v>0</v>
      </c>
      <c r="Y15">
        <f>BAWANA!AW15+BAWANA!AX15</f>
        <v>-0.3</v>
      </c>
      <c r="Z15">
        <f>BAWANA!BD15+BAWANA!BE15</f>
        <v>-0.3</v>
      </c>
      <c r="AA15">
        <f>BAWANA!X15+BAWANA!Y15</f>
        <v>-0.3</v>
      </c>
      <c r="AB15">
        <f>BAWANA!AE15+BAWANA!AF15</f>
        <v>-0.3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-3.0000000000000004</v>
      </c>
      <c r="E16">
        <f>BAWANA!AM16</f>
        <v>0</v>
      </c>
      <c r="F16">
        <f t="shared" si="4"/>
        <v>256</v>
      </c>
      <c r="G16">
        <f t="shared" si="5"/>
        <v>-3.0000000000000004</v>
      </c>
      <c r="H16" s="112"/>
      <c r="I16">
        <f>BRPL_EOD!AI16+BRPL_EOD!AJ16</f>
        <v>-1.17</v>
      </c>
      <c r="J16">
        <f>BYPL_EOD!AI16+BYPL_EOD!AJ16</f>
        <v>-0.68</v>
      </c>
      <c r="K16">
        <f>MES_EOD!AI16+MES_EOD!AJ16</f>
        <v>-7.0000000000000007E-2</v>
      </c>
      <c r="L16">
        <f>NDMC_EOD!AI16+NDMC_EOD!AJ16</f>
        <v>-0.27</v>
      </c>
      <c r="M16">
        <f>TPDDL_EOD!AI16+TPDDL_EOD!AJ16</f>
        <v>-0.82</v>
      </c>
      <c r="N16">
        <f t="shared" si="0"/>
        <v>-3.0100000000000002</v>
      </c>
      <c r="O16" s="112">
        <f t="shared" si="1"/>
        <v>9.9999999999997868E-3</v>
      </c>
      <c r="P16">
        <v>-1.1661129568106312</v>
      </c>
      <c r="Q16">
        <v>-0.67774086378737552</v>
      </c>
      <c r="R16">
        <v>-6.9767441860465129E-2</v>
      </c>
      <c r="S16">
        <v>-0.26910299003322263</v>
      </c>
      <c r="T16">
        <v>-0.81727574750830567</v>
      </c>
      <c r="U16" s="114">
        <f t="shared" si="2"/>
        <v>-3</v>
      </c>
      <c r="V16" s="112">
        <f t="shared" si="3"/>
        <v>0</v>
      </c>
      <c r="Y16">
        <f>BAWANA!AW16+BAWANA!AX16</f>
        <v>-0.3</v>
      </c>
      <c r="Z16">
        <f>BAWANA!BD16+BAWANA!BE16</f>
        <v>-0.3</v>
      </c>
      <c r="AA16">
        <f>BAWANA!X16+BAWANA!Y16</f>
        <v>-0.3</v>
      </c>
      <c r="AB16">
        <f>BAWANA!AE16+BAWANA!AF16</f>
        <v>-0.3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-3.0000000000000004</v>
      </c>
      <c r="E17">
        <f>BAWANA!AM17</f>
        <v>0</v>
      </c>
      <c r="F17">
        <f t="shared" si="4"/>
        <v>256</v>
      </c>
      <c r="G17">
        <f t="shared" si="5"/>
        <v>-3.0000000000000004</v>
      </c>
      <c r="H17" s="112"/>
      <c r="I17">
        <f>BRPL_EOD!AI17+BRPL_EOD!AJ17</f>
        <v>-1.17</v>
      </c>
      <c r="J17">
        <f>BYPL_EOD!AI17+BYPL_EOD!AJ17</f>
        <v>-0.68</v>
      </c>
      <c r="K17">
        <f>MES_EOD!AI17+MES_EOD!AJ17</f>
        <v>-7.0000000000000007E-2</v>
      </c>
      <c r="L17">
        <f>NDMC_EOD!AI17+NDMC_EOD!AJ17</f>
        <v>-0.27</v>
      </c>
      <c r="M17">
        <f>TPDDL_EOD!AI17+TPDDL_EOD!AJ17</f>
        <v>-0.82</v>
      </c>
      <c r="N17">
        <f t="shared" si="0"/>
        <v>-3.0100000000000002</v>
      </c>
      <c r="O17" s="112">
        <f t="shared" si="1"/>
        <v>9.9999999999997868E-3</v>
      </c>
      <c r="P17">
        <v>-1.1661129568106312</v>
      </c>
      <c r="Q17">
        <v>-0.67774086378737552</v>
      </c>
      <c r="R17">
        <v>-6.9767441860465129E-2</v>
      </c>
      <c r="S17">
        <v>-0.26910299003322263</v>
      </c>
      <c r="T17">
        <v>-0.81727574750830567</v>
      </c>
      <c r="U17" s="114">
        <f t="shared" si="2"/>
        <v>-3</v>
      </c>
      <c r="V17" s="112">
        <f t="shared" si="3"/>
        <v>0</v>
      </c>
      <c r="Y17">
        <f>BAWANA!AW17+BAWANA!AX17</f>
        <v>-0.3</v>
      </c>
      <c r="Z17">
        <f>BAWANA!BD17+BAWANA!BE17</f>
        <v>-0.3</v>
      </c>
      <c r="AA17">
        <f>BAWANA!X17+BAWANA!Y17</f>
        <v>-0.3</v>
      </c>
      <c r="AB17">
        <f>BAWANA!AE17+BAWANA!AF17</f>
        <v>-0.3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-3.0000000000000004</v>
      </c>
      <c r="E18">
        <f>BAWANA!AM18</f>
        <v>0</v>
      </c>
      <c r="F18">
        <f t="shared" si="4"/>
        <v>256</v>
      </c>
      <c r="G18">
        <f t="shared" si="5"/>
        <v>-3.0000000000000004</v>
      </c>
      <c r="H18" s="112"/>
      <c r="I18">
        <f>BRPL_EOD!AI18+BRPL_EOD!AJ18</f>
        <v>-1.17</v>
      </c>
      <c r="J18">
        <f>BYPL_EOD!AI18+BYPL_EOD!AJ18</f>
        <v>-0.68</v>
      </c>
      <c r="K18">
        <f>MES_EOD!AI18+MES_EOD!AJ18</f>
        <v>-7.0000000000000007E-2</v>
      </c>
      <c r="L18">
        <f>NDMC_EOD!AI18+NDMC_EOD!AJ18</f>
        <v>-0.27</v>
      </c>
      <c r="M18">
        <f>TPDDL_EOD!AI18+TPDDL_EOD!AJ18</f>
        <v>-0.82</v>
      </c>
      <c r="N18">
        <f t="shared" si="0"/>
        <v>-3.0100000000000002</v>
      </c>
      <c r="O18" s="112">
        <f t="shared" si="1"/>
        <v>9.9999999999997868E-3</v>
      </c>
      <c r="P18">
        <v>-1.1661129568106312</v>
      </c>
      <c r="Q18">
        <v>-0.67774086378737552</v>
      </c>
      <c r="R18">
        <v>-6.9767441860465129E-2</v>
      </c>
      <c r="S18">
        <v>-0.26910299003322263</v>
      </c>
      <c r="T18">
        <v>-0.81727574750830567</v>
      </c>
      <c r="U18" s="114">
        <f t="shared" si="2"/>
        <v>-3</v>
      </c>
      <c r="V18" s="112">
        <f t="shared" si="3"/>
        <v>0</v>
      </c>
      <c r="Y18">
        <f>BAWANA!AW18+BAWANA!AX18</f>
        <v>-0.3</v>
      </c>
      <c r="Z18">
        <f>BAWANA!BD18+BAWANA!BE18</f>
        <v>-0.3</v>
      </c>
      <c r="AA18">
        <f>BAWANA!X18+BAWANA!Y18</f>
        <v>-0.3</v>
      </c>
      <c r="AB18">
        <f>BAWANA!AE18+BAWANA!AF18</f>
        <v>-0.3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-3.0000000000000004</v>
      </c>
      <c r="E19">
        <f>BAWANA!AM19</f>
        <v>0</v>
      </c>
      <c r="F19">
        <f t="shared" si="4"/>
        <v>256</v>
      </c>
      <c r="G19">
        <f t="shared" si="5"/>
        <v>-3.0000000000000004</v>
      </c>
      <c r="H19" s="112"/>
      <c r="I19">
        <f>BRPL_EOD!AI19+BRPL_EOD!AJ19</f>
        <v>-1.17</v>
      </c>
      <c r="J19">
        <f>BYPL_EOD!AI19+BYPL_EOD!AJ19</f>
        <v>-0.68</v>
      </c>
      <c r="K19">
        <f>MES_EOD!AI19+MES_EOD!AJ19</f>
        <v>-7.0000000000000007E-2</v>
      </c>
      <c r="L19">
        <f>NDMC_EOD!AI19+NDMC_EOD!AJ19</f>
        <v>-0.27</v>
      </c>
      <c r="M19">
        <f>TPDDL_EOD!AI19+TPDDL_EOD!AJ19</f>
        <v>-0.82</v>
      </c>
      <c r="N19">
        <f t="shared" si="0"/>
        <v>-3.0100000000000002</v>
      </c>
      <c r="O19" s="112">
        <f t="shared" si="1"/>
        <v>9.9999999999997868E-3</v>
      </c>
      <c r="P19">
        <v>-1.1661129568106312</v>
      </c>
      <c r="Q19">
        <v>-0.67774086378737552</v>
      </c>
      <c r="R19">
        <v>-6.9767441860465129E-2</v>
      </c>
      <c r="S19">
        <v>-0.26910299003322263</v>
      </c>
      <c r="T19">
        <v>-0.81727574750830567</v>
      </c>
      <c r="U19" s="114">
        <f t="shared" si="2"/>
        <v>-3</v>
      </c>
      <c r="V19" s="112">
        <f t="shared" si="3"/>
        <v>0</v>
      </c>
      <c r="Y19">
        <f>BAWANA!AW19+BAWANA!AX19</f>
        <v>-0.3</v>
      </c>
      <c r="Z19">
        <f>BAWANA!BD19+BAWANA!BE19</f>
        <v>-0.3</v>
      </c>
      <c r="AA19">
        <f>BAWANA!X19+BAWANA!Y19</f>
        <v>-0.3</v>
      </c>
      <c r="AB19">
        <f>BAWANA!AE19+BAWANA!AF19</f>
        <v>-0.3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-3.0000000000000004</v>
      </c>
      <c r="E20">
        <f>BAWANA!AM20</f>
        <v>0</v>
      </c>
      <c r="F20">
        <f t="shared" si="4"/>
        <v>256</v>
      </c>
      <c r="G20">
        <f t="shared" si="5"/>
        <v>-3.0000000000000004</v>
      </c>
      <c r="H20" s="112"/>
      <c r="I20">
        <f>BRPL_EOD!AI20+BRPL_EOD!AJ20</f>
        <v>-1.17</v>
      </c>
      <c r="J20">
        <f>BYPL_EOD!AI20+BYPL_EOD!AJ20</f>
        <v>-0.68</v>
      </c>
      <c r="K20">
        <f>MES_EOD!AI20+MES_EOD!AJ20</f>
        <v>-7.0000000000000007E-2</v>
      </c>
      <c r="L20">
        <f>NDMC_EOD!AI20+NDMC_EOD!AJ20</f>
        <v>-0.27</v>
      </c>
      <c r="M20">
        <f>TPDDL_EOD!AI20+TPDDL_EOD!AJ20</f>
        <v>-0.82</v>
      </c>
      <c r="N20">
        <f t="shared" si="0"/>
        <v>-3.0100000000000002</v>
      </c>
      <c r="O20" s="112">
        <f t="shared" si="1"/>
        <v>9.9999999999997868E-3</v>
      </c>
      <c r="P20">
        <v>-1.1661129568106312</v>
      </c>
      <c r="Q20">
        <v>-0.67774086378737552</v>
      </c>
      <c r="R20">
        <v>-6.9767441860465129E-2</v>
      </c>
      <c r="S20">
        <v>-0.26910299003322263</v>
      </c>
      <c r="T20">
        <v>-0.81727574750830567</v>
      </c>
      <c r="U20" s="114">
        <f t="shared" si="2"/>
        <v>-3</v>
      </c>
      <c r="V20" s="112">
        <f t="shared" si="3"/>
        <v>0</v>
      </c>
      <c r="Y20">
        <f>BAWANA!AW20+BAWANA!AX20</f>
        <v>-0.3</v>
      </c>
      <c r="Z20">
        <f>BAWANA!BD20+BAWANA!BE20</f>
        <v>-0.3</v>
      </c>
      <c r="AA20">
        <f>BAWANA!X20+BAWANA!Y20</f>
        <v>-0.3</v>
      </c>
      <c r="AB20">
        <f>BAWANA!AE20+BAWANA!AF20</f>
        <v>-0.3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-3.0000000000000004</v>
      </c>
      <c r="E21">
        <f>BAWANA!AM21</f>
        <v>0</v>
      </c>
      <c r="F21">
        <f t="shared" si="4"/>
        <v>256</v>
      </c>
      <c r="G21">
        <f t="shared" si="5"/>
        <v>-3.0000000000000004</v>
      </c>
      <c r="H21" s="112"/>
      <c r="I21">
        <f>BRPL_EOD!AI21+BRPL_EOD!AJ21</f>
        <v>-1.17</v>
      </c>
      <c r="J21">
        <f>BYPL_EOD!AI21+BYPL_EOD!AJ21</f>
        <v>-0.68</v>
      </c>
      <c r="K21">
        <f>MES_EOD!AI21+MES_EOD!AJ21</f>
        <v>-7.0000000000000007E-2</v>
      </c>
      <c r="L21">
        <f>NDMC_EOD!AI21+NDMC_EOD!AJ21</f>
        <v>-0.27</v>
      </c>
      <c r="M21">
        <f>TPDDL_EOD!AI21+TPDDL_EOD!AJ21</f>
        <v>-0.82</v>
      </c>
      <c r="N21">
        <f t="shared" si="0"/>
        <v>-3.0100000000000002</v>
      </c>
      <c r="O21" s="112">
        <f t="shared" si="1"/>
        <v>9.9999999999997868E-3</v>
      </c>
      <c r="P21">
        <v>-1.1661129568106312</v>
      </c>
      <c r="Q21">
        <v>-0.67774086378737552</v>
      </c>
      <c r="R21">
        <v>-6.9767441860465129E-2</v>
      </c>
      <c r="S21">
        <v>-0.26910299003322263</v>
      </c>
      <c r="T21">
        <v>-0.81727574750830567</v>
      </c>
      <c r="U21" s="114">
        <f t="shared" si="2"/>
        <v>-3</v>
      </c>
      <c r="V21" s="112">
        <f t="shared" si="3"/>
        <v>0</v>
      </c>
      <c r="Y21">
        <f>BAWANA!AW21+BAWANA!AX21</f>
        <v>-0.3</v>
      </c>
      <c r="Z21">
        <f>BAWANA!BD21+BAWANA!BE21</f>
        <v>-0.3</v>
      </c>
      <c r="AA21">
        <f>BAWANA!X21+BAWANA!Y21</f>
        <v>-0.3</v>
      </c>
      <c r="AB21">
        <f>BAWANA!AE21+BAWANA!AF21</f>
        <v>-0.3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-3.0000000000000004</v>
      </c>
      <c r="E22">
        <f>BAWANA!AM22</f>
        <v>0</v>
      </c>
      <c r="F22">
        <f t="shared" si="4"/>
        <v>256</v>
      </c>
      <c r="G22">
        <f t="shared" si="5"/>
        <v>-3.0000000000000004</v>
      </c>
      <c r="H22" s="112"/>
      <c r="I22">
        <f>BRPL_EOD!AI22+BRPL_EOD!AJ22</f>
        <v>-1.17</v>
      </c>
      <c r="J22">
        <f>BYPL_EOD!AI22+BYPL_EOD!AJ22</f>
        <v>-0.68</v>
      </c>
      <c r="K22">
        <f>MES_EOD!AI22+MES_EOD!AJ22</f>
        <v>-7.0000000000000007E-2</v>
      </c>
      <c r="L22">
        <f>NDMC_EOD!AI22+NDMC_EOD!AJ22</f>
        <v>-0.27</v>
      </c>
      <c r="M22">
        <f>TPDDL_EOD!AI22+TPDDL_EOD!AJ22</f>
        <v>-0.82</v>
      </c>
      <c r="N22">
        <f t="shared" si="0"/>
        <v>-3.0100000000000002</v>
      </c>
      <c r="O22" s="112">
        <f t="shared" si="1"/>
        <v>9.9999999999997868E-3</v>
      </c>
      <c r="P22">
        <v>-1.1661129568106312</v>
      </c>
      <c r="Q22">
        <v>-0.67774086378737552</v>
      </c>
      <c r="R22">
        <v>-6.9767441860465129E-2</v>
      </c>
      <c r="S22">
        <v>-0.26910299003322263</v>
      </c>
      <c r="T22">
        <v>-0.81727574750830567</v>
      </c>
      <c r="U22" s="114">
        <f t="shared" si="2"/>
        <v>-3</v>
      </c>
      <c r="V22" s="112">
        <f t="shared" si="3"/>
        <v>0</v>
      </c>
      <c r="Y22">
        <f>BAWANA!AW22+BAWANA!AX22</f>
        <v>-0.3</v>
      </c>
      <c r="Z22">
        <f>BAWANA!BD22+BAWANA!BE22</f>
        <v>-0.3</v>
      </c>
      <c r="AA22">
        <f>BAWANA!X22+BAWANA!Y22</f>
        <v>-0.3</v>
      </c>
      <c r="AB22">
        <f>BAWANA!AE22+BAWANA!AF22</f>
        <v>-0.3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-3.0000000000000004</v>
      </c>
      <c r="E23">
        <f>BAWANA!AM23</f>
        <v>0</v>
      </c>
      <c r="F23">
        <f t="shared" si="4"/>
        <v>256</v>
      </c>
      <c r="G23">
        <f t="shared" si="5"/>
        <v>-3.0000000000000004</v>
      </c>
      <c r="H23" s="112"/>
      <c r="I23">
        <f>BRPL_EOD!AI23+BRPL_EOD!AJ23</f>
        <v>-1.17</v>
      </c>
      <c r="J23">
        <f>BYPL_EOD!AI23+BYPL_EOD!AJ23</f>
        <v>-0.68</v>
      </c>
      <c r="K23">
        <f>MES_EOD!AI23+MES_EOD!AJ23</f>
        <v>-7.0000000000000007E-2</v>
      </c>
      <c r="L23">
        <f>NDMC_EOD!AI23+NDMC_EOD!AJ23</f>
        <v>-0.27</v>
      </c>
      <c r="M23">
        <f>TPDDL_EOD!AI23+TPDDL_EOD!AJ23</f>
        <v>-0.82</v>
      </c>
      <c r="N23">
        <f t="shared" si="0"/>
        <v>-3.0100000000000002</v>
      </c>
      <c r="O23" s="112">
        <f t="shared" si="1"/>
        <v>9.9999999999997868E-3</v>
      </c>
      <c r="P23">
        <v>-1.1661129568106312</v>
      </c>
      <c r="Q23">
        <v>-0.67774086378737552</v>
      </c>
      <c r="R23">
        <v>-6.9767441860465129E-2</v>
      </c>
      <c r="S23">
        <v>-0.26910299003322263</v>
      </c>
      <c r="T23">
        <v>-0.81727574750830567</v>
      </c>
      <c r="U23" s="114">
        <f t="shared" si="2"/>
        <v>-3</v>
      </c>
      <c r="V23" s="112">
        <f t="shared" si="3"/>
        <v>0</v>
      </c>
      <c r="Y23">
        <f>BAWANA!AW23+BAWANA!AX23</f>
        <v>-0.3</v>
      </c>
      <c r="Z23">
        <f>BAWANA!BD23+BAWANA!BE23</f>
        <v>-0.3</v>
      </c>
      <c r="AA23">
        <f>BAWANA!X23+BAWANA!Y23</f>
        <v>-0.3</v>
      </c>
      <c r="AB23">
        <f>BAWANA!AE23+BAWANA!AF23</f>
        <v>-0.3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-3.0000000000000004</v>
      </c>
      <c r="E24">
        <f>BAWANA!AM24</f>
        <v>0</v>
      </c>
      <c r="F24">
        <f t="shared" si="4"/>
        <v>256</v>
      </c>
      <c r="G24">
        <f t="shared" si="5"/>
        <v>-3.0000000000000004</v>
      </c>
      <c r="H24" s="112"/>
      <c r="I24">
        <f>BRPL_EOD!AI24+BRPL_EOD!AJ24</f>
        <v>-1.17</v>
      </c>
      <c r="J24">
        <f>BYPL_EOD!AI24+BYPL_EOD!AJ24</f>
        <v>-0.68</v>
      </c>
      <c r="K24">
        <f>MES_EOD!AI24+MES_EOD!AJ24</f>
        <v>-7.0000000000000007E-2</v>
      </c>
      <c r="L24">
        <f>NDMC_EOD!AI24+NDMC_EOD!AJ24</f>
        <v>-0.27</v>
      </c>
      <c r="M24">
        <f>TPDDL_EOD!AI24+TPDDL_EOD!AJ24</f>
        <v>-0.82</v>
      </c>
      <c r="N24">
        <f t="shared" si="0"/>
        <v>-3.0100000000000002</v>
      </c>
      <c r="O24" s="112">
        <f t="shared" si="1"/>
        <v>9.9999999999997868E-3</v>
      </c>
      <c r="P24">
        <v>-1.1661129568106312</v>
      </c>
      <c r="Q24">
        <v>-0.67774086378737552</v>
      </c>
      <c r="R24">
        <v>-6.9767441860465129E-2</v>
      </c>
      <c r="S24">
        <v>-0.26910299003322263</v>
      </c>
      <c r="T24">
        <v>-0.81727574750830567</v>
      </c>
      <c r="U24" s="114">
        <f t="shared" si="2"/>
        <v>-3</v>
      </c>
      <c r="V24" s="112">
        <f t="shared" si="3"/>
        <v>0</v>
      </c>
      <c r="Y24">
        <f>BAWANA!AW24+BAWANA!AX24</f>
        <v>-0.3</v>
      </c>
      <c r="Z24">
        <f>BAWANA!BD24+BAWANA!BE24</f>
        <v>-0.3</v>
      </c>
      <c r="AA24">
        <f>BAWANA!X24+BAWANA!Y24</f>
        <v>-0.3</v>
      </c>
      <c r="AB24">
        <f>BAWANA!AE24+BAWANA!AF24</f>
        <v>-0.3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-3.0000000000000004</v>
      </c>
      <c r="E25">
        <f>BAWANA!AM25</f>
        <v>0</v>
      </c>
      <c r="F25">
        <f t="shared" si="4"/>
        <v>256</v>
      </c>
      <c r="G25">
        <f t="shared" si="5"/>
        <v>-3.0000000000000004</v>
      </c>
      <c r="H25" s="112"/>
      <c r="I25">
        <f>BRPL_EOD!AI25+BRPL_EOD!AJ25</f>
        <v>-1.17</v>
      </c>
      <c r="J25">
        <f>BYPL_EOD!AI25+BYPL_EOD!AJ25</f>
        <v>-0.68</v>
      </c>
      <c r="K25">
        <f>MES_EOD!AI25+MES_EOD!AJ25</f>
        <v>-7.0000000000000007E-2</v>
      </c>
      <c r="L25">
        <f>NDMC_EOD!AI25+NDMC_EOD!AJ25</f>
        <v>-0.27</v>
      </c>
      <c r="M25">
        <f>TPDDL_EOD!AI25+TPDDL_EOD!AJ25</f>
        <v>-0.82</v>
      </c>
      <c r="N25">
        <f t="shared" si="0"/>
        <v>-3.0100000000000002</v>
      </c>
      <c r="O25" s="112">
        <f t="shared" si="1"/>
        <v>9.9999999999997868E-3</v>
      </c>
      <c r="P25">
        <v>-1.1661129568106312</v>
      </c>
      <c r="Q25">
        <v>-0.67774086378737552</v>
      </c>
      <c r="R25">
        <v>-6.9767441860465129E-2</v>
      </c>
      <c r="S25">
        <v>-0.26910299003322263</v>
      </c>
      <c r="T25">
        <v>-0.81727574750830567</v>
      </c>
      <c r="U25" s="114">
        <f t="shared" si="2"/>
        <v>-3</v>
      </c>
      <c r="V25" s="112">
        <f t="shared" si="3"/>
        <v>0</v>
      </c>
      <c r="Y25">
        <f>BAWANA!AW25+BAWANA!AX25</f>
        <v>-0.3</v>
      </c>
      <c r="Z25">
        <f>BAWANA!BD25+BAWANA!BE25</f>
        <v>-0.3</v>
      </c>
      <c r="AA25">
        <f>BAWANA!X25+BAWANA!Y25</f>
        <v>-0.3</v>
      </c>
      <c r="AB25">
        <f>BAWANA!AE25+BAWANA!AF25</f>
        <v>-0.3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-3.0000000000000004</v>
      </c>
      <c r="E26">
        <f>BAWANA!AM26</f>
        <v>0</v>
      </c>
      <c r="F26">
        <f t="shared" si="4"/>
        <v>256</v>
      </c>
      <c r="G26">
        <f t="shared" si="5"/>
        <v>-3.0000000000000004</v>
      </c>
      <c r="H26" s="112"/>
      <c r="I26">
        <f>BRPL_EOD!AI26+BRPL_EOD!AJ26</f>
        <v>-1.17</v>
      </c>
      <c r="J26">
        <f>BYPL_EOD!AI26+BYPL_EOD!AJ26</f>
        <v>-0.68</v>
      </c>
      <c r="K26">
        <f>MES_EOD!AI26+MES_EOD!AJ26</f>
        <v>-7.0000000000000007E-2</v>
      </c>
      <c r="L26">
        <f>NDMC_EOD!AI26+NDMC_EOD!AJ26</f>
        <v>-0.27</v>
      </c>
      <c r="M26">
        <f>TPDDL_EOD!AI26+TPDDL_EOD!AJ26</f>
        <v>-0.82</v>
      </c>
      <c r="N26">
        <f t="shared" si="0"/>
        <v>-3.0100000000000002</v>
      </c>
      <c r="O26" s="112">
        <f t="shared" si="1"/>
        <v>9.9999999999997868E-3</v>
      </c>
      <c r="P26">
        <v>-1.1661129568106312</v>
      </c>
      <c r="Q26">
        <v>-0.67774086378737552</v>
      </c>
      <c r="R26">
        <v>-6.9767441860465129E-2</v>
      </c>
      <c r="S26">
        <v>-0.26910299003322263</v>
      </c>
      <c r="T26">
        <v>-0.81727574750830567</v>
      </c>
      <c r="U26" s="114">
        <f t="shared" si="2"/>
        <v>-3</v>
      </c>
      <c r="V26" s="112">
        <f t="shared" si="3"/>
        <v>0</v>
      </c>
      <c r="Y26">
        <f>BAWANA!AW26+BAWANA!AX26</f>
        <v>-0.3</v>
      </c>
      <c r="Z26">
        <f>BAWANA!BD26+BAWANA!BE26</f>
        <v>-0.3</v>
      </c>
      <c r="AA26">
        <f>BAWANA!X26+BAWANA!Y26</f>
        <v>-0.3</v>
      </c>
      <c r="AB26">
        <f>BAWANA!AE26+BAWANA!AF26</f>
        <v>-0.3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-3.0000000000000004</v>
      </c>
      <c r="E27">
        <f>BAWANA!AM27</f>
        <v>0</v>
      </c>
      <c r="F27">
        <f t="shared" si="4"/>
        <v>256</v>
      </c>
      <c r="G27">
        <f t="shared" si="5"/>
        <v>-3.0000000000000004</v>
      </c>
      <c r="H27" s="112"/>
      <c r="I27">
        <f>BRPL_EOD!AI27+BRPL_EOD!AJ27</f>
        <v>-1.17</v>
      </c>
      <c r="J27">
        <f>BYPL_EOD!AI27+BYPL_EOD!AJ27</f>
        <v>-0.68</v>
      </c>
      <c r="K27">
        <f>MES_EOD!AI27+MES_EOD!AJ27</f>
        <v>-7.0000000000000007E-2</v>
      </c>
      <c r="L27">
        <f>NDMC_EOD!AI27+NDMC_EOD!AJ27</f>
        <v>-0.27</v>
      </c>
      <c r="M27">
        <f>TPDDL_EOD!AI27+TPDDL_EOD!AJ27</f>
        <v>-0.82</v>
      </c>
      <c r="N27">
        <f t="shared" si="0"/>
        <v>-3.0100000000000002</v>
      </c>
      <c r="O27" s="112">
        <f t="shared" si="1"/>
        <v>9.9999999999997868E-3</v>
      </c>
      <c r="P27">
        <v>-1.1661129568106312</v>
      </c>
      <c r="Q27">
        <v>-0.67774086378737552</v>
      </c>
      <c r="R27">
        <v>-6.9767441860465129E-2</v>
      </c>
      <c r="S27">
        <v>-0.26910299003322263</v>
      </c>
      <c r="T27">
        <v>-0.81727574750830567</v>
      </c>
      <c r="U27" s="114">
        <f t="shared" si="2"/>
        <v>-3</v>
      </c>
      <c r="V27" s="112">
        <f t="shared" si="3"/>
        <v>0</v>
      </c>
      <c r="Y27">
        <f>BAWANA!AW27+BAWANA!AX27</f>
        <v>-0.3</v>
      </c>
      <c r="Z27">
        <f>BAWANA!BD27+BAWANA!BE27</f>
        <v>-0.3</v>
      </c>
      <c r="AA27">
        <f>BAWANA!X27+BAWANA!Y27</f>
        <v>-0.3</v>
      </c>
      <c r="AB27">
        <f>BAWANA!AE27+BAWANA!AF27</f>
        <v>-0.3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-3.0000000000000004</v>
      </c>
      <c r="E28">
        <f>BAWANA!AM28</f>
        <v>0</v>
      </c>
      <c r="F28">
        <f t="shared" si="4"/>
        <v>256</v>
      </c>
      <c r="G28">
        <f t="shared" si="5"/>
        <v>-3.0000000000000004</v>
      </c>
      <c r="H28" s="112"/>
      <c r="I28">
        <f>BRPL_EOD!AI28+BRPL_EOD!AJ28</f>
        <v>-1.17</v>
      </c>
      <c r="J28">
        <f>BYPL_EOD!AI28+BYPL_EOD!AJ28</f>
        <v>-0.68</v>
      </c>
      <c r="K28">
        <f>MES_EOD!AI28+MES_EOD!AJ28</f>
        <v>-7.0000000000000007E-2</v>
      </c>
      <c r="L28">
        <f>NDMC_EOD!AI28+NDMC_EOD!AJ28</f>
        <v>-0.27</v>
      </c>
      <c r="M28">
        <f>TPDDL_EOD!AI28+TPDDL_EOD!AJ28</f>
        <v>-0.82</v>
      </c>
      <c r="N28">
        <f t="shared" si="0"/>
        <v>-3.0100000000000002</v>
      </c>
      <c r="O28" s="112">
        <f t="shared" si="1"/>
        <v>9.9999999999997868E-3</v>
      </c>
      <c r="P28">
        <v>-1.1661129568106312</v>
      </c>
      <c r="Q28">
        <v>-0.67774086378737552</v>
      </c>
      <c r="R28">
        <v>-6.9767441860465129E-2</v>
      </c>
      <c r="S28">
        <v>-0.26910299003322263</v>
      </c>
      <c r="T28">
        <v>-0.81727574750830567</v>
      </c>
      <c r="U28" s="114">
        <f t="shared" si="2"/>
        <v>-3</v>
      </c>
      <c r="V28" s="112">
        <f t="shared" si="3"/>
        <v>0</v>
      </c>
      <c r="Y28">
        <f>BAWANA!AW28+BAWANA!AX28</f>
        <v>-0.3</v>
      </c>
      <c r="Z28">
        <f>BAWANA!BD28+BAWANA!BE28</f>
        <v>-0.3</v>
      </c>
      <c r="AA28">
        <f>BAWANA!X28+BAWANA!Y28</f>
        <v>-0.3</v>
      </c>
      <c r="AB28">
        <f>BAWANA!AE28+BAWANA!AF28</f>
        <v>-0.3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-3.0000000000000004</v>
      </c>
      <c r="E29">
        <f>BAWANA!AM29</f>
        <v>0</v>
      </c>
      <c r="F29">
        <f t="shared" si="4"/>
        <v>256</v>
      </c>
      <c r="G29">
        <f t="shared" si="5"/>
        <v>-3.0000000000000004</v>
      </c>
      <c r="H29" s="112"/>
      <c r="I29">
        <f>BRPL_EOD!AI29+BRPL_EOD!AJ29</f>
        <v>-1.17</v>
      </c>
      <c r="J29">
        <f>BYPL_EOD!AI29+BYPL_EOD!AJ29</f>
        <v>-0.68</v>
      </c>
      <c r="K29">
        <f>MES_EOD!AI29+MES_EOD!AJ29</f>
        <v>-7.0000000000000007E-2</v>
      </c>
      <c r="L29">
        <f>NDMC_EOD!AI29+NDMC_EOD!AJ29</f>
        <v>-0.27</v>
      </c>
      <c r="M29">
        <f>TPDDL_EOD!AI29+TPDDL_EOD!AJ29</f>
        <v>-0.82</v>
      </c>
      <c r="N29">
        <f t="shared" si="0"/>
        <v>-3.0100000000000002</v>
      </c>
      <c r="O29" s="112">
        <f t="shared" si="1"/>
        <v>9.9999999999997868E-3</v>
      </c>
      <c r="P29">
        <v>-1.1661129568106312</v>
      </c>
      <c r="Q29">
        <v>-0.67774086378737552</v>
      </c>
      <c r="R29">
        <v>-6.9767441860465129E-2</v>
      </c>
      <c r="S29">
        <v>-0.26910299003322263</v>
      </c>
      <c r="T29">
        <v>-0.81727574750830567</v>
      </c>
      <c r="U29" s="114">
        <f t="shared" si="2"/>
        <v>-3</v>
      </c>
      <c r="V29" s="112">
        <f t="shared" si="3"/>
        <v>0</v>
      </c>
      <c r="Y29">
        <f>BAWANA!AW29+BAWANA!AX29</f>
        <v>-0.3</v>
      </c>
      <c r="Z29">
        <f>BAWANA!BD29+BAWANA!BE29</f>
        <v>-0.3</v>
      </c>
      <c r="AA29">
        <f>BAWANA!X29+BAWANA!Y29</f>
        <v>-0.3</v>
      </c>
      <c r="AB29">
        <f>BAWANA!AE29+BAWANA!AF29</f>
        <v>-0.3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-3.0000000000000004</v>
      </c>
      <c r="E30">
        <f>BAWANA!AM30</f>
        <v>0</v>
      </c>
      <c r="F30">
        <f t="shared" si="4"/>
        <v>256</v>
      </c>
      <c r="G30">
        <f t="shared" si="5"/>
        <v>-3.0000000000000004</v>
      </c>
      <c r="H30" s="112"/>
      <c r="I30">
        <f>BRPL_EOD!AI30+BRPL_EOD!AJ30</f>
        <v>-1.17</v>
      </c>
      <c r="J30">
        <f>BYPL_EOD!AI30+BYPL_EOD!AJ30</f>
        <v>-0.68</v>
      </c>
      <c r="K30">
        <f>MES_EOD!AI30+MES_EOD!AJ30</f>
        <v>-7.0000000000000007E-2</v>
      </c>
      <c r="L30">
        <f>NDMC_EOD!AI30+NDMC_EOD!AJ30</f>
        <v>-0.27</v>
      </c>
      <c r="M30">
        <f>TPDDL_EOD!AI30+TPDDL_EOD!AJ30</f>
        <v>-0.82</v>
      </c>
      <c r="N30">
        <f t="shared" si="0"/>
        <v>-3.0100000000000002</v>
      </c>
      <c r="O30" s="112">
        <f t="shared" si="1"/>
        <v>9.9999999999997868E-3</v>
      </c>
      <c r="P30">
        <v>-1.1661129568106312</v>
      </c>
      <c r="Q30">
        <v>-0.67774086378737552</v>
      </c>
      <c r="R30">
        <v>-6.9767441860465129E-2</v>
      </c>
      <c r="S30">
        <v>-0.26910299003322263</v>
      </c>
      <c r="T30">
        <v>-0.81727574750830567</v>
      </c>
      <c r="U30" s="114">
        <f t="shared" si="2"/>
        <v>-3</v>
      </c>
      <c r="V30" s="112">
        <f t="shared" si="3"/>
        <v>0</v>
      </c>
      <c r="Y30">
        <f>BAWANA!AW30+BAWANA!AX30</f>
        <v>-0.3</v>
      </c>
      <c r="Z30">
        <f>BAWANA!BD30+BAWANA!BE30</f>
        <v>-0.3</v>
      </c>
      <c r="AA30">
        <f>BAWANA!X30+BAWANA!Y30</f>
        <v>-0.3</v>
      </c>
      <c r="AB30">
        <f>BAWANA!AE30+BAWANA!AF30</f>
        <v>-0.3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-3.0000000000000004</v>
      </c>
      <c r="E31">
        <f>BAWANA!AM31</f>
        <v>0</v>
      </c>
      <c r="F31">
        <f t="shared" si="4"/>
        <v>256</v>
      </c>
      <c r="G31">
        <f t="shared" si="5"/>
        <v>-3.0000000000000004</v>
      </c>
      <c r="H31" s="112"/>
      <c r="I31">
        <f>BRPL_EOD!AI31+BRPL_EOD!AJ31</f>
        <v>-1.17</v>
      </c>
      <c r="J31">
        <f>BYPL_EOD!AI31+BYPL_EOD!AJ31</f>
        <v>-0.68</v>
      </c>
      <c r="K31">
        <f>MES_EOD!AI31+MES_EOD!AJ31</f>
        <v>-7.0000000000000007E-2</v>
      </c>
      <c r="L31">
        <f>NDMC_EOD!AI31+NDMC_EOD!AJ31</f>
        <v>-0.27</v>
      </c>
      <c r="M31">
        <f>TPDDL_EOD!AI31+TPDDL_EOD!AJ31</f>
        <v>-0.82</v>
      </c>
      <c r="N31">
        <f t="shared" si="0"/>
        <v>-3.0100000000000002</v>
      </c>
      <c r="O31" s="112">
        <f t="shared" si="1"/>
        <v>9.9999999999997868E-3</v>
      </c>
      <c r="P31">
        <v>-1.1661129568106312</v>
      </c>
      <c r="Q31">
        <v>-0.67774086378737552</v>
      </c>
      <c r="R31">
        <v>-6.9767441860465129E-2</v>
      </c>
      <c r="S31">
        <v>-0.26910299003322263</v>
      </c>
      <c r="T31">
        <v>-0.81727574750830567</v>
      </c>
      <c r="U31" s="114">
        <f t="shared" si="2"/>
        <v>-3</v>
      </c>
      <c r="V31" s="112">
        <f t="shared" si="3"/>
        <v>0</v>
      </c>
      <c r="Y31">
        <f>BAWANA!AW31+BAWANA!AX31</f>
        <v>-0.3</v>
      </c>
      <c r="Z31">
        <f>BAWANA!BD31+BAWANA!BE31</f>
        <v>-0.3</v>
      </c>
      <c r="AA31">
        <f>BAWANA!X31+BAWANA!Y31</f>
        <v>-0.3</v>
      </c>
      <c r="AB31">
        <f>BAWANA!AE31+BAWANA!AF31</f>
        <v>-0.3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-3.0000000000000004</v>
      </c>
      <c r="E32">
        <f>BAWANA!AM32</f>
        <v>0</v>
      </c>
      <c r="F32">
        <f t="shared" si="4"/>
        <v>256</v>
      </c>
      <c r="G32">
        <f t="shared" si="5"/>
        <v>-3.0000000000000004</v>
      </c>
      <c r="H32" s="112"/>
      <c r="I32">
        <f>BRPL_EOD!AI32+BRPL_EOD!AJ32</f>
        <v>-1.17</v>
      </c>
      <c r="J32">
        <f>BYPL_EOD!AI32+BYPL_EOD!AJ32</f>
        <v>-0.68</v>
      </c>
      <c r="K32">
        <f>MES_EOD!AI32+MES_EOD!AJ32</f>
        <v>-7.0000000000000007E-2</v>
      </c>
      <c r="L32">
        <f>NDMC_EOD!AI32+NDMC_EOD!AJ32</f>
        <v>-0.27</v>
      </c>
      <c r="M32">
        <f>TPDDL_EOD!AI32+TPDDL_EOD!AJ32</f>
        <v>-0.82</v>
      </c>
      <c r="N32">
        <f t="shared" si="0"/>
        <v>-3.0100000000000002</v>
      </c>
      <c r="O32" s="112">
        <f t="shared" si="1"/>
        <v>9.9999999999997868E-3</v>
      </c>
      <c r="P32">
        <v>-1.1661129568106312</v>
      </c>
      <c r="Q32">
        <v>-0.67774086378737552</v>
      </c>
      <c r="R32">
        <v>-6.9767441860465129E-2</v>
      </c>
      <c r="S32">
        <v>-0.26910299003322263</v>
      </c>
      <c r="T32">
        <v>-0.81727574750830567</v>
      </c>
      <c r="U32" s="114">
        <f t="shared" si="2"/>
        <v>-3</v>
      </c>
      <c r="V32" s="112">
        <f t="shared" si="3"/>
        <v>0</v>
      </c>
      <c r="Y32">
        <f>BAWANA!AW32+BAWANA!AX32</f>
        <v>-0.3</v>
      </c>
      <c r="Z32">
        <f>BAWANA!BD32+BAWANA!BE32</f>
        <v>-0.3</v>
      </c>
      <c r="AA32">
        <f>BAWANA!X32+BAWANA!Y32</f>
        <v>-0.3</v>
      </c>
      <c r="AB32">
        <f>BAWANA!AE32+BAWANA!AF32</f>
        <v>-0.3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-3.0000000000000004</v>
      </c>
      <c r="E33">
        <f>BAWANA!AM33</f>
        <v>0</v>
      </c>
      <c r="F33">
        <f t="shared" si="4"/>
        <v>256</v>
      </c>
      <c r="G33">
        <f t="shared" si="5"/>
        <v>-3.0000000000000004</v>
      </c>
      <c r="H33" s="112"/>
      <c r="I33">
        <f>BRPL_EOD!AI33+BRPL_EOD!AJ33</f>
        <v>-1.17</v>
      </c>
      <c r="J33">
        <f>BYPL_EOD!AI33+BYPL_EOD!AJ33</f>
        <v>-0.68</v>
      </c>
      <c r="K33">
        <f>MES_EOD!AI33+MES_EOD!AJ33</f>
        <v>-7.0000000000000007E-2</v>
      </c>
      <c r="L33">
        <f>NDMC_EOD!AI33+NDMC_EOD!AJ33</f>
        <v>-0.27</v>
      </c>
      <c r="M33">
        <f>TPDDL_EOD!AI33+TPDDL_EOD!AJ33</f>
        <v>-0.82</v>
      </c>
      <c r="N33">
        <f t="shared" si="0"/>
        <v>-3.0100000000000002</v>
      </c>
      <c r="O33" s="112">
        <f t="shared" si="1"/>
        <v>9.9999999999997868E-3</v>
      </c>
      <c r="P33">
        <v>-1.1661129568106312</v>
      </c>
      <c r="Q33">
        <v>-0.67774086378737552</v>
      </c>
      <c r="R33">
        <v>-6.9767441860465129E-2</v>
      </c>
      <c r="S33">
        <v>-0.26910299003322263</v>
      </c>
      <c r="T33">
        <v>-0.81727574750830567</v>
      </c>
      <c r="U33" s="114">
        <f t="shared" si="2"/>
        <v>-3</v>
      </c>
      <c r="V33" s="112">
        <f t="shared" si="3"/>
        <v>0</v>
      </c>
      <c r="Y33">
        <f>BAWANA!AW33+BAWANA!AX33</f>
        <v>-0.3</v>
      </c>
      <c r="Z33">
        <f>BAWANA!BD33+BAWANA!BE33</f>
        <v>-0.3</v>
      </c>
      <c r="AA33">
        <f>BAWANA!X33+BAWANA!Y33</f>
        <v>-0.3</v>
      </c>
      <c r="AB33">
        <f>BAWANA!AE33+BAWANA!AF33</f>
        <v>-0.3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-3.0000000000000004</v>
      </c>
      <c r="E34">
        <f>BAWANA!AM34</f>
        <v>0</v>
      </c>
      <c r="F34">
        <f t="shared" si="4"/>
        <v>256</v>
      </c>
      <c r="G34">
        <f t="shared" si="5"/>
        <v>-3.0000000000000004</v>
      </c>
      <c r="H34" s="112"/>
      <c r="I34">
        <f>BRPL_EOD!AI34+BRPL_EOD!AJ34</f>
        <v>-1.17</v>
      </c>
      <c r="J34">
        <f>BYPL_EOD!AI34+BYPL_EOD!AJ34</f>
        <v>-0.68</v>
      </c>
      <c r="K34">
        <f>MES_EOD!AI34+MES_EOD!AJ34</f>
        <v>-7.0000000000000007E-2</v>
      </c>
      <c r="L34">
        <f>NDMC_EOD!AI34+NDMC_EOD!AJ34</f>
        <v>-0.27</v>
      </c>
      <c r="M34">
        <f>TPDDL_EOD!AI34+TPDDL_EOD!AJ34</f>
        <v>-0.82</v>
      </c>
      <c r="N34">
        <f t="shared" si="0"/>
        <v>-3.0100000000000002</v>
      </c>
      <c r="O34" s="112">
        <f t="shared" si="1"/>
        <v>9.9999999999997868E-3</v>
      </c>
      <c r="P34">
        <v>-1.1661129568106312</v>
      </c>
      <c r="Q34">
        <v>-0.67774086378737552</v>
      </c>
      <c r="R34">
        <v>-6.9767441860465129E-2</v>
      </c>
      <c r="S34">
        <v>-0.26910299003322263</v>
      </c>
      <c r="T34">
        <v>-0.81727574750830567</v>
      </c>
      <c r="U34" s="114">
        <f t="shared" si="2"/>
        <v>-3</v>
      </c>
      <c r="V34" s="112">
        <f t="shared" si="3"/>
        <v>0</v>
      </c>
      <c r="Y34">
        <f>BAWANA!AW34+BAWANA!AX34</f>
        <v>-0.3</v>
      </c>
      <c r="Z34">
        <f>BAWANA!BD34+BAWANA!BE34</f>
        <v>-0.3</v>
      </c>
      <c r="AA34">
        <f>BAWANA!X34+BAWANA!Y34</f>
        <v>-0.3</v>
      </c>
      <c r="AB34">
        <f>BAWANA!AE34+BAWANA!AF34</f>
        <v>-0.3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-3.0000000000000004</v>
      </c>
      <c r="E35">
        <f>BAWANA!AM35</f>
        <v>0</v>
      </c>
      <c r="F35">
        <f t="shared" si="4"/>
        <v>256</v>
      </c>
      <c r="G35">
        <f t="shared" si="5"/>
        <v>-3.0000000000000004</v>
      </c>
      <c r="H35" s="112"/>
      <c r="I35">
        <f>BRPL_EOD!AI35+BRPL_EOD!AJ35</f>
        <v>-1.17</v>
      </c>
      <c r="J35">
        <f>BYPL_EOD!AI35+BYPL_EOD!AJ35</f>
        <v>-0.68</v>
      </c>
      <c r="K35">
        <f>MES_EOD!AI35+MES_EOD!AJ35</f>
        <v>-7.0000000000000007E-2</v>
      </c>
      <c r="L35">
        <f>NDMC_EOD!AI35+NDMC_EOD!AJ35</f>
        <v>-0.27</v>
      </c>
      <c r="M35">
        <f>TPDDL_EOD!AI35+TPDDL_EOD!AJ35</f>
        <v>-0.82</v>
      </c>
      <c r="N35">
        <f t="shared" si="0"/>
        <v>-3.0100000000000002</v>
      </c>
      <c r="O35" s="112">
        <f t="shared" si="1"/>
        <v>9.9999999999997868E-3</v>
      </c>
      <c r="P35">
        <v>-1.1661129568106312</v>
      </c>
      <c r="Q35">
        <v>-0.67774086378737552</v>
      </c>
      <c r="R35">
        <v>-6.9767441860465129E-2</v>
      </c>
      <c r="S35">
        <v>-0.26910299003322263</v>
      </c>
      <c r="T35">
        <v>-0.81727574750830567</v>
      </c>
      <c r="U35" s="114">
        <f t="shared" si="2"/>
        <v>-3</v>
      </c>
      <c r="V35" s="112">
        <f t="shared" si="3"/>
        <v>0</v>
      </c>
      <c r="Y35">
        <f>BAWANA!AW35+BAWANA!AX35</f>
        <v>-0.3</v>
      </c>
      <c r="Z35">
        <f>BAWANA!BD35+BAWANA!BE35</f>
        <v>-0.3</v>
      </c>
      <c r="AA35">
        <f>BAWANA!X35+BAWANA!Y35</f>
        <v>-0.3</v>
      </c>
      <c r="AB35">
        <f>BAWANA!AE35+BAWANA!AF35</f>
        <v>-0.3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-3.0000000000000004</v>
      </c>
      <c r="E36">
        <f>BAWANA!AM36</f>
        <v>0</v>
      </c>
      <c r="F36">
        <f t="shared" si="4"/>
        <v>256</v>
      </c>
      <c r="G36">
        <f t="shared" si="5"/>
        <v>-3.0000000000000004</v>
      </c>
      <c r="H36" s="112"/>
      <c r="I36">
        <f>BRPL_EOD!AI36+BRPL_EOD!AJ36</f>
        <v>-1.17</v>
      </c>
      <c r="J36">
        <f>BYPL_EOD!AI36+BYPL_EOD!AJ36</f>
        <v>-0.68</v>
      </c>
      <c r="K36">
        <f>MES_EOD!AI36+MES_EOD!AJ36</f>
        <v>-7.0000000000000007E-2</v>
      </c>
      <c r="L36">
        <f>NDMC_EOD!AI36+NDMC_EOD!AJ36</f>
        <v>-0.27</v>
      </c>
      <c r="M36">
        <f>TPDDL_EOD!AI36+TPDDL_EOD!AJ36</f>
        <v>-0.82</v>
      </c>
      <c r="N36">
        <f t="shared" si="0"/>
        <v>-3.0100000000000002</v>
      </c>
      <c r="O36" s="112">
        <f t="shared" si="1"/>
        <v>9.9999999999997868E-3</v>
      </c>
      <c r="P36">
        <v>-1.1661129568106312</v>
      </c>
      <c r="Q36">
        <v>-0.67774086378737552</v>
      </c>
      <c r="R36">
        <v>-6.9767441860465129E-2</v>
      </c>
      <c r="S36">
        <v>-0.26910299003322263</v>
      </c>
      <c r="T36">
        <v>-0.81727574750830567</v>
      </c>
      <c r="U36" s="114">
        <f t="shared" si="2"/>
        <v>-3</v>
      </c>
      <c r="V36" s="112">
        <f t="shared" si="3"/>
        <v>0</v>
      </c>
      <c r="Y36">
        <f>BAWANA!AW36+BAWANA!AX36</f>
        <v>-0.3</v>
      </c>
      <c r="Z36">
        <f>BAWANA!BD36+BAWANA!BE36</f>
        <v>-0.3</v>
      </c>
      <c r="AA36">
        <f>BAWANA!X36+BAWANA!Y36</f>
        <v>-0.3</v>
      </c>
      <c r="AB36">
        <f>BAWANA!AE36+BAWANA!AF36</f>
        <v>-0.3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-3.0000000000000004</v>
      </c>
      <c r="E37">
        <f>BAWANA!AM37</f>
        <v>0</v>
      </c>
      <c r="F37">
        <f t="shared" si="4"/>
        <v>256</v>
      </c>
      <c r="G37">
        <f t="shared" si="5"/>
        <v>-3.0000000000000004</v>
      </c>
      <c r="H37" s="112"/>
      <c r="I37">
        <f>BRPL_EOD!AI37+BRPL_EOD!AJ37</f>
        <v>-1.17</v>
      </c>
      <c r="J37">
        <f>BYPL_EOD!AI37+BYPL_EOD!AJ37</f>
        <v>-0.68</v>
      </c>
      <c r="K37">
        <f>MES_EOD!AI37+MES_EOD!AJ37</f>
        <v>-7.0000000000000007E-2</v>
      </c>
      <c r="L37">
        <f>NDMC_EOD!AI37+NDMC_EOD!AJ37</f>
        <v>-0.27</v>
      </c>
      <c r="M37">
        <f>TPDDL_EOD!AI37+TPDDL_EOD!AJ37</f>
        <v>-0.82</v>
      </c>
      <c r="N37">
        <f t="shared" si="0"/>
        <v>-3.0100000000000002</v>
      </c>
      <c r="O37" s="112">
        <f t="shared" si="1"/>
        <v>9.9999999999997868E-3</v>
      </c>
      <c r="P37">
        <v>-1.1661129568106312</v>
      </c>
      <c r="Q37">
        <v>-0.67774086378737552</v>
      </c>
      <c r="R37">
        <v>-6.9767441860465129E-2</v>
      </c>
      <c r="S37">
        <v>-0.26910299003322263</v>
      </c>
      <c r="T37">
        <v>-0.81727574750830567</v>
      </c>
      <c r="U37" s="114">
        <f t="shared" si="2"/>
        <v>-3</v>
      </c>
      <c r="V37" s="112">
        <f t="shared" si="3"/>
        <v>0</v>
      </c>
      <c r="Y37">
        <f>BAWANA!AW37+BAWANA!AX37</f>
        <v>-0.3</v>
      </c>
      <c r="Z37">
        <f>BAWANA!BD37+BAWANA!BE37</f>
        <v>-0.3</v>
      </c>
      <c r="AA37">
        <f>BAWANA!X37+BAWANA!Y37</f>
        <v>-0.3</v>
      </c>
      <c r="AB37">
        <f>BAWANA!AE37+BAWANA!AF37</f>
        <v>-0.3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-3.0000000000000004</v>
      </c>
      <c r="E38">
        <f>BAWANA!AM38</f>
        <v>0</v>
      </c>
      <c r="F38">
        <f t="shared" si="4"/>
        <v>256</v>
      </c>
      <c r="G38">
        <f t="shared" si="5"/>
        <v>-3.0000000000000004</v>
      </c>
      <c r="H38" s="112"/>
      <c r="I38">
        <f>BRPL_EOD!AI38+BRPL_EOD!AJ38</f>
        <v>-1.17</v>
      </c>
      <c r="J38">
        <f>BYPL_EOD!AI38+BYPL_EOD!AJ38</f>
        <v>-0.68</v>
      </c>
      <c r="K38">
        <f>MES_EOD!AI38+MES_EOD!AJ38</f>
        <v>-7.0000000000000007E-2</v>
      </c>
      <c r="L38">
        <f>NDMC_EOD!AI38+NDMC_EOD!AJ38</f>
        <v>-0.27</v>
      </c>
      <c r="M38">
        <f>TPDDL_EOD!AI38+TPDDL_EOD!AJ38</f>
        <v>-0.82</v>
      </c>
      <c r="N38">
        <f t="shared" si="0"/>
        <v>-3.0100000000000002</v>
      </c>
      <c r="O38" s="112">
        <f t="shared" si="1"/>
        <v>9.9999999999997868E-3</v>
      </c>
      <c r="P38">
        <v>-1.1661129568106312</v>
      </c>
      <c r="Q38">
        <v>-0.67774086378737552</v>
      </c>
      <c r="R38">
        <v>-6.9767441860465129E-2</v>
      </c>
      <c r="S38">
        <v>-0.26910299003322263</v>
      </c>
      <c r="T38">
        <v>-0.81727574750830567</v>
      </c>
      <c r="U38" s="114">
        <f t="shared" si="2"/>
        <v>-3</v>
      </c>
      <c r="V38" s="112">
        <f t="shared" si="3"/>
        <v>0</v>
      </c>
      <c r="Y38">
        <f>BAWANA!AW38+BAWANA!AX38</f>
        <v>-0.3</v>
      </c>
      <c r="Z38">
        <f>BAWANA!BD38+BAWANA!BE38</f>
        <v>-0.3</v>
      </c>
      <c r="AA38">
        <f>BAWANA!X38+BAWANA!Y38</f>
        <v>-0.3</v>
      </c>
      <c r="AB38">
        <f>BAWANA!AE38+BAWANA!AF38</f>
        <v>-0.3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-3.0000000000000004</v>
      </c>
      <c r="E39">
        <f>BAWANA!AM39</f>
        <v>0</v>
      </c>
      <c r="F39">
        <f t="shared" si="4"/>
        <v>256</v>
      </c>
      <c r="G39">
        <f t="shared" si="5"/>
        <v>-3.0000000000000004</v>
      </c>
      <c r="H39" s="112"/>
      <c r="I39">
        <f>BRPL_EOD!AI39+BRPL_EOD!AJ39</f>
        <v>-1.17</v>
      </c>
      <c r="J39">
        <f>BYPL_EOD!AI39+BYPL_EOD!AJ39</f>
        <v>-0.68</v>
      </c>
      <c r="K39">
        <f>MES_EOD!AI39+MES_EOD!AJ39</f>
        <v>-7.0000000000000007E-2</v>
      </c>
      <c r="L39">
        <f>NDMC_EOD!AI39+NDMC_EOD!AJ39</f>
        <v>-0.27</v>
      </c>
      <c r="M39">
        <f>TPDDL_EOD!AI39+TPDDL_EOD!AJ39</f>
        <v>-0.82</v>
      </c>
      <c r="N39">
        <f t="shared" si="0"/>
        <v>-3.0100000000000002</v>
      </c>
      <c r="O39" s="112">
        <f t="shared" si="1"/>
        <v>9.9999999999997868E-3</v>
      </c>
      <c r="P39">
        <v>-1.1661129568106312</v>
      </c>
      <c r="Q39">
        <v>-0.67774086378737552</v>
      </c>
      <c r="R39">
        <v>-6.9767441860465129E-2</v>
      </c>
      <c r="S39">
        <v>-0.26910299003322263</v>
      </c>
      <c r="T39">
        <v>-0.81727574750830567</v>
      </c>
      <c r="U39" s="114">
        <f t="shared" si="2"/>
        <v>-3</v>
      </c>
      <c r="V39" s="112">
        <f t="shared" si="3"/>
        <v>0</v>
      </c>
      <c r="Y39">
        <f>BAWANA!AW39+BAWANA!AX39</f>
        <v>-0.3</v>
      </c>
      <c r="Z39">
        <f>BAWANA!BD39+BAWANA!BE39</f>
        <v>-0.3</v>
      </c>
      <c r="AA39">
        <f>BAWANA!X39+BAWANA!Y39</f>
        <v>-0.3</v>
      </c>
      <c r="AB39">
        <f>BAWANA!AE39+BAWANA!AF39</f>
        <v>-0.3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-3.0000000000000004</v>
      </c>
      <c r="E40">
        <f>BAWANA!AM40</f>
        <v>0</v>
      </c>
      <c r="F40">
        <f t="shared" si="4"/>
        <v>256</v>
      </c>
      <c r="G40">
        <f t="shared" si="5"/>
        <v>-3.0000000000000004</v>
      </c>
      <c r="H40" s="112"/>
      <c r="I40">
        <f>BRPL_EOD!AI40+BRPL_EOD!AJ40</f>
        <v>-1.17</v>
      </c>
      <c r="J40">
        <f>BYPL_EOD!AI40+BYPL_EOD!AJ40</f>
        <v>-0.68</v>
      </c>
      <c r="K40">
        <f>MES_EOD!AI40+MES_EOD!AJ40</f>
        <v>-7.0000000000000007E-2</v>
      </c>
      <c r="L40">
        <f>NDMC_EOD!AI40+NDMC_EOD!AJ40</f>
        <v>-0.27</v>
      </c>
      <c r="M40">
        <f>TPDDL_EOD!AI40+TPDDL_EOD!AJ40</f>
        <v>-0.82</v>
      </c>
      <c r="N40">
        <f t="shared" si="0"/>
        <v>-3.0100000000000002</v>
      </c>
      <c r="O40" s="112">
        <f t="shared" si="1"/>
        <v>9.9999999999997868E-3</v>
      </c>
      <c r="P40">
        <v>-1.1661129568106312</v>
      </c>
      <c r="Q40">
        <v>-0.67774086378737552</v>
      </c>
      <c r="R40">
        <v>-6.9767441860465129E-2</v>
      </c>
      <c r="S40">
        <v>-0.26910299003322263</v>
      </c>
      <c r="T40">
        <v>-0.81727574750830567</v>
      </c>
      <c r="U40" s="114">
        <f t="shared" si="2"/>
        <v>-3</v>
      </c>
      <c r="V40" s="112">
        <f t="shared" si="3"/>
        <v>0</v>
      </c>
      <c r="Y40">
        <f>BAWANA!AW40+BAWANA!AX40</f>
        <v>-0.3</v>
      </c>
      <c r="Z40">
        <f>BAWANA!BD40+BAWANA!BE40</f>
        <v>-0.3</v>
      </c>
      <c r="AA40">
        <f>BAWANA!X40+BAWANA!Y40</f>
        <v>-0.3</v>
      </c>
      <c r="AB40">
        <f>BAWANA!AE40+BAWANA!AF40</f>
        <v>-0.3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-3.0000000000000004</v>
      </c>
      <c r="E41">
        <f>BAWANA!AM41</f>
        <v>0</v>
      </c>
      <c r="F41">
        <f t="shared" si="4"/>
        <v>256</v>
      </c>
      <c r="G41">
        <f t="shared" si="5"/>
        <v>-3.0000000000000004</v>
      </c>
      <c r="H41" s="112"/>
      <c r="I41">
        <f>BRPL_EOD!AI41+BRPL_EOD!AJ41</f>
        <v>-1.17</v>
      </c>
      <c r="J41">
        <f>BYPL_EOD!AI41+BYPL_EOD!AJ41</f>
        <v>-0.68</v>
      </c>
      <c r="K41">
        <f>MES_EOD!AI41+MES_EOD!AJ41</f>
        <v>-7.0000000000000007E-2</v>
      </c>
      <c r="L41">
        <f>NDMC_EOD!AI41+NDMC_EOD!AJ41</f>
        <v>-0.27</v>
      </c>
      <c r="M41">
        <f>TPDDL_EOD!AI41+TPDDL_EOD!AJ41</f>
        <v>-0.82</v>
      </c>
      <c r="N41">
        <f t="shared" si="0"/>
        <v>-3.0100000000000002</v>
      </c>
      <c r="O41" s="112">
        <f t="shared" si="1"/>
        <v>9.9999999999997868E-3</v>
      </c>
      <c r="P41">
        <v>-1.1661129568106312</v>
      </c>
      <c r="Q41">
        <v>-0.67774086378737552</v>
      </c>
      <c r="R41">
        <v>-6.9767441860465129E-2</v>
      </c>
      <c r="S41">
        <v>-0.26910299003322263</v>
      </c>
      <c r="T41">
        <v>-0.81727574750830567</v>
      </c>
      <c r="U41" s="114">
        <f t="shared" si="2"/>
        <v>-3</v>
      </c>
      <c r="V41" s="112">
        <f t="shared" si="3"/>
        <v>0</v>
      </c>
      <c r="Y41">
        <f>BAWANA!AW41+BAWANA!AX41</f>
        <v>-0.3</v>
      </c>
      <c r="Z41">
        <f>BAWANA!BD41+BAWANA!BE41</f>
        <v>-0.3</v>
      </c>
      <c r="AA41">
        <f>BAWANA!X41+BAWANA!Y41</f>
        <v>-0.3</v>
      </c>
      <c r="AB41">
        <f>BAWANA!AE41+BAWANA!AF41</f>
        <v>-0.3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-3.0000000000000004</v>
      </c>
      <c r="E42">
        <f>BAWANA!AM42</f>
        <v>0</v>
      </c>
      <c r="F42">
        <f t="shared" si="4"/>
        <v>256</v>
      </c>
      <c r="G42">
        <f t="shared" si="5"/>
        <v>-3.0000000000000004</v>
      </c>
      <c r="H42" s="112"/>
      <c r="I42">
        <f>BRPL_EOD!AI42+BRPL_EOD!AJ42</f>
        <v>-1.17</v>
      </c>
      <c r="J42">
        <f>BYPL_EOD!AI42+BYPL_EOD!AJ42</f>
        <v>-0.68</v>
      </c>
      <c r="K42">
        <f>MES_EOD!AI42+MES_EOD!AJ42</f>
        <v>-7.0000000000000007E-2</v>
      </c>
      <c r="L42">
        <f>NDMC_EOD!AI42+NDMC_EOD!AJ42</f>
        <v>-0.27</v>
      </c>
      <c r="M42">
        <f>TPDDL_EOD!AI42+TPDDL_EOD!AJ42</f>
        <v>-0.82</v>
      </c>
      <c r="N42">
        <f t="shared" si="0"/>
        <v>-3.0100000000000002</v>
      </c>
      <c r="O42" s="112">
        <f t="shared" si="1"/>
        <v>9.9999999999997868E-3</v>
      </c>
      <c r="P42">
        <v>-1.1661129568106312</v>
      </c>
      <c r="Q42">
        <v>-0.67774086378737552</v>
      </c>
      <c r="R42">
        <v>-6.9767441860465129E-2</v>
      </c>
      <c r="S42">
        <v>-0.26910299003322263</v>
      </c>
      <c r="T42">
        <v>-0.81727574750830567</v>
      </c>
      <c r="U42" s="114">
        <f t="shared" si="2"/>
        <v>-3</v>
      </c>
      <c r="V42" s="112">
        <f t="shared" si="3"/>
        <v>0</v>
      </c>
      <c r="Y42">
        <f>BAWANA!AW42+BAWANA!AX42</f>
        <v>-0.3</v>
      </c>
      <c r="Z42">
        <f>BAWANA!BD42+BAWANA!BE42</f>
        <v>-0.3</v>
      </c>
      <c r="AA42">
        <f>BAWANA!X42+BAWANA!Y42</f>
        <v>-0.3</v>
      </c>
      <c r="AB42">
        <f>BAWANA!AE42+BAWANA!AF42</f>
        <v>-0.3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-3.0000000000000004</v>
      </c>
      <c r="E43">
        <f>BAWANA!AM43</f>
        <v>0</v>
      </c>
      <c r="F43">
        <f t="shared" si="4"/>
        <v>256</v>
      </c>
      <c r="G43">
        <f t="shared" si="5"/>
        <v>-3.0000000000000004</v>
      </c>
      <c r="H43" s="112"/>
      <c r="I43">
        <f>BRPL_EOD!AI43+BRPL_EOD!AJ43</f>
        <v>-1.17</v>
      </c>
      <c r="J43">
        <f>BYPL_EOD!AI43+BYPL_EOD!AJ43</f>
        <v>-0.68</v>
      </c>
      <c r="K43">
        <f>MES_EOD!AI43+MES_EOD!AJ43</f>
        <v>-7.0000000000000007E-2</v>
      </c>
      <c r="L43">
        <f>NDMC_EOD!AI43+NDMC_EOD!AJ43</f>
        <v>-0.27</v>
      </c>
      <c r="M43">
        <f>TPDDL_EOD!AI43+TPDDL_EOD!AJ43</f>
        <v>-0.82</v>
      </c>
      <c r="N43">
        <f t="shared" si="0"/>
        <v>-3.0100000000000002</v>
      </c>
      <c r="O43" s="112">
        <f t="shared" si="1"/>
        <v>9.9999999999997868E-3</v>
      </c>
      <c r="P43">
        <v>-1.1661129568106312</v>
      </c>
      <c r="Q43">
        <v>-0.67774086378737552</v>
      </c>
      <c r="R43">
        <v>-6.9767441860465129E-2</v>
      </c>
      <c r="S43">
        <v>-0.26910299003322263</v>
      </c>
      <c r="T43">
        <v>-0.81727574750830567</v>
      </c>
      <c r="U43" s="114">
        <f t="shared" si="2"/>
        <v>-3</v>
      </c>
      <c r="V43" s="112">
        <f t="shared" si="3"/>
        <v>0</v>
      </c>
      <c r="Y43">
        <f>BAWANA!AW43+BAWANA!AX43</f>
        <v>-0.3</v>
      </c>
      <c r="Z43">
        <f>BAWANA!BD43+BAWANA!BE43</f>
        <v>-0.3</v>
      </c>
      <c r="AA43">
        <f>BAWANA!X43+BAWANA!Y43</f>
        <v>-0.3</v>
      </c>
      <c r="AB43">
        <f>BAWANA!AE43+BAWANA!AF43</f>
        <v>-0.3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-3.0000000000000004</v>
      </c>
      <c r="E44">
        <f>BAWANA!AM44</f>
        <v>0</v>
      </c>
      <c r="F44">
        <f t="shared" si="4"/>
        <v>256</v>
      </c>
      <c r="G44">
        <f t="shared" si="5"/>
        <v>-3.0000000000000004</v>
      </c>
      <c r="H44" s="112"/>
      <c r="I44">
        <f>BRPL_EOD!AI44+BRPL_EOD!AJ44</f>
        <v>-1.17</v>
      </c>
      <c r="J44">
        <f>BYPL_EOD!AI44+BYPL_EOD!AJ44</f>
        <v>-0.68</v>
      </c>
      <c r="K44">
        <f>MES_EOD!AI44+MES_EOD!AJ44</f>
        <v>-7.0000000000000007E-2</v>
      </c>
      <c r="L44">
        <f>NDMC_EOD!AI44+NDMC_EOD!AJ44</f>
        <v>-0.27</v>
      </c>
      <c r="M44">
        <f>TPDDL_EOD!AI44+TPDDL_EOD!AJ44</f>
        <v>-0.82</v>
      </c>
      <c r="N44">
        <f t="shared" si="0"/>
        <v>-3.0100000000000002</v>
      </c>
      <c r="O44" s="112">
        <f t="shared" si="1"/>
        <v>9.9999999999997868E-3</v>
      </c>
      <c r="P44">
        <v>-1.1661129568106312</v>
      </c>
      <c r="Q44">
        <v>-0.67774086378737552</v>
      </c>
      <c r="R44">
        <v>-6.9767441860465129E-2</v>
      </c>
      <c r="S44">
        <v>-0.26910299003322263</v>
      </c>
      <c r="T44">
        <v>-0.81727574750830567</v>
      </c>
      <c r="U44" s="114">
        <f t="shared" si="2"/>
        <v>-3</v>
      </c>
      <c r="V44" s="112">
        <f t="shared" si="3"/>
        <v>0</v>
      </c>
      <c r="Y44">
        <f>BAWANA!AW44+BAWANA!AX44</f>
        <v>-0.3</v>
      </c>
      <c r="Z44">
        <f>BAWANA!BD44+BAWANA!BE44</f>
        <v>-0.3</v>
      </c>
      <c r="AA44">
        <f>BAWANA!X44+BAWANA!Y44</f>
        <v>-0.3</v>
      </c>
      <c r="AB44">
        <f>BAWANA!AE44+BAWANA!AF44</f>
        <v>-0.3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-3.0000000000000004</v>
      </c>
      <c r="E45">
        <f>BAWANA!AM45</f>
        <v>0</v>
      </c>
      <c r="F45">
        <f t="shared" si="4"/>
        <v>256</v>
      </c>
      <c r="G45">
        <f t="shared" si="5"/>
        <v>-3.0000000000000004</v>
      </c>
      <c r="H45" s="112"/>
      <c r="I45">
        <f>BRPL_EOD!AI45+BRPL_EOD!AJ45</f>
        <v>-1.17</v>
      </c>
      <c r="J45">
        <f>BYPL_EOD!AI45+BYPL_EOD!AJ45</f>
        <v>-0.68</v>
      </c>
      <c r="K45">
        <f>MES_EOD!AI45+MES_EOD!AJ45</f>
        <v>-7.0000000000000007E-2</v>
      </c>
      <c r="L45">
        <f>NDMC_EOD!AI45+NDMC_EOD!AJ45</f>
        <v>-0.27</v>
      </c>
      <c r="M45">
        <f>TPDDL_EOD!AI45+TPDDL_EOD!AJ45</f>
        <v>-0.82</v>
      </c>
      <c r="N45">
        <f t="shared" si="0"/>
        <v>-3.0100000000000002</v>
      </c>
      <c r="O45" s="112">
        <f t="shared" si="1"/>
        <v>9.9999999999997868E-3</v>
      </c>
      <c r="P45">
        <v>-1.1661129568106312</v>
      </c>
      <c r="Q45">
        <v>-0.67774086378737552</v>
      </c>
      <c r="R45">
        <v>-6.9767441860465129E-2</v>
      </c>
      <c r="S45">
        <v>-0.26910299003322263</v>
      </c>
      <c r="T45">
        <v>-0.81727574750830567</v>
      </c>
      <c r="U45" s="114">
        <f t="shared" si="2"/>
        <v>-3</v>
      </c>
      <c r="V45" s="112">
        <f t="shared" si="3"/>
        <v>0</v>
      </c>
      <c r="Y45">
        <f>BAWANA!AW45+BAWANA!AX45</f>
        <v>-0.3</v>
      </c>
      <c r="Z45">
        <f>BAWANA!BD45+BAWANA!BE45</f>
        <v>-0.3</v>
      </c>
      <c r="AA45">
        <f>BAWANA!X45+BAWANA!Y45</f>
        <v>-0.3</v>
      </c>
      <c r="AB45">
        <f>BAWANA!AE45+BAWANA!AF45</f>
        <v>-0.3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-3.0000000000000004</v>
      </c>
      <c r="E46">
        <f>BAWANA!AM46</f>
        <v>0</v>
      </c>
      <c r="F46">
        <f t="shared" si="4"/>
        <v>256</v>
      </c>
      <c r="G46">
        <f t="shared" si="5"/>
        <v>-3.0000000000000004</v>
      </c>
      <c r="H46" s="112"/>
      <c r="I46">
        <f>BRPL_EOD!AI46+BRPL_EOD!AJ46</f>
        <v>-1.17</v>
      </c>
      <c r="J46">
        <f>BYPL_EOD!AI46+BYPL_EOD!AJ46</f>
        <v>-0.68</v>
      </c>
      <c r="K46">
        <f>MES_EOD!AI46+MES_EOD!AJ46</f>
        <v>-7.0000000000000007E-2</v>
      </c>
      <c r="L46">
        <f>NDMC_EOD!AI46+NDMC_EOD!AJ46</f>
        <v>-0.27</v>
      </c>
      <c r="M46">
        <f>TPDDL_EOD!AI46+TPDDL_EOD!AJ46</f>
        <v>-0.82</v>
      </c>
      <c r="N46">
        <f t="shared" si="0"/>
        <v>-3.0100000000000002</v>
      </c>
      <c r="O46" s="112">
        <f t="shared" si="1"/>
        <v>9.9999999999997868E-3</v>
      </c>
      <c r="P46">
        <v>-1.1661129568106312</v>
      </c>
      <c r="Q46">
        <v>-0.67774086378737552</v>
      </c>
      <c r="R46">
        <v>-6.9767441860465129E-2</v>
      </c>
      <c r="S46">
        <v>-0.26910299003322263</v>
      </c>
      <c r="T46">
        <v>-0.81727574750830567</v>
      </c>
      <c r="U46" s="114">
        <f t="shared" si="2"/>
        <v>-3</v>
      </c>
      <c r="V46" s="112">
        <f t="shared" si="3"/>
        <v>0</v>
      </c>
      <c r="Y46">
        <f>BAWANA!AW46+BAWANA!AX46</f>
        <v>-0.3</v>
      </c>
      <c r="Z46">
        <f>BAWANA!BD46+BAWANA!BE46</f>
        <v>-0.3</v>
      </c>
      <c r="AA46">
        <f>BAWANA!X46+BAWANA!Y46</f>
        <v>-0.3</v>
      </c>
      <c r="AB46">
        <f>BAWANA!AE46+BAWANA!AF46</f>
        <v>-0.3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-3.0000000000000004</v>
      </c>
      <c r="E47">
        <f>BAWANA!AM47</f>
        <v>0</v>
      </c>
      <c r="F47">
        <f t="shared" si="4"/>
        <v>256</v>
      </c>
      <c r="G47">
        <f t="shared" si="5"/>
        <v>-3.0000000000000004</v>
      </c>
      <c r="H47" s="112"/>
      <c r="I47">
        <f>BRPL_EOD!AI47+BRPL_EOD!AJ47</f>
        <v>-1.17</v>
      </c>
      <c r="J47">
        <f>BYPL_EOD!AI47+BYPL_EOD!AJ47</f>
        <v>-0.68</v>
      </c>
      <c r="K47">
        <f>MES_EOD!AI47+MES_EOD!AJ47</f>
        <v>-7.0000000000000007E-2</v>
      </c>
      <c r="L47">
        <f>NDMC_EOD!AI47+NDMC_EOD!AJ47</f>
        <v>-0.27</v>
      </c>
      <c r="M47">
        <f>TPDDL_EOD!AI47+TPDDL_EOD!AJ47</f>
        <v>-0.82</v>
      </c>
      <c r="N47">
        <f t="shared" si="0"/>
        <v>-3.0100000000000002</v>
      </c>
      <c r="O47" s="112">
        <f t="shared" si="1"/>
        <v>9.9999999999997868E-3</v>
      </c>
      <c r="P47">
        <v>-1.1661129568106312</v>
      </c>
      <c r="Q47">
        <v>-0.67774086378737552</v>
      </c>
      <c r="R47">
        <v>-6.9767441860465129E-2</v>
      </c>
      <c r="S47">
        <v>-0.26910299003322263</v>
      </c>
      <c r="T47">
        <v>-0.81727574750830567</v>
      </c>
      <c r="U47" s="114">
        <f t="shared" si="2"/>
        <v>-3</v>
      </c>
      <c r="V47" s="112">
        <f t="shared" si="3"/>
        <v>0</v>
      </c>
      <c r="Y47">
        <f>BAWANA!AW47+BAWANA!AX47</f>
        <v>-0.3</v>
      </c>
      <c r="Z47">
        <f>BAWANA!BD47+BAWANA!BE47</f>
        <v>-0.3</v>
      </c>
      <c r="AA47">
        <f>BAWANA!X47+BAWANA!Y47</f>
        <v>-0.3</v>
      </c>
      <c r="AB47">
        <f>BAWANA!AE47+BAWANA!AF47</f>
        <v>-0.3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-3.0000000000000004</v>
      </c>
      <c r="E48">
        <f>BAWANA!AM48</f>
        <v>0</v>
      </c>
      <c r="F48">
        <f t="shared" si="4"/>
        <v>256</v>
      </c>
      <c r="G48">
        <f t="shared" si="5"/>
        <v>-3.0000000000000004</v>
      </c>
      <c r="H48" s="112"/>
      <c r="I48">
        <f>BRPL_EOD!AI48+BRPL_EOD!AJ48</f>
        <v>-1.17</v>
      </c>
      <c r="J48">
        <f>BYPL_EOD!AI48+BYPL_EOD!AJ48</f>
        <v>-0.68</v>
      </c>
      <c r="K48">
        <f>MES_EOD!AI48+MES_EOD!AJ48</f>
        <v>-7.0000000000000007E-2</v>
      </c>
      <c r="L48">
        <f>NDMC_EOD!AI48+NDMC_EOD!AJ48</f>
        <v>-0.27</v>
      </c>
      <c r="M48">
        <f>TPDDL_EOD!AI48+TPDDL_EOD!AJ48</f>
        <v>-0.82</v>
      </c>
      <c r="N48">
        <f t="shared" si="0"/>
        <v>-3.0100000000000002</v>
      </c>
      <c r="O48" s="112">
        <f t="shared" si="1"/>
        <v>9.9999999999997868E-3</v>
      </c>
      <c r="P48">
        <v>-1.1661129568106312</v>
      </c>
      <c r="Q48">
        <v>-0.67774086378737552</v>
      </c>
      <c r="R48">
        <v>-6.9767441860465129E-2</v>
      </c>
      <c r="S48">
        <v>-0.26910299003322263</v>
      </c>
      <c r="T48">
        <v>-0.81727574750830567</v>
      </c>
      <c r="U48" s="114">
        <f t="shared" si="2"/>
        <v>-3</v>
      </c>
      <c r="V48" s="112">
        <f t="shared" si="3"/>
        <v>0</v>
      </c>
      <c r="Y48">
        <f>BAWANA!AW48+BAWANA!AX48</f>
        <v>-0.3</v>
      </c>
      <c r="Z48">
        <f>BAWANA!BD48+BAWANA!BE48</f>
        <v>-0.3</v>
      </c>
      <c r="AA48">
        <f>BAWANA!X48+BAWANA!Y48</f>
        <v>-0.3</v>
      </c>
      <c r="AB48">
        <f>BAWANA!AE48+BAWANA!AF48</f>
        <v>-0.3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-3.0000000000000004</v>
      </c>
      <c r="E49">
        <f>BAWANA!AM49</f>
        <v>0</v>
      </c>
      <c r="F49">
        <f t="shared" si="4"/>
        <v>256</v>
      </c>
      <c r="G49">
        <f t="shared" si="5"/>
        <v>-3.0000000000000004</v>
      </c>
      <c r="H49" s="112"/>
      <c r="I49">
        <f>BRPL_EOD!AI49+BRPL_EOD!AJ49</f>
        <v>-1.17</v>
      </c>
      <c r="J49">
        <f>BYPL_EOD!AI49+BYPL_EOD!AJ49</f>
        <v>-0.68</v>
      </c>
      <c r="K49">
        <f>MES_EOD!AI49+MES_EOD!AJ49</f>
        <v>-7.0000000000000007E-2</v>
      </c>
      <c r="L49">
        <f>NDMC_EOD!AI49+NDMC_EOD!AJ49</f>
        <v>-0.27</v>
      </c>
      <c r="M49">
        <f>TPDDL_EOD!AI49+TPDDL_EOD!AJ49</f>
        <v>-0.82</v>
      </c>
      <c r="N49">
        <f t="shared" si="0"/>
        <v>-3.0100000000000002</v>
      </c>
      <c r="O49" s="112">
        <f t="shared" si="1"/>
        <v>9.9999999999997868E-3</v>
      </c>
      <c r="P49">
        <v>-1.1661129568106312</v>
      </c>
      <c r="Q49">
        <v>-0.67774086378737552</v>
      </c>
      <c r="R49">
        <v>-6.9767441860465129E-2</v>
      </c>
      <c r="S49">
        <v>-0.26910299003322263</v>
      </c>
      <c r="T49">
        <v>-0.81727574750830567</v>
      </c>
      <c r="U49" s="114">
        <f t="shared" si="2"/>
        <v>-3</v>
      </c>
      <c r="V49" s="112">
        <f t="shared" si="3"/>
        <v>0</v>
      </c>
      <c r="Y49">
        <f>BAWANA!AW49+BAWANA!AX49</f>
        <v>-0.3</v>
      </c>
      <c r="Z49">
        <f>BAWANA!BD49+BAWANA!BE49</f>
        <v>-0.3</v>
      </c>
      <c r="AA49">
        <f>BAWANA!X49+BAWANA!Y49</f>
        <v>-0.3</v>
      </c>
      <c r="AB49">
        <f>BAWANA!AE49+BAWANA!AF49</f>
        <v>-0.3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-3.0000000000000004</v>
      </c>
      <c r="E50">
        <f>BAWANA!AM50</f>
        <v>0</v>
      </c>
      <c r="F50">
        <f t="shared" si="4"/>
        <v>256</v>
      </c>
      <c r="G50">
        <f t="shared" si="5"/>
        <v>-3.0000000000000004</v>
      </c>
      <c r="H50" s="112"/>
      <c r="I50">
        <f>BRPL_EOD!AI50+BRPL_EOD!AJ50</f>
        <v>-1.17</v>
      </c>
      <c r="J50">
        <f>BYPL_EOD!AI50+BYPL_EOD!AJ50</f>
        <v>-0.68</v>
      </c>
      <c r="K50">
        <f>MES_EOD!AI50+MES_EOD!AJ50</f>
        <v>-7.0000000000000007E-2</v>
      </c>
      <c r="L50">
        <f>NDMC_EOD!AI50+NDMC_EOD!AJ50</f>
        <v>-0.27</v>
      </c>
      <c r="M50">
        <f>TPDDL_EOD!AI50+TPDDL_EOD!AJ50</f>
        <v>-0.82</v>
      </c>
      <c r="N50">
        <f t="shared" si="0"/>
        <v>-3.0100000000000002</v>
      </c>
      <c r="O50" s="112">
        <f t="shared" si="1"/>
        <v>9.9999999999997868E-3</v>
      </c>
      <c r="P50">
        <v>-1.1661129568106312</v>
      </c>
      <c r="Q50">
        <v>-0.67774086378737552</v>
      </c>
      <c r="R50">
        <v>-6.9767441860465129E-2</v>
      </c>
      <c r="S50">
        <v>-0.26910299003322263</v>
      </c>
      <c r="T50">
        <v>-0.81727574750830567</v>
      </c>
      <c r="U50" s="114">
        <f t="shared" si="2"/>
        <v>-3</v>
      </c>
      <c r="V50" s="112">
        <f t="shared" si="3"/>
        <v>0</v>
      </c>
      <c r="Y50">
        <f>BAWANA!AW50+BAWANA!AX50</f>
        <v>-0.3</v>
      </c>
      <c r="Z50">
        <f>BAWANA!BD50+BAWANA!BE50</f>
        <v>-0.3</v>
      </c>
      <c r="AA50">
        <f>BAWANA!X50+BAWANA!Y50</f>
        <v>-0.3</v>
      </c>
      <c r="AB50">
        <f>BAWANA!AE50+BAWANA!AF50</f>
        <v>-0.3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-3.0000000000000004</v>
      </c>
      <c r="E51">
        <f>BAWANA!AM51</f>
        <v>0</v>
      </c>
      <c r="F51">
        <f t="shared" si="4"/>
        <v>256</v>
      </c>
      <c r="G51">
        <f t="shared" si="5"/>
        <v>-3.0000000000000004</v>
      </c>
      <c r="H51" s="112"/>
      <c r="I51">
        <f>BRPL_EOD!AI51+BRPL_EOD!AJ51</f>
        <v>-1.17</v>
      </c>
      <c r="J51">
        <f>BYPL_EOD!AI51+BYPL_EOD!AJ51</f>
        <v>-0.68</v>
      </c>
      <c r="K51">
        <f>MES_EOD!AI51+MES_EOD!AJ51</f>
        <v>-7.0000000000000007E-2</v>
      </c>
      <c r="L51">
        <f>NDMC_EOD!AI51+NDMC_EOD!AJ51</f>
        <v>-0.27</v>
      </c>
      <c r="M51">
        <f>TPDDL_EOD!AI51+TPDDL_EOD!AJ51</f>
        <v>-0.82</v>
      </c>
      <c r="N51">
        <f t="shared" si="0"/>
        <v>-3.0100000000000002</v>
      </c>
      <c r="O51" s="112">
        <f t="shared" si="1"/>
        <v>9.9999999999997868E-3</v>
      </c>
      <c r="P51">
        <v>-1.1661129568106312</v>
      </c>
      <c r="Q51">
        <v>-0.67774086378737552</v>
      </c>
      <c r="R51">
        <v>-6.9767441860465129E-2</v>
      </c>
      <c r="S51">
        <v>-0.26910299003322263</v>
      </c>
      <c r="T51">
        <v>-0.81727574750830567</v>
      </c>
      <c r="U51" s="114">
        <f t="shared" si="2"/>
        <v>-3</v>
      </c>
      <c r="V51" s="112">
        <f t="shared" si="3"/>
        <v>0</v>
      </c>
      <c r="Y51">
        <f>BAWANA!AW51+BAWANA!AX51</f>
        <v>-0.3</v>
      </c>
      <c r="Z51">
        <f>BAWANA!BD51+BAWANA!BE51</f>
        <v>-0.3</v>
      </c>
      <c r="AA51">
        <f>BAWANA!X51+BAWANA!Y51</f>
        <v>-0.3</v>
      </c>
      <c r="AB51">
        <f>BAWANA!AE51+BAWANA!AF51</f>
        <v>-0.3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-3.0000000000000004</v>
      </c>
      <c r="E52">
        <f>BAWANA!AM52</f>
        <v>0</v>
      </c>
      <c r="F52">
        <f t="shared" si="4"/>
        <v>256</v>
      </c>
      <c r="G52">
        <f t="shared" si="5"/>
        <v>-3.0000000000000004</v>
      </c>
      <c r="H52" s="112"/>
      <c r="I52">
        <f>BRPL_EOD!AI52+BRPL_EOD!AJ52</f>
        <v>-1.17</v>
      </c>
      <c r="J52">
        <f>BYPL_EOD!AI52+BYPL_EOD!AJ52</f>
        <v>-0.68</v>
      </c>
      <c r="K52">
        <f>MES_EOD!AI52+MES_EOD!AJ52</f>
        <v>-7.0000000000000007E-2</v>
      </c>
      <c r="L52">
        <f>NDMC_EOD!AI52+NDMC_EOD!AJ52</f>
        <v>-0.27</v>
      </c>
      <c r="M52">
        <f>TPDDL_EOD!AI52+TPDDL_EOD!AJ52</f>
        <v>-0.82</v>
      </c>
      <c r="N52">
        <f t="shared" si="0"/>
        <v>-3.0100000000000002</v>
      </c>
      <c r="O52" s="112">
        <f t="shared" si="1"/>
        <v>9.9999999999997868E-3</v>
      </c>
      <c r="P52">
        <v>-1.1661129568106312</v>
      </c>
      <c r="Q52">
        <v>-0.67774086378737552</v>
      </c>
      <c r="R52">
        <v>-6.9767441860465129E-2</v>
      </c>
      <c r="S52">
        <v>-0.26910299003322263</v>
      </c>
      <c r="T52">
        <v>-0.81727574750830567</v>
      </c>
      <c r="U52" s="114">
        <f t="shared" si="2"/>
        <v>-3</v>
      </c>
      <c r="V52" s="112">
        <f t="shared" si="3"/>
        <v>0</v>
      </c>
      <c r="Y52">
        <f>BAWANA!AW52+BAWANA!AX52</f>
        <v>-0.3</v>
      </c>
      <c r="Z52">
        <f>BAWANA!BD52+BAWANA!BE52</f>
        <v>-0.3</v>
      </c>
      <c r="AA52">
        <f>BAWANA!X52+BAWANA!Y52</f>
        <v>-0.3</v>
      </c>
      <c r="AB52">
        <f>BAWANA!AE52+BAWANA!AF52</f>
        <v>-0.3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-3.0000000000000004</v>
      </c>
      <c r="E53">
        <f>BAWANA!AM53</f>
        <v>0</v>
      </c>
      <c r="F53">
        <f t="shared" si="4"/>
        <v>256</v>
      </c>
      <c r="G53">
        <f t="shared" si="5"/>
        <v>-3.0000000000000004</v>
      </c>
      <c r="H53" s="112"/>
      <c r="I53">
        <f>BRPL_EOD!AI53+BRPL_EOD!AJ53</f>
        <v>-1.17</v>
      </c>
      <c r="J53">
        <f>BYPL_EOD!AI53+BYPL_EOD!AJ53</f>
        <v>-0.68</v>
      </c>
      <c r="K53">
        <f>MES_EOD!AI53+MES_EOD!AJ53</f>
        <v>-7.0000000000000007E-2</v>
      </c>
      <c r="L53">
        <f>NDMC_EOD!AI53+NDMC_EOD!AJ53</f>
        <v>-0.27</v>
      </c>
      <c r="M53">
        <f>TPDDL_EOD!AI53+TPDDL_EOD!AJ53</f>
        <v>-0.82</v>
      </c>
      <c r="N53">
        <f t="shared" si="0"/>
        <v>-3.0100000000000002</v>
      </c>
      <c r="O53" s="112">
        <f t="shared" si="1"/>
        <v>9.9999999999997868E-3</v>
      </c>
      <c r="P53">
        <v>-1.1661129568106312</v>
      </c>
      <c r="Q53">
        <v>-0.67774086378737552</v>
      </c>
      <c r="R53">
        <v>-6.9767441860465129E-2</v>
      </c>
      <c r="S53">
        <v>-0.26910299003322263</v>
      </c>
      <c r="T53">
        <v>-0.81727574750830567</v>
      </c>
      <c r="U53" s="114">
        <f t="shared" si="2"/>
        <v>-3</v>
      </c>
      <c r="V53" s="112">
        <f t="shared" si="3"/>
        <v>0</v>
      </c>
      <c r="Y53">
        <f>BAWANA!AW53+BAWANA!AX53</f>
        <v>-0.3</v>
      </c>
      <c r="Z53">
        <f>BAWANA!BD53+BAWANA!BE53</f>
        <v>-0.3</v>
      </c>
      <c r="AA53">
        <f>BAWANA!X53+BAWANA!Y53</f>
        <v>-0.3</v>
      </c>
      <c r="AB53">
        <f>BAWANA!AE53+BAWANA!AF53</f>
        <v>-0.3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-3.0000000000000004</v>
      </c>
      <c r="E54">
        <f>BAWANA!AM54</f>
        <v>0</v>
      </c>
      <c r="F54">
        <f t="shared" si="4"/>
        <v>256</v>
      </c>
      <c r="G54">
        <f t="shared" si="5"/>
        <v>-3.0000000000000004</v>
      </c>
      <c r="H54" s="112"/>
      <c r="I54">
        <f>BRPL_EOD!AI54+BRPL_EOD!AJ54</f>
        <v>-1.17</v>
      </c>
      <c r="J54">
        <f>BYPL_EOD!AI54+BYPL_EOD!AJ54</f>
        <v>-0.68</v>
      </c>
      <c r="K54">
        <f>MES_EOD!AI54+MES_EOD!AJ54</f>
        <v>-7.0000000000000007E-2</v>
      </c>
      <c r="L54">
        <f>NDMC_EOD!AI54+NDMC_EOD!AJ54</f>
        <v>-0.27</v>
      </c>
      <c r="M54">
        <f>TPDDL_EOD!AI54+TPDDL_EOD!AJ54</f>
        <v>-0.82</v>
      </c>
      <c r="N54">
        <f t="shared" si="0"/>
        <v>-3.0100000000000002</v>
      </c>
      <c r="O54" s="112">
        <f t="shared" si="1"/>
        <v>9.9999999999997868E-3</v>
      </c>
      <c r="P54">
        <v>-1.1661129568106312</v>
      </c>
      <c r="Q54">
        <v>-0.67774086378737552</v>
      </c>
      <c r="R54">
        <v>-6.9767441860465129E-2</v>
      </c>
      <c r="S54">
        <v>-0.26910299003322263</v>
      </c>
      <c r="T54">
        <v>-0.81727574750830567</v>
      </c>
      <c r="U54" s="114">
        <f t="shared" si="2"/>
        <v>-3</v>
      </c>
      <c r="V54" s="112">
        <f t="shared" si="3"/>
        <v>0</v>
      </c>
      <c r="Y54">
        <f>BAWANA!AW54+BAWANA!AX54</f>
        <v>-0.3</v>
      </c>
      <c r="Z54">
        <f>BAWANA!BD54+BAWANA!BE54</f>
        <v>-0.3</v>
      </c>
      <c r="AA54">
        <f>BAWANA!X54+BAWANA!Y54</f>
        <v>-0.3</v>
      </c>
      <c r="AB54">
        <f>BAWANA!AE54+BAWANA!AF54</f>
        <v>-0.3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-3.0000000000000004</v>
      </c>
      <c r="E55">
        <f>BAWANA!AM55</f>
        <v>0</v>
      </c>
      <c r="F55">
        <f t="shared" si="4"/>
        <v>256</v>
      </c>
      <c r="G55">
        <f t="shared" si="5"/>
        <v>-3.0000000000000004</v>
      </c>
      <c r="H55" s="112"/>
      <c r="I55">
        <f>BRPL_EOD!AI55+BRPL_EOD!AJ55</f>
        <v>-1.17</v>
      </c>
      <c r="J55">
        <f>BYPL_EOD!AI55+BYPL_EOD!AJ55</f>
        <v>-0.68</v>
      </c>
      <c r="K55">
        <f>MES_EOD!AI55+MES_EOD!AJ55</f>
        <v>-7.0000000000000007E-2</v>
      </c>
      <c r="L55">
        <f>NDMC_EOD!AI55+NDMC_EOD!AJ55</f>
        <v>-0.27</v>
      </c>
      <c r="M55">
        <f>TPDDL_EOD!AI55+TPDDL_EOD!AJ55</f>
        <v>-0.82</v>
      </c>
      <c r="N55">
        <f t="shared" si="0"/>
        <v>-3.0100000000000002</v>
      </c>
      <c r="O55" s="112">
        <f t="shared" si="1"/>
        <v>9.9999999999997868E-3</v>
      </c>
      <c r="P55">
        <v>-1.1661129568106312</v>
      </c>
      <c r="Q55">
        <v>-0.67774086378737552</v>
      </c>
      <c r="R55">
        <v>-6.9767441860465129E-2</v>
      </c>
      <c r="S55">
        <v>-0.26910299003322263</v>
      </c>
      <c r="T55">
        <v>-0.81727574750830567</v>
      </c>
      <c r="U55" s="114">
        <f t="shared" si="2"/>
        <v>-3</v>
      </c>
      <c r="V55" s="112">
        <f t="shared" si="3"/>
        <v>0</v>
      </c>
      <c r="Y55">
        <f>BAWANA!AW55+BAWANA!AX55</f>
        <v>-0.3</v>
      </c>
      <c r="Z55">
        <f>BAWANA!BD55+BAWANA!BE55</f>
        <v>-0.3</v>
      </c>
      <c r="AA55">
        <f>BAWANA!X55+BAWANA!Y55</f>
        <v>-0.3</v>
      </c>
      <c r="AB55">
        <f>BAWANA!AE55+BAWANA!AF55</f>
        <v>-0.3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-3.0000000000000004</v>
      </c>
      <c r="E56">
        <f>BAWANA!AM56</f>
        <v>0</v>
      </c>
      <c r="F56">
        <f t="shared" si="4"/>
        <v>256</v>
      </c>
      <c r="G56">
        <f t="shared" si="5"/>
        <v>-3.0000000000000004</v>
      </c>
      <c r="H56" s="112"/>
      <c r="I56">
        <f>BRPL_EOD!AI56+BRPL_EOD!AJ56</f>
        <v>-1.17</v>
      </c>
      <c r="J56">
        <f>BYPL_EOD!AI56+BYPL_EOD!AJ56</f>
        <v>-0.68</v>
      </c>
      <c r="K56">
        <f>MES_EOD!AI56+MES_EOD!AJ56</f>
        <v>-7.0000000000000007E-2</v>
      </c>
      <c r="L56">
        <f>NDMC_EOD!AI56+NDMC_EOD!AJ56</f>
        <v>-0.27</v>
      </c>
      <c r="M56">
        <f>TPDDL_EOD!AI56+TPDDL_EOD!AJ56</f>
        <v>-0.82</v>
      </c>
      <c r="N56">
        <f t="shared" si="0"/>
        <v>-3.0100000000000002</v>
      </c>
      <c r="O56" s="112">
        <f t="shared" si="1"/>
        <v>9.9999999999997868E-3</v>
      </c>
      <c r="P56">
        <v>-1.1661129568106312</v>
      </c>
      <c r="Q56">
        <v>-0.67774086378737552</v>
      </c>
      <c r="R56">
        <v>-6.9767441860465129E-2</v>
      </c>
      <c r="S56">
        <v>-0.26910299003322263</v>
      </c>
      <c r="T56">
        <v>-0.81727574750830567</v>
      </c>
      <c r="U56" s="114">
        <f t="shared" si="2"/>
        <v>-3</v>
      </c>
      <c r="V56" s="112">
        <f t="shared" si="3"/>
        <v>0</v>
      </c>
      <c r="Y56">
        <f>BAWANA!AW56+BAWANA!AX56</f>
        <v>-0.3</v>
      </c>
      <c r="Z56">
        <f>BAWANA!BD56+BAWANA!BE56</f>
        <v>-0.3</v>
      </c>
      <c r="AA56">
        <f>BAWANA!X56+BAWANA!Y56</f>
        <v>-0.3</v>
      </c>
      <c r="AB56">
        <f>BAWANA!AE56+BAWANA!AF56</f>
        <v>-0.3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-3.0000000000000004</v>
      </c>
      <c r="E57">
        <f>BAWANA!AM57</f>
        <v>0</v>
      </c>
      <c r="F57">
        <f t="shared" si="4"/>
        <v>256</v>
      </c>
      <c r="G57">
        <f t="shared" si="5"/>
        <v>-3.0000000000000004</v>
      </c>
      <c r="H57" s="112"/>
      <c r="I57">
        <f>BRPL_EOD!AI57+BRPL_EOD!AJ57</f>
        <v>-1.17</v>
      </c>
      <c r="J57">
        <f>BYPL_EOD!AI57+BYPL_EOD!AJ57</f>
        <v>-0.68</v>
      </c>
      <c r="K57">
        <f>MES_EOD!AI57+MES_EOD!AJ57</f>
        <v>-7.0000000000000007E-2</v>
      </c>
      <c r="L57">
        <f>NDMC_EOD!AI57+NDMC_EOD!AJ57</f>
        <v>-0.27</v>
      </c>
      <c r="M57">
        <f>TPDDL_EOD!AI57+TPDDL_EOD!AJ57</f>
        <v>-0.82</v>
      </c>
      <c r="N57">
        <f t="shared" si="0"/>
        <v>-3.0100000000000002</v>
      </c>
      <c r="O57" s="112">
        <f t="shared" si="1"/>
        <v>9.9999999999997868E-3</v>
      </c>
      <c r="P57">
        <v>-1.1661129568106312</v>
      </c>
      <c r="Q57">
        <v>-0.67774086378737552</v>
      </c>
      <c r="R57">
        <v>-6.9767441860465129E-2</v>
      </c>
      <c r="S57">
        <v>-0.26910299003322263</v>
      </c>
      <c r="T57">
        <v>-0.81727574750830567</v>
      </c>
      <c r="U57" s="114">
        <f t="shared" si="2"/>
        <v>-3</v>
      </c>
      <c r="V57" s="112">
        <f t="shared" si="3"/>
        <v>0</v>
      </c>
      <c r="Y57">
        <f>BAWANA!AW57+BAWANA!AX57</f>
        <v>-0.3</v>
      </c>
      <c r="Z57">
        <f>BAWANA!BD57+BAWANA!BE57</f>
        <v>-0.3</v>
      </c>
      <c r="AA57">
        <f>BAWANA!X57+BAWANA!Y57</f>
        <v>-0.3</v>
      </c>
      <c r="AB57">
        <f>BAWANA!AE57+BAWANA!AF57</f>
        <v>-0.3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-3.0000000000000004</v>
      </c>
      <c r="E58">
        <f>BAWANA!AM58</f>
        <v>0</v>
      </c>
      <c r="F58">
        <f t="shared" si="4"/>
        <v>256</v>
      </c>
      <c r="G58">
        <f t="shared" si="5"/>
        <v>-3.0000000000000004</v>
      </c>
      <c r="H58" s="112"/>
      <c r="I58">
        <f>BRPL_EOD!AI58+BRPL_EOD!AJ58</f>
        <v>-1.17</v>
      </c>
      <c r="J58">
        <f>BYPL_EOD!AI58+BYPL_EOD!AJ58</f>
        <v>-0.68</v>
      </c>
      <c r="K58">
        <f>MES_EOD!AI58+MES_EOD!AJ58</f>
        <v>-7.0000000000000007E-2</v>
      </c>
      <c r="L58">
        <f>NDMC_EOD!AI58+NDMC_EOD!AJ58</f>
        <v>-0.27</v>
      </c>
      <c r="M58">
        <f>TPDDL_EOD!AI58+TPDDL_EOD!AJ58</f>
        <v>-0.82</v>
      </c>
      <c r="N58">
        <f t="shared" si="0"/>
        <v>-3.0100000000000002</v>
      </c>
      <c r="O58" s="112">
        <f t="shared" si="1"/>
        <v>9.9999999999997868E-3</v>
      </c>
      <c r="P58">
        <v>-1.1661129568106312</v>
      </c>
      <c r="Q58">
        <v>-0.67774086378737552</v>
      </c>
      <c r="R58">
        <v>-6.9767441860465129E-2</v>
      </c>
      <c r="S58">
        <v>-0.26910299003322263</v>
      </c>
      <c r="T58">
        <v>-0.81727574750830567</v>
      </c>
      <c r="U58" s="114">
        <f t="shared" si="2"/>
        <v>-3</v>
      </c>
      <c r="V58" s="112">
        <f t="shared" si="3"/>
        <v>0</v>
      </c>
      <c r="Y58">
        <f>BAWANA!AW58+BAWANA!AX58</f>
        <v>-0.3</v>
      </c>
      <c r="Z58">
        <f>BAWANA!BD58+BAWANA!BE58</f>
        <v>-0.3</v>
      </c>
      <c r="AA58">
        <f>BAWANA!X58+BAWANA!Y58</f>
        <v>-0.3</v>
      </c>
      <c r="AB58">
        <f>BAWANA!AE58+BAWANA!AF58</f>
        <v>-0.3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-3.0000000000000004</v>
      </c>
      <c r="E59">
        <f>BAWANA!AM59</f>
        <v>0</v>
      </c>
      <c r="F59">
        <f t="shared" si="4"/>
        <v>256</v>
      </c>
      <c r="G59">
        <f t="shared" si="5"/>
        <v>-3.0000000000000004</v>
      </c>
      <c r="H59" s="112"/>
      <c r="I59">
        <f>BRPL_EOD!AI59+BRPL_EOD!AJ59</f>
        <v>-1.17</v>
      </c>
      <c r="J59">
        <f>BYPL_EOD!AI59+BYPL_EOD!AJ59</f>
        <v>-0.68</v>
      </c>
      <c r="K59">
        <f>MES_EOD!AI59+MES_EOD!AJ59</f>
        <v>-7.0000000000000007E-2</v>
      </c>
      <c r="L59">
        <f>NDMC_EOD!AI59+NDMC_EOD!AJ59</f>
        <v>-0.27</v>
      </c>
      <c r="M59">
        <f>TPDDL_EOD!AI59+TPDDL_EOD!AJ59</f>
        <v>-0.82</v>
      </c>
      <c r="N59">
        <f t="shared" si="0"/>
        <v>-3.0100000000000002</v>
      </c>
      <c r="O59" s="112">
        <f t="shared" si="1"/>
        <v>9.9999999999997868E-3</v>
      </c>
      <c r="P59">
        <v>-1.1661129568106312</v>
      </c>
      <c r="Q59">
        <v>-0.67774086378737552</v>
      </c>
      <c r="R59">
        <v>-6.9767441860465129E-2</v>
      </c>
      <c r="S59">
        <v>-0.26910299003322263</v>
      </c>
      <c r="T59">
        <v>-0.81727574750830567</v>
      </c>
      <c r="U59" s="114">
        <f t="shared" si="2"/>
        <v>-3</v>
      </c>
      <c r="V59" s="112">
        <f t="shared" si="3"/>
        <v>0</v>
      </c>
      <c r="Y59">
        <f>BAWANA!AW59+BAWANA!AX59</f>
        <v>-0.3</v>
      </c>
      <c r="Z59">
        <f>BAWANA!BD59+BAWANA!BE59</f>
        <v>-0.3</v>
      </c>
      <c r="AA59">
        <f>BAWANA!X59+BAWANA!Y59</f>
        <v>-0.3</v>
      </c>
      <c r="AB59">
        <f>BAWANA!AE59+BAWANA!AF59</f>
        <v>-0.3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-3.0000000000000004</v>
      </c>
      <c r="E60">
        <f>BAWANA!AM60</f>
        <v>0</v>
      </c>
      <c r="F60">
        <f t="shared" si="4"/>
        <v>256</v>
      </c>
      <c r="G60">
        <f t="shared" si="5"/>
        <v>-3.0000000000000004</v>
      </c>
      <c r="H60" s="112"/>
      <c r="I60">
        <f>BRPL_EOD!AI60+BRPL_EOD!AJ60</f>
        <v>-1.17</v>
      </c>
      <c r="J60">
        <f>BYPL_EOD!AI60+BYPL_EOD!AJ60</f>
        <v>-0.68</v>
      </c>
      <c r="K60">
        <f>MES_EOD!AI60+MES_EOD!AJ60</f>
        <v>-7.0000000000000007E-2</v>
      </c>
      <c r="L60">
        <f>NDMC_EOD!AI60+NDMC_EOD!AJ60</f>
        <v>-0.27</v>
      </c>
      <c r="M60">
        <f>TPDDL_EOD!AI60+TPDDL_EOD!AJ60</f>
        <v>-0.82</v>
      </c>
      <c r="N60">
        <f t="shared" si="0"/>
        <v>-3.0100000000000002</v>
      </c>
      <c r="O60" s="112">
        <f t="shared" si="1"/>
        <v>9.9999999999997868E-3</v>
      </c>
      <c r="P60">
        <v>-1.1661129568106312</v>
      </c>
      <c r="Q60">
        <v>-0.67774086378737552</v>
      </c>
      <c r="R60">
        <v>-6.9767441860465129E-2</v>
      </c>
      <c r="S60">
        <v>-0.26910299003322263</v>
      </c>
      <c r="T60">
        <v>-0.81727574750830567</v>
      </c>
      <c r="U60" s="114">
        <f t="shared" si="2"/>
        <v>-3</v>
      </c>
      <c r="V60" s="112">
        <f t="shared" si="3"/>
        <v>0</v>
      </c>
      <c r="Y60">
        <f>BAWANA!AW60+BAWANA!AX60</f>
        <v>-0.3</v>
      </c>
      <c r="Z60">
        <f>BAWANA!BD60+BAWANA!BE60</f>
        <v>-0.3</v>
      </c>
      <c r="AA60">
        <f>BAWANA!X60+BAWANA!Y60</f>
        <v>-0.3</v>
      </c>
      <c r="AB60">
        <f>BAWANA!AE60+BAWANA!AF60</f>
        <v>-0.3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-3.0000000000000004</v>
      </c>
      <c r="E61">
        <f>BAWANA!AM61</f>
        <v>0</v>
      </c>
      <c r="F61">
        <f t="shared" si="4"/>
        <v>256</v>
      </c>
      <c r="G61">
        <f t="shared" si="5"/>
        <v>-3.0000000000000004</v>
      </c>
      <c r="H61" s="112"/>
      <c r="I61">
        <f>BRPL_EOD!AI61+BRPL_EOD!AJ61</f>
        <v>-1.17</v>
      </c>
      <c r="J61">
        <f>BYPL_EOD!AI61+BYPL_EOD!AJ61</f>
        <v>-0.68</v>
      </c>
      <c r="K61">
        <f>MES_EOD!AI61+MES_EOD!AJ61</f>
        <v>-7.0000000000000007E-2</v>
      </c>
      <c r="L61">
        <f>NDMC_EOD!AI61+NDMC_EOD!AJ61</f>
        <v>-0.27</v>
      </c>
      <c r="M61">
        <f>TPDDL_EOD!AI61+TPDDL_EOD!AJ61</f>
        <v>-0.82</v>
      </c>
      <c r="N61">
        <f t="shared" si="0"/>
        <v>-3.0100000000000002</v>
      </c>
      <c r="O61" s="112">
        <f t="shared" si="1"/>
        <v>9.9999999999997868E-3</v>
      </c>
      <c r="P61">
        <v>-1.1661129568106312</v>
      </c>
      <c r="Q61">
        <v>-0.67774086378737552</v>
      </c>
      <c r="R61">
        <v>-6.9767441860465129E-2</v>
      </c>
      <c r="S61">
        <v>-0.26910299003322263</v>
      </c>
      <c r="T61">
        <v>-0.81727574750830567</v>
      </c>
      <c r="U61" s="114">
        <f t="shared" si="2"/>
        <v>-3</v>
      </c>
      <c r="V61" s="112">
        <f t="shared" si="3"/>
        <v>0</v>
      </c>
      <c r="Y61">
        <f>BAWANA!AW61+BAWANA!AX61</f>
        <v>-0.3</v>
      </c>
      <c r="Z61">
        <f>BAWANA!BD61+BAWANA!BE61</f>
        <v>-0.3</v>
      </c>
      <c r="AA61">
        <f>BAWANA!X61+BAWANA!Y61</f>
        <v>-0.3</v>
      </c>
      <c r="AB61">
        <f>BAWANA!AE61+BAWANA!AF61</f>
        <v>-0.3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-3.0000000000000004</v>
      </c>
      <c r="E62">
        <f>BAWANA!AM62</f>
        <v>0</v>
      </c>
      <c r="F62">
        <f t="shared" si="4"/>
        <v>256</v>
      </c>
      <c r="G62">
        <f t="shared" si="5"/>
        <v>-3.0000000000000004</v>
      </c>
      <c r="H62" s="112"/>
      <c r="I62">
        <f>BRPL_EOD!AI62+BRPL_EOD!AJ62</f>
        <v>-1.17</v>
      </c>
      <c r="J62">
        <f>BYPL_EOD!AI62+BYPL_EOD!AJ62</f>
        <v>-0.68</v>
      </c>
      <c r="K62">
        <f>MES_EOD!AI62+MES_EOD!AJ62</f>
        <v>-7.0000000000000007E-2</v>
      </c>
      <c r="L62">
        <f>NDMC_EOD!AI62+NDMC_EOD!AJ62</f>
        <v>-0.27</v>
      </c>
      <c r="M62">
        <f>TPDDL_EOD!AI62+TPDDL_EOD!AJ62</f>
        <v>-0.82</v>
      </c>
      <c r="N62">
        <f t="shared" si="0"/>
        <v>-3.0100000000000002</v>
      </c>
      <c r="O62" s="112">
        <f t="shared" si="1"/>
        <v>9.9999999999997868E-3</v>
      </c>
      <c r="P62">
        <v>-1.1661129568106312</v>
      </c>
      <c r="Q62">
        <v>-0.67774086378737552</v>
      </c>
      <c r="R62">
        <v>-6.9767441860465129E-2</v>
      </c>
      <c r="S62">
        <v>-0.26910299003322263</v>
      </c>
      <c r="T62">
        <v>-0.81727574750830567</v>
      </c>
      <c r="U62" s="114">
        <f t="shared" si="2"/>
        <v>-3</v>
      </c>
      <c r="V62" s="112">
        <f t="shared" si="3"/>
        <v>0</v>
      </c>
      <c r="Y62">
        <f>BAWANA!AW62+BAWANA!AX62</f>
        <v>-0.3</v>
      </c>
      <c r="Z62">
        <f>BAWANA!BD62+BAWANA!BE62</f>
        <v>-0.3</v>
      </c>
      <c r="AA62">
        <f>BAWANA!X62+BAWANA!Y62</f>
        <v>-0.3</v>
      </c>
      <c r="AB62">
        <f>BAWANA!AE62+BAWANA!AF62</f>
        <v>-0.3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-3.0000000000000004</v>
      </c>
      <c r="E63">
        <f>BAWANA!AM63</f>
        <v>0</v>
      </c>
      <c r="F63">
        <f t="shared" si="4"/>
        <v>256</v>
      </c>
      <c r="G63">
        <f t="shared" si="5"/>
        <v>-3.0000000000000004</v>
      </c>
      <c r="H63" s="112"/>
      <c r="I63">
        <f>BRPL_EOD!AI63+BRPL_EOD!AJ63</f>
        <v>-1.17</v>
      </c>
      <c r="J63">
        <f>BYPL_EOD!AI63+BYPL_EOD!AJ63</f>
        <v>-0.68</v>
      </c>
      <c r="K63">
        <f>MES_EOD!AI63+MES_EOD!AJ63</f>
        <v>-7.0000000000000007E-2</v>
      </c>
      <c r="L63">
        <f>NDMC_EOD!AI63+NDMC_EOD!AJ63</f>
        <v>-0.27</v>
      </c>
      <c r="M63">
        <f>TPDDL_EOD!AI63+TPDDL_EOD!AJ63</f>
        <v>-0.82</v>
      </c>
      <c r="N63">
        <f t="shared" si="0"/>
        <v>-3.0100000000000002</v>
      </c>
      <c r="O63" s="112">
        <f t="shared" si="1"/>
        <v>9.9999999999997868E-3</v>
      </c>
      <c r="P63">
        <v>-1.1661129568106312</v>
      </c>
      <c r="Q63">
        <v>-0.67774086378737552</v>
      </c>
      <c r="R63">
        <v>-6.9767441860465129E-2</v>
      </c>
      <c r="S63">
        <v>-0.26910299003322263</v>
      </c>
      <c r="T63">
        <v>-0.81727574750830567</v>
      </c>
      <c r="U63" s="114">
        <f t="shared" si="2"/>
        <v>-3</v>
      </c>
      <c r="V63" s="112">
        <f t="shared" si="3"/>
        <v>0</v>
      </c>
      <c r="Y63">
        <f>BAWANA!AW63+BAWANA!AX63</f>
        <v>-0.3</v>
      </c>
      <c r="Z63">
        <f>BAWANA!BD63+BAWANA!BE63</f>
        <v>-0.3</v>
      </c>
      <c r="AA63">
        <f>BAWANA!X63+BAWANA!Y63</f>
        <v>-0.3</v>
      </c>
      <c r="AB63">
        <f>BAWANA!AE63+BAWANA!AF63</f>
        <v>-0.3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-3.0000000000000004</v>
      </c>
      <c r="E64">
        <f>BAWANA!AM64</f>
        <v>0</v>
      </c>
      <c r="F64">
        <f t="shared" si="4"/>
        <v>256</v>
      </c>
      <c r="G64">
        <f t="shared" si="5"/>
        <v>-3.0000000000000004</v>
      </c>
      <c r="H64" s="112"/>
      <c r="I64">
        <f>BRPL_EOD!AI64+BRPL_EOD!AJ64</f>
        <v>-1.17</v>
      </c>
      <c r="J64">
        <f>BYPL_EOD!AI64+BYPL_EOD!AJ64</f>
        <v>-0.68</v>
      </c>
      <c r="K64">
        <f>MES_EOD!AI64+MES_EOD!AJ64</f>
        <v>-7.0000000000000007E-2</v>
      </c>
      <c r="L64">
        <f>NDMC_EOD!AI64+NDMC_EOD!AJ64</f>
        <v>-0.27</v>
      </c>
      <c r="M64">
        <f>TPDDL_EOD!AI64+TPDDL_EOD!AJ64</f>
        <v>-0.82</v>
      </c>
      <c r="N64">
        <f t="shared" si="0"/>
        <v>-3.0100000000000002</v>
      </c>
      <c r="O64" s="112">
        <f t="shared" si="1"/>
        <v>9.9999999999997868E-3</v>
      </c>
      <c r="P64">
        <v>-1.1661129568106312</v>
      </c>
      <c r="Q64">
        <v>-0.67774086378737552</v>
      </c>
      <c r="R64">
        <v>-6.9767441860465129E-2</v>
      </c>
      <c r="S64">
        <v>-0.26910299003322263</v>
      </c>
      <c r="T64">
        <v>-0.81727574750830567</v>
      </c>
      <c r="U64" s="114">
        <f t="shared" si="2"/>
        <v>-3</v>
      </c>
      <c r="V64" s="112">
        <f t="shared" si="3"/>
        <v>0</v>
      </c>
      <c r="Y64">
        <f>BAWANA!AW64+BAWANA!AX64</f>
        <v>-0.3</v>
      </c>
      <c r="Z64">
        <f>BAWANA!BD64+BAWANA!BE64</f>
        <v>-0.3</v>
      </c>
      <c r="AA64">
        <f>BAWANA!X64+BAWANA!Y64</f>
        <v>-0.3</v>
      </c>
      <c r="AB64">
        <f>BAWANA!AE64+BAWANA!AF64</f>
        <v>-0.3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-3.0000000000000004</v>
      </c>
      <c r="E65">
        <f>BAWANA!AM65</f>
        <v>0</v>
      </c>
      <c r="F65">
        <f t="shared" si="4"/>
        <v>256</v>
      </c>
      <c r="G65">
        <f t="shared" si="5"/>
        <v>-3.0000000000000004</v>
      </c>
      <c r="H65" s="112"/>
      <c r="I65">
        <f>BRPL_EOD!AI65+BRPL_EOD!AJ65</f>
        <v>-1.17</v>
      </c>
      <c r="J65">
        <f>BYPL_EOD!AI65+BYPL_EOD!AJ65</f>
        <v>-0.68</v>
      </c>
      <c r="K65">
        <f>MES_EOD!AI65+MES_EOD!AJ65</f>
        <v>-7.0000000000000007E-2</v>
      </c>
      <c r="L65">
        <f>NDMC_EOD!AI65+NDMC_EOD!AJ65</f>
        <v>-0.27</v>
      </c>
      <c r="M65">
        <f>TPDDL_EOD!AI65+TPDDL_EOD!AJ65</f>
        <v>-0.82</v>
      </c>
      <c r="N65">
        <f t="shared" si="0"/>
        <v>-3.0100000000000002</v>
      </c>
      <c r="O65" s="112">
        <f t="shared" si="1"/>
        <v>9.9999999999997868E-3</v>
      </c>
      <c r="P65">
        <v>-1.1661129568106312</v>
      </c>
      <c r="Q65">
        <v>-0.67774086378737552</v>
      </c>
      <c r="R65">
        <v>-6.9767441860465129E-2</v>
      </c>
      <c r="S65">
        <v>-0.26910299003322263</v>
      </c>
      <c r="T65">
        <v>-0.81727574750830567</v>
      </c>
      <c r="U65" s="114">
        <f t="shared" si="2"/>
        <v>-3</v>
      </c>
      <c r="V65" s="112">
        <f t="shared" si="3"/>
        <v>0</v>
      </c>
      <c r="Y65">
        <f>BAWANA!AW65+BAWANA!AX65</f>
        <v>-0.3</v>
      </c>
      <c r="Z65">
        <f>BAWANA!BD65+BAWANA!BE65</f>
        <v>-0.3</v>
      </c>
      <c r="AA65">
        <f>BAWANA!X65+BAWANA!Y65</f>
        <v>-0.3</v>
      </c>
      <c r="AB65">
        <f>BAWANA!AE65+BAWANA!AF65</f>
        <v>-0.3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-3.0000000000000004</v>
      </c>
      <c r="E66">
        <f>BAWANA!AM66</f>
        <v>0</v>
      </c>
      <c r="F66">
        <f t="shared" si="4"/>
        <v>256</v>
      </c>
      <c r="G66">
        <f t="shared" si="5"/>
        <v>-3.0000000000000004</v>
      </c>
      <c r="H66" s="112"/>
      <c r="I66">
        <f>BRPL_EOD!AI66+BRPL_EOD!AJ66</f>
        <v>-1.17</v>
      </c>
      <c r="J66">
        <f>BYPL_EOD!AI66+BYPL_EOD!AJ66</f>
        <v>-0.68</v>
      </c>
      <c r="K66">
        <f>MES_EOD!AI66+MES_EOD!AJ66</f>
        <v>-7.0000000000000007E-2</v>
      </c>
      <c r="L66">
        <f>NDMC_EOD!AI66+NDMC_EOD!AJ66</f>
        <v>-0.27</v>
      </c>
      <c r="M66">
        <f>TPDDL_EOD!AI66+TPDDL_EOD!AJ66</f>
        <v>-0.82</v>
      </c>
      <c r="N66">
        <f t="shared" si="0"/>
        <v>-3.0100000000000002</v>
      </c>
      <c r="O66" s="112">
        <f t="shared" si="1"/>
        <v>9.9999999999997868E-3</v>
      </c>
      <c r="P66">
        <v>-1.1661129568106312</v>
      </c>
      <c r="Q66">
        <v>-0.67774086378737552</v>
      </c>
      <c r="R66">
        <v>-6.9767441860465129E-2</v>
      </c>
      <c r="S66">
        <v>-0.26910299003322263</v>
      </c>
      <c r="T66">
        <v>-0.81727574750830567</v>
      </c>
      <c r="U66" s="114">
        <f t="shared" si="2"/>
        <v>-3</v>
      </c>
      <c r="V66" s="112">
        <f t="shared" si="3"/>
        <v>0</v>
      </c>
      <c r="Y66">
        <f>BAWANA!AW66+BAWANA!AX66</f>
        <v>-0.3</v>
      </c>
      <c r="Z66">
        <f>BAWANA!BD66+BAWANA!BE66</f>
        <v>-0.3</v>
      </c>
      <c r="AA66">
        <f>BAWANA!X66+BAWANA!Y66</f>
        <v>-0.3</v>
      </c>
      <c r="AB66">
        <f>BAWANA!AE66+BAWANA!AF66</f>
        <v>-0.3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-3.0000000000000004</v>
      </c>
      <c r="E67">
        <f>BAWANA!AM67</f>
        <v>0</v>
      </c>
      <c r="F67">
        <f t="shared" si="4"/>
        <v>256</v>
      </c>
      <c r="G67">
        <f t="shared" si="5"/>
        <v>-3.0000000000000004</v>
      </c>
      <c r="H67" s="112"/>
      <c r="I67">
        <f>BRPL_EOD!AI67+BRPL_EOD!AJ67</f>
        <v>-1.17</v>
      </c>
      <c r="J67">
        <f>BYPL_EOD!AI67+BYPL_EOD!AJ67</f>
        <v>-0.68</v>
      </c>
      <c r="K67">
        <f>MES_EOD!AI67+MES_EOD!AJ67</f>
        <v>-7.0000000000000007E-2</v>
      </c>
      <c r="L67">
        <f>NDMC_EOD!AI67+NDMC_EOD!AJ67</f>
        <v>-0.27</v>
      </c>
      <c r="M67">
        <f>TPDDL_EOD!AI67+TPDDL_EOD!AJ67</f>
        <v>-0.82</v>
      </c>
      <c r="N67">
        <f t="shared" ref="N67:N98" si="7">SUM(I67:M67)</f>
        <v>-3.0100000000000002</v>
      </c>
      <c r="O67" s="112">
        <f t="shared" ref="O67:O98" si="8">G67-N67</f>
        <v>9.9999999999997868E-3</v>
      </c>
      <c r="P67">
        <v>-1.1661129568106312</v>
      </c>
      <c r="Q67">
        <v>-0.67774086378737552</v>
      </c>
      <c r="R67">
        <v>-6.9767441860465129E-2</v>
      </c>
      <c r="S67">
        <v>-0.26910299003322263</v>
      </c>
      <c r="T67">
        <v>-0.81727574750830567</v>
      </c>
      <c r="U67" s="114">
        <f t="shared" ref="U67:U98" si="9">SUM(P67:T67)</f>
        <v>-3</v>
      </c>
      <c r="V67" s="112">
        <f t="shared" ref="V67:V99" si="10">G67-U67</f>
        <v>0</v>
      </c>
      <c r="Y67">
        <f>BAWANA!AW67+BAWANA!AX67</f>
        <v>-0.3</v>
      </c>
      <c r="Z67">
        <f>BAWANA!BD67+BAWANA!BE67</f>
        <v>-0.3</v>
      </c>
      <c r="AA67">
        <f>BAWANA!X67+BAWANA!Y67</f>
        <v>-0.3</v>
      </c>
      <c r="AB67">
        <f>BAWANA!AE67+BAWANA!AF67</f>
        <v>-0.3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-3.0000000000000004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-3.0000000000000004</v>
      </c>
      <c r="H68" s="112"/>
      <c r="I68">
        <f>BRPL_EOD!AI68+BRPL_EOD!AJ68</f>
        <v>-1.17</v>
      </c>
      <c r="J68">
        <f>BYPL_EOD!AI68+BYPL_EOD!AJ68</f>
        <v>-0.68</v>
      </c>
      <c r="K68">
        <f>MES_EOD!AI68+MES_EOD!AJ68</f>
        <v>-7.0000000000000007E-2</v>
      </c>
      <c r="L68">
        <f>NDMC_EOD!AI68+NDMC_EOD!AJ68</f>
        <v>-0.27</v>
      </c>
      <c r="M68">
        <f>TPDDL_EOD!AI68+TPDDL_EOD!AJ68</f>
        <v>-0.82</v>
      </c>
      <c r="N68">
        <f t="shared" si="7"/>
        <v>-3.0100000000000002</v>
      </c>
      <c r="O68" s="112">
        <f t="shared" si="8"/>
        <v>9.9999999999997868E-3</v>
      </c>
      <c r="P68">
        <v>-1.1661129568106312</v>
      </c>
      <c r="Q68">
        <v>-0.67774086378737552</v>
      </c>
      <c r="R68">
        <v>-6.9767441860465129E-2</v>
      </c>
      <c r="S68">
        <v>-0.26910299003322263</v>
      </c>
      <c r="T68">
        <v>-0.81727574750830567</v>
      </c>
      <c r="U68" s="114">
        <f t="shared" si="9"/>
        <v>-3</v>
      </c>
      <c r="V68" s="112">
        <f t="shared" si="10"/>
        <v>0</v>
      </c>
      <c r="Y68">
        <f>BAWANA!AW68+BAWANA!AX68</f>
        <v>-0.3</v>
      </c>
      <c r="Z68">
        <f>BAWANA!BD68+BAWANA!BE68</f>
        <v>-0.3</v>
      </c>
      <c r="AA68">
        <f>BAWANA!X68+BAWANA!Y68</f>
        <v>-0.3</v>
      </c>
      <c r="AB68">
        <f>BAWANA!AE68+BAWANA!AF68</f>
        <v>-0.3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-3.0000000000000004</v>
      </c>
      <c r="E69">
        <f>BAWANA!AM69</f>
        <v>0</v>
      </c>
      <c r="F69">
        <f t="shared" si="11"/>
        <v>256</v>
      </c>
      <c r="G69">
        <f t="shared" si="12"/>
        <v>-3.0000000000000004</v>
      </c>
      <c r="H69" s="112"/>
      <c r="I69">
        <f>BRPL_EOD!AI69+BRPL_EOD!AJ69</f>
        <v>-1.17</v>
      </c>
      <c r="J69">
        <f>BYPL_EOD!AI69+BYPL_EOD!AJ69</f>
        <v>-0.68</v>
      </c>
      <c r="K69">
        <f>MES_EOD!AI69+MES_EOD!AJ69</f>
        <v>-7.0000000000000007E-2</v>
      </c>
      <c r="L69">
        <f>NDMC_EOD!AI69+NDMC_EOD!AJ69</f>
        <v>-0.27</v>
      </c>
      <c r="M69">
        <f>TPDDL_EOD!AI69+TPDDL_EOD!AJ69</f>
        <v>-0.82</v>
      </c>
      <c r="N69">
        <f t="shared" si="7"/>
        <v>-3.0100000000000002</v>
      </c>
      <c r="O69" s="112">
        <f t="shared" si="8"/>
        <v>9.9999999999997868E-3</v>
      </c>
      <c r="P69">
        <v>-1.1661129568106312</v>
      </c>
      <c r="Q69">
        <v>-0.67774086378737552</v>
      </c>
      <c r="R69">
        <v>-6.9767441860465129E-2</v>
      </c>
      <c r="S69">
        <v>-0.26910299003322263</v>
      </c>
      <c r="T69">
        <v>-0.81727574750830567</v>
      </c>
      <c r="U69" s="114">
        <f t="shared" si="9"/>
        <v>-3</v>
      </c>
      <c r="V69" s="112">
        <f t="shared" si="10"/>
        <v>0</v>
      </c>
      <c r="Y69">
        <f>BAWANA!AW69+BAWANA!AX69</f>
        <v>-0.3</v>
      </c>
      <c r="Z69">
        <f>BAWANA!BD69+BAWANA!BE69</f>
        <v>-0.3</v>
      </c>
      <c r="AA69">
        <f>BAWANA!X69+BAWANA!Y69</f>
        <v>-0.3</v>
      </c>
      <c r="AB69">
        <f>BAWANA!AE69+BAWANA!AF69</f>
        <v>-0.3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-3.0000000000000004</v>
      </c>
      <c r="E70">
        <f>BAWANA!AM70</f>
        <v>0</v>
      </c>
      <c r="F70">
        <f t="shared" si="11"/>
        <v>256</v>
      </c>
      <c r="G70">
        <f t="shared" si="12"/>
        <v>-3.0000000000000004</v>
      </c>
      <c r="H70" s="112"/>
      <c r="I70">
        <f>BRPL_EOD!AI70+BRPL_EOD!AJ70</f>
        <v>-1.17</v>
      </c>
      <c r="J70">
        <f>BYPL_EOD!AI70+BYPL_EOD!AJ70</f>
        <v>-0.68</v>
      </c>
      <c r="K70">
        <f>MES_EOD!AI70+MES_EOD!AJ70</f>
        <v>-7.0000000000000007E-2</v>
      </c>
      <c r="L70">
        <f>NDMC_EOD!AI70+NDMC_EOD!AJ70</f>
        <v>-0.27</v>
      </c>
      <c r="M70">
        <f>TPDDL_EOD!AI70+TPDDL_EOD!AJ70</f>
        <v>-0.82</v>
      </c>
      <c r="N70">
        <f t="shared" si="7"/>
        <v>-3.0100000000000002</v>
      </c>
      <c r="O70" s="112">
        <f t="shared" si="8"/>
        <v>9.9999999999997868E-3</v>
      </c>
      <c r="P70">
        <v>-1.1661129568106312</v>
      </c>
      <c r="Q70">
        <v>-0.67774086378737552</v>
      </c>
      <c r="R70">
        <v>-6.9767441860465129E-2</v>
      </c>
      <c r="S70">
        <v>-0.26910299003322263</v>
      </c>
      <c r="T70">
        <v>-0.81727574750830567</v>
      </c>
      <c r="U70" s="114">
        <f t="shared" si="9"/>
        <v>-3</v>
      </c>
      <c r="V70" s="112">
        <f t="shared" si="10"/>
        <v>0</v>
      </c>
      <c r="Y70">
        <f>BAWANA!AW70+BAWANA!AX70</f>
        <v>-0.3</v>
      </c>
      <c r="Z70">
        <f>BAWANA!BD70+BAWANA!BE70</f>
        <v>-0.3</v>
      </c>
      <c r="AA70">
        <f>BAWANA!X70+BAWANA!Y70</f>
        <v>-0.3</v>
      </c>
      <c r="AB70">
        <f>BAWANA!AE70+BAWANA!AF70</f>
        <v>-0.3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-3.0000000000000004</v>
      </c>
      <c r="E71">
        <f>BAWANA!AM71</f>
        <v>0</v>
      </c>
      <c r="F71">
        <f t="shared" si="11"/>
        <v>256</v>
      </c>
      <c r="G71">
        <f t="shared" si="12"/>
        <v>-3.0000000000000004</v>
      </c>
      <c r="H71" s="112"/>
      <c r="I71">
        <f>BRPL_EOD!AI71+BRPL_EOD!AJ71</f>
        <v>-1.17</v>
      </c>
      <c r="J71">
        <f>BYPL_EOD!AI71+BYPL_EOD!AJ71</f>
        <v>-0.68</v>
      </c>
      <c r="K71">
        <f>MES_EOD!AI71+MES_EOD!AJ71</f>
        <v>-7.0000000000000007E-2</v>
      </c>
      <c r="L71">
        <f>NDMC_EOD!AI71+NDMC_EOD!AJ71</f>
        <v>-0.27</v>
      </c>
      <c r="M71">
        <f>TPDDL_EOD!AI71+TPDDL_EOD!AJ71</f>
        <v>-0.82</v>
      </c>
      <c r="N71">
        <f t="shared" si="7"/>
        <v>-3.0100000000000002</v>
      </c>
      <c r="O71" s="112">
        <f t="shared" si="8"/>
        <v>9.9999999999997868E-3</v>
      </c>
      <c r="P71">
        <v>-1.1661129568106312</v>
      </c>
      <c r="Q71">
        <v>-0.67774086378737552</v>
      </c>
      <c r="R71">
        <v>-6.9767441860465129E-2</v>
      </c>
      <c r="S71">
        <v>-0.26910299003322263</v>
      </c>
      <c r="T71">
        <v>-0.81727574750830567</v>
      </c>
      <c r="U71" s="114">
        <f t="shared" si="9"/>
        <v>-3</v>
      </c>
      <c r="V71" s="112">
        <f t="shared" si="10"/>
        <v>0</v>
      </c>
      <c r="Y71">
        <f>BAWANA!AW71+BAWANA!AX71</f>
        <v>-0.3</v>
      </c>
      <c r="Z71">
        <f>BAWANA!BD71+BAWANA!BE71</f>
        <v>-0.3</v>
      </c>
      <c r="AA71">
        <f>BAWANA!X71+BAWANA!Y71</f>
        <v>-0.3</v>
      </c>
      <c r="AB71">
        <f>BAWANA!AE71+BAWANA!AF71</f>
        <v>-0.3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-3.0000000000000004</v>
      </c>
      <c r="E72">
        <f>BAWANA!AM72</f>
        <v>0</v>
      </c>
      <c r="F72">
        <f t="shared" si="11"/>
        <v>256</v>
      </c>
      <c r="G72">
        <f t="shared" si="12"/>
        <v>-3.0000000000000004</v>
      </c>
      <c r="H72" s="112"/>
      <c r="I72">
        <f>BRPL_EOD!AI72+BRPL_EOD!AJ72</f>
        <v>-1.17</v>
      </c>
      <c r="J72">
        <f>BYPL_EOD!AI72+BYPL_EOD!AJ72</f>
        <v>-0.68</v>
      </c>
      <c r="K72">
        <f>MES_EOD!AI72+MES_EOD!AJ72</f>
        <v>-7.0000000000000007E-2</v>
      </c>
      <c r="L72">
        <f>NDMC_EOD!AI72+NDMC_EOD!AJ72</f>
        <v>-0.27</v>
      </c>
      <c r="M72">
        <f>TPDDL_EOD!AI72+TPDDL_EOD!AJ72</f>
        <v>-0.82</v>
      </c>
      <c r="N72">
        <f t="shared" si="7"/>
        <v>-3.0100000000000002</v>
      </c>
      <c r="O72" s="112">
        <f t="shared" si="8"/>
        <v>9.9999999999997868E-3</v>
      </c>
      <c r="P72">
        <v>-1.1661129568106312</v>
      </c>
      <c r="Q72">
        <v>-0.67774086378737552</v>
      </c>
      <c r="R72">
        <v>-6.9767441860465129E-2</v>
      </c>
      <c r="S72">
        <v>-0.26910299003322263</v>
      </c>
      <c r="T72">
        <v>-0.81727574750830567</v>
      </c>
      <c r="U72" s="114">
        <f t="shared" si="9"/>
        <v>-3</v>
      </c>
      <c r="V72" s="112">
        <f t="shared" si="10"/>
        <v>0</v>
      </c>
      <c r="Y72">
        <f>BAWANA!AW72+BAWANA!AX72</f>
        <v>-0.3</v>
      </c>
      <c r="Z72">
        <f>BAWANA!BD72+BAWANA!BE72</f>
        <v>-0.3</v>
      </c>
      <c r="AA72">
        <f>BAWANA!X72+BAWANA!Y72</f>
        <v>-0.3</v>
      </c>
      <c r="AB72">
        <f>BAWANA!AE72+BAWANA!AF72</f>
        <v>-0.3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-3.0000000000000004</v>
      </c>
      <c r="E73">
        <f>BAWANA!AM73</f>
        <v>0</v>
      </c>
      <c r="F73">
        <f t="shared" si="11"/>
        <v>256</v>
      </c>
      <c r="G73">
        <f t="shared" si="12"/>
        <v>-3.0000000000000004</v>
      </c>
      <c r="H73" s="112"/>
      <c r="I73">
        <f>BRPL_EOD!AI73+BRPL_EOD!AJ73</f>
        <v>-1.17</v>
      </c>
      <c r="J73">
        <f>BYPL_EOD!AI73+BYPL_EOD!AJ73</f>
        <v>-0.68</v>
      </c>
      <c r="K73">
        <f>MES_EOD!AI73+MES_EOD!AJ73</f>
        <v>-7.0000000000000007E-2</v>
      </c>
      <c r="L73">
        <f>NDMC_EOD!AI73+NDMC_EOD!AJ73</f>
        <v>-0.27</v>
      </c>
      <c r="M73">
        <f>TPDDL_EOD!AI73+TPDDL_EOD!AJ73</f>
        <v>-0.82</v>
      </c>
      <c r="N73">
        <f t="shared" si="7"/>
        <v>-3.0100000000000002</v>
      </c>
      <c r="O73" s="112">
        <f t="shared" si="8"/>
        <v>9.9999999999997868E-3</v>
      </c>
      <c r="P73">
        <v>-1.1661129568106312</v>
      </c>
      <c r="Q73">
        <v>-0.67774086378737552</v>
      </c>
      <c r="R73">
        <v>-6.9767441860465129E-2</v>
      </c>
      <c r="S73">
        <v>-0.26910299003322263</v>
      </c>
      <c r="T73">
        <v>-0.81727574750830567</v>
      </c>
      <c r="U73" s="114">
        <f t="shared" si="9"/>
        <v>-3</v>
      </c>
      <c r="V73" s="112">
        <f t="shared" si="10"/>
        <v>0</v>
      </c>
      <c r="Y73">
        <f>BAWANA!AW73+BAWANA!AX73</f>
        <v>-0.3</v>
      </c>
      <c r="Z73">
        <f>BAWANA!BD73+BAWANA!BE73</f>
        <v>-0.3</v>
      </c>
      <c r="AA73">
        <f>BAWANA!X73+BAWANA!Y73</f>
        <v>-0.3</v>
      </c>
      <c r="AB73">
        <f>BAWANA!AE73+BAWANA!AF73</f>
        <v>-0.3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-3.0000000000000004</v>
      </c>
      <c r="E74">
        <f>BAWANA!AM74</f>
        <v>0</v>
      </c>
      <c r="F74">
        <f t="shared" si="11"/>
        <v>256</v>
      </c>
      <c r="G74">
        <f t="shared" si="12"/>
        <v>-3.0000000000000004</v>
      </c>
      <c r="H74" s="112"/>
      <c r="I74">
        <f>BRPL_EOD!AI74+BRPL_EOD!AJ74</f>
        <v>-1.17</v>
      </c>
      <c r="J74">
        <f>BYPL_EOD!AI74+BYPL_EOD!AJ74</f>
        <v>-0.68</v>
      </c>
      <c r="K74">
        <f>MES_EOD!AI74+MES_EOD!AJ74</f>
        <v>-7.0000000000000007E-2</v>
      </c>
      <c r="L74">
        <f>NDMC_EOD!AI74+NDMC_EOD!AJ74</f>
        <v>-0.27</v>
      </c>
      <c r="M74">
        <f>TPDDL_EOD!AI74+TPDDL_EOD!AJ74</f>
        <v>-0.82</v>
      </c>
      <c r="N74">
        <f t="shared" si="7"/>
        <v>-3.0100000000000002</v>
      </c>
      <c r="O74" s="112">
        <f t="shared" si="8"/>
        <v>9.9999999999997868E-3</v>
      </c>
      <c r="P74">
        <v>-1.1661129568106312</v>
      </c>
      <c r="Q74">
        <v>-0.67774086378737552</v>
      </c>
      <c r="R74">
        <v>-6.9767441860465129E-2</v>
      </c>
      <c r="S74">
        <v>-0.26910299003322263</v>
      </c>
      <c r="T74">
        <v>-0.81727574750830567</v>
      </c>
      <c r="U74" s="114">
        <f t="shared" si="9"/>
        <v>-3</v>
      </c>
      <c r="V74" s="112">
        <f t="shared" si="10"/>
        <v>0</v>
      </c>
      <c r="Y74">
        <f>BAWANA!AW74+BAWANA!AX74</f>
        <v>-0.3</v>
      </c>
      <c r="Z74">
        <f>BAWANA!BD74+BAWANA!BE74</f>
        <v>-0.3</v>
      </c>
      <c r="AA74">
        <f>BAWANA!X74+BAWANA!Y74</f>
        <v>-0.3</v>
      </c>
      <c r="AB74">
        <f>BAWANA!AE74+BAWANA!AF74</f>
        <v>-0.3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-3.0000000000000004</v>
      </c>
      <c r="E75">
        <f>BAWANA!AM75</f>
        <v>0</v>
      </c>
      <c r="F75">
        <f t="shared" si="11"/>
        <v>256</v>
      </c>
      <c r="G75">
        <f t="shared" si="12"/>
        <v>-3.0000000000000004</v>
      </c>
      <c r="H75" s="112"/>
      <c r="I75">
        <f>BRPL_EOD!AI75+BRPL_EOD!AJ75</f>
        <v>-1.17</v>
      </c>
      <c r="J75">
        <f>BYPL_EOD!AI75+BYPL_EOD!AJ75</f>
        <v>-0.68</v>
      </c>
      <c r="K75">
        <f>MES_EOD!AI75+MES_EOD!AJ75</f>
        <v>-7.0000000000000007E-2</v>
      </c>
      <c r="L75">
        <f>NDMC_EOD!AI75+NDMC_EOD!AJ75</f>
        <v>-0.27</v>
      </c>
      <c r="M75">
        <f>TPDDL_EOD!AI75+TPDDL_EOD!AJ75</f>
        <v>-0.82</v>
      </c>
      <c r="N75">
        <f t="shared" si="7"/>
        <v>-3.0100000000000002</v>
      </c>
      <c r="O75" s="112">
        <f t="shared" si="8"/>
        <v>9.9999999999997868E-3</v>
      </c>
      <c r="P75">
        <v>-1.1661129568106312</v>
      </c>
      <c r="Q75">
        <v>-0.67774086378737552</v>
      </c>
      <c r="R75">
        <v>-6.9767441860465129E-2</v>
      </c>
      <c r="S75">
        <v>-0.26910299003322263</v>
      </c>
      <c r="T75">
        <v>-0.81727574750830567</v>
      </c>
      <c r="U75" s="114">
        <f t="shared" si="9"/>
        <v>-3</v>
      </c>
      <c r="V75" s="112">
        <f t="shared" si="10"/>
        <v>0</v>
      </c>
      <c r="Y75">
        <f>BAWANA!AW75+BAWANA!AX75</f>
        <v>-0.3</v>
      </c>
      <c r="Z75">
        <f>BAWANA!BD75+BAWANA!BE75</f>
        <v>-0.3</v>
      </c>
      <c r="AA75">
        <f>BAWANA!X75+BAWANA!Y75</f>
        <v>-0.3</v>
      </c>
      <c r="AB75">
        <f>BAWANA!AE75+BAWANA!AF75</f>
        <v>-0.3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-3.0000000000000004</v>
      </c>
      <c r="E76">
        <f>BAWANA!AM76</f>
        <v>0</v>
      </c>
      <c r="F76">
        <f t="shared" si="11"/>
        <v>256</v>
      </c>
      <c r="G76">
        <f t="shared" si="12"/>
        <v>-3.0000000000000004</v>
      </c>
      <c r="H76" s="112"/>
      <c r="I76">
        <f>BRPL_EOD!AI76+BRPL_EOD!AJ76</f>
        <v>-1.17</v>
      </c>
      <c r="J76">
        <f>BYPL_EOD!AI76+BYPL_EOD!AJ76</f>
        <v>-0.68</v>
      </c>
      <c r="K76">
        <f>MES_EOD!AI76+MES_EOD!AJ76</f>
        <v>-7.0000000000000007E-2</v>
      </c>
      <c r="L76">
        <f>NDMC_EOD!AI76+NDMC_EOD!AJ76</f>
        <v>-0.27</v>
      </c>
      <c r="M76">
        <f>TPDDL_EOD!AI76+TPDDL_EOD!AJ76</f>
        <v>-0.82</v>
      </c>
      <c r="N76">
        <f t="shared" si="7"/>
        <v>-3.0100000000000002</v>
      </c>
      <c r="O76" s="112">
        <f t="shared" si="8"/>
        <v>9.9999999999997868E-3</v>
      </c>
      <c r="P76">
        <v>-1.1661129568106312</v>
      </c>
      <c r="Q76">
        <v>-0.67774086378737552</v>
      </c>
      <c r="R76">
        <v>-6.9767441860465129E-2</v>
      </c>
      <c r="S76">
        <v>-0.26910299003322263</v>
      </c>
      <c r="T76">
        <v>-0.81727574750830567</v>
      </c>
      <c r="U76" s="114">
        <f t="shared" si="9"/>
        <v>-3</v>
      </c>
      <c r="V76" s="112">
        <f t="shared" si="10"/>
        <v>0</v>
      </c>
      <c r="Y76">
        <f>BAWANA!AW76+BAWANA!AX76</f>
        <v>-0.3</v>
      </c>
      <c r="Z76">
        <f>BAWANA!BD76+BAWANA!BE76</f>
        <v>-0.3</v>
      </c>
      <c r="AA76">
        <f>BAWANA!X76+BAWANA!Y76</f>
        <v>-0.3</v>
      </c>
      <c r="AB76">
        <f>BAWANA!AE76+BAWANA!AF76</f>
        <v>-0.3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-3.0000000000000004</v>
      </c>
      <c r="E77">
        <f>BAWANA!AM77</f>
        <v>0</v>
      </c>
      <c r="F77">
        <f t="shared" si="11"/>
        <v>256</v>
      </c>
      <c r="G77">
        <f t="shared" si="12"/>
        <v>-3.0000000000000004</v>
      </c>
      <c r="H77" s="112"/>
      <c r="I77">
        <f>BRPL_EOD!AI77+BRPL_EOD!AJ77</f>
        <v>-1.17</v>
      </c>
      <c r="J77">
        <f>BYPL_EOD!AI77+BYPL_EOD!AJ77</f>
        <v>-0.68</v>
      </c>
      <c r="K77">
        <f>MES_EOD!AI77+MES_EOD!AJ77</f>
        <v>-7.0000000000000007E-2</v>
      </c>
      <c r="L77">
        <f>NDMC_EOD!AI77+NDMC_EOD!AJ77</f>
        <v>-0.27</v>
      </c>
      <c r="M77">
        <f>TPDDL_EOD!AI77+TPDDL_EOD!AJ77</f>
        <v>-0.82</v>
      </c>
      <c r="N77">
        <f t="shared" si="7"/>
        <v>-3.0100000000000002</v>
      </c>
      <c r="O77" s="112">
        <f t="shared" si="8"/>
        <v>9.9999999999997868E-3</v>
      </c>
      <c r="P77">
        <v>-1.1661129568106312</v>
      </c>
      <c r="Q77">
        <v>-0.67774086378737552</v>
      </c>
      <c r="R77">
        <v>-6.9767441860465129E-2</v>
      </c>
      <c r="S77">
        <v>-0.26910299003322263</v>
      </c>
      <c r="T77">
        <v>-0.81727574750830567</v>
      </c>
      <c r="U77" s="114">
        <f t="shared" si="9"/>
        <v>-3</v>
      </c>
      <c r="V77" s="112">
        <f t="shared" si="10"/>
        <v>0</v>
      </c>
      <c r="Y77">
        <f>BAWANA!AW77+BAWANA!AX77</f>
        <v>-0.3</v>
      </c>
      <c r="Z77">
        <f>BAWANA!BD77+BAWANA!BE77</f>
        <v>-0.3</v>
      </c>
      <c r="AA77">
        <f>BAWANA!X77+BAWANA!Y77</f>
        <v>-0.3</v>
      </c>
      <c r="AB77">
        <f>BAWANA!AE77+BAWANA!AF77</f>
        <v>-0.3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-3.0000000000000004</v>
      </c>
      <c r="E78">
        <f>BAWANA!AM78</f>
        <v>0</v>
      </c>
      <c r="F78">
        <f t="shared" si="11"/>
        <v>256</v>
      </c>
      <c r="G78">
        <f t="shared" si="12"/>
        <v>-3.0000000000000004</v>
      </c>
      <c r="H78" s="112"/>
      <c r="I78">
        <f>BRPL_EOD!AI78+BRPL_EOD!AJ78</f>
        <v>-1.17</v>
      </c>
      <c r="J78">
        <f>BYPL_EOD!AI78+BYPL_EOD!AJ78</f>
        <v>-0.68</v>
      </c>
      <c r="K78">
        <f>MES_EOD!AI78+MES_EOD!AJ78</f>
        <v>-7.0000000000000007E-2</v>
      </c>
      <c r="L78">
        <f>NDMC_EOD!AI78+NDMC_EOD!AJ78</f>
        <v>-0.27</v>
      </c>
      <c r="M78">
        <f>TPDDL_EOD!AI78+TPDDL_EOD!AJ78</f>
        <v>-0.82</v>
      </c>
      <c r="N78">
        <f t="shared" si="7"/>
        <v>-3.0100000000000002</v>
      </c>
      <c r="O78" s="112">
        <f t="shared" si="8"/>
        <v>9.9999999999997868E-3</v>
      </c>
      <c r="P78">
        <v>-1.1661129568106312</v>
      </c>
      <c r="Q78">
        <v>-0.67774086378737552</v>
      </c>
      <c r="R78">
        <v>-6.9767441860465129E-2</v>
      </c>
      <c r="S78">
        <v>-0.26910299003322263</v>
      </c>
      <c r="T78">
        <v>-0.81727574750830567</v>
      </c>
      <c r="U78" s="114">
        <f t="shared" si="9"/>
        <v>-3</v>
      </c>
      <c r="V78" s="112">
        <f t="shared" si="10"/>
        <v>0</v>
      </c>
      <c r="Y78">
        <f>BAWANA!AW78+BAWANA!AX78</f>
        <v>-0.3</v>
      </c>
      <c r="Z78">
        <f>BAWANA!BD78+BAWANA!BE78</f>
        <v>-0.3</v>
      </c>
      <c r="AA78">
        <f>BAWANA!X78+BAWANA!Y78</f>
        <v>-0.3</v>
      </c>
      <c r="AB78">
        <f>BAWANA!AE78+BAWANA!AF78</f>
        <v>-0.3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-3.0000000000000004</v>
      </c>
      <c r="E79">
        <f>BAWANA!AM79</f>
        <v>0</v>
      </c>
      <c r="F79">
        <f t="shared" si="11"/>
        <v>256</v>
      </c>
      <c r="G79">
        <f t="shared" si="12"/>
        <v>-3.0000000000000004</v>
      </c>
      <c r="H79" s="112"/>
      <c r="I79">
        <f>BRPL_EOD!AI79+BRPL_EOD!AJ79</f>
        <v>-1.17</v>
      </c>
      <c r="J79">
        <f>BYPL_EOD!AI79+BYPL_EOD!AJ79</f>
        <v>-0.68</v>
      </c>
      <c r="K79">
        <f>MES_EOD!AI79+MES_EOD!AJ79</f>
        <v>-7.0000000000000007E-2</v>
      </c>
      <c r="L79">
        <f>NDMC_EOD!AI79+NDMC_EOD!AJ79</f>
        <v>-0.27</v>
      </c>
      <c r="M79">
        <f>TPDDL_EOD!AI79+TPDDL_EOD!AJ79</f>
        <v>-0.82</v>
      </c>
      <c r="N79">
        <f t="shared" si="7"/>
        <v>-3.0100000000000002</v>
      </c>
      <c r="O79" s="112">
        <f t="shared" si="8"/>
        <v>9.9999999999997868E-3</v>
      </c>
      <c r="P79">
        <v>-1.1661129568106312</v>
      </c>
      <c r="Q79">
        <v>-0.67774086378737552</v>
      </c>
      <c r="R79">
        <v>-6.9767441860465129E-2</v>
      </c>
      <c r="S79">
        <v>-0.26910299003322263</v>
      </c>
      <c r="T79">
        <v>-0.81727574750830567</v>
      </c>
      <c r="U79" s="114">
        <f t="shared" si="9"/>
        <v>-3</v>
      </c>
      <c r="V79" s="112">
        <f t="shared" si="10"/>
        <v>0</v>
      </c>
      <c r="Y79">
        <f>BAWANA!AW79+BAWANA!AX79</f>
        <v>-0.3</v>
      </c>
      <c r="Z79">
        <f>BAWANA!BD79+BAWANA!BE79</f>
        <v>-0.3</v>
      </c>
      <c r="AA79">
        <f>BAWANA!X79+BAWANA!Y79</f>
        <v>-0.3</v>
      </c>
      <c r="AB79">
        <f>BAWANA!AE79+BAWANA!AF79</f>
        <v>-0.3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-3.0000000000000004</v>
      </c>
      <c r="E80">
        <f>BAWANA!AM80</f>
        <v>0</v>
      </c>
      <c r="F80">
        <f t="shared" si="11"/>
        <v>256</v>
      </c>
      <c r="G80">
        <f t="shared" si="12"/>
        <v>-3.0000000000000004</v>
      </c>
      <c r="H80" s="112"/>
      <c r="I80">
        <f>BRPL_EOD!AI80+BRPL_EOD!AJ80</f>
        <v>-1.17</v>
      </c>
      <c r="J80">
        <f>BYPL_EOD!AI80+BYPL_EOD!AJ80</f>
        <v>-0.68</v>
      </c>
      <c r="K80">
        <f>MES_EOD!AI80+MES_EOD!AJ80</f>
        <v>-7.0000000000000007E-2</v>
      </c>
      <c r="L80">
        <f>NDMC_EOD!AI80+NDMC_EOD!AJ80</f>
        <v>-0.27</v>
      </c>
      <c r="M80">
        <f>TPDDL_EOD!AI80+TPDDL_EOD!AJ80</f>
        <v>-0.82</v>
      </c>
      <c r="N80">
        <f t="shared" si="7"/>
        <v>-3.0100000000000002</v>
      </c>
      <c r="O80" s="112">
        <f t="shared" si="8"/>
        <v>9.9999999999997868E-3</v>
      </c>
      <c r="P80">
        <v>-1.1661129568106312</v>
      </c>
      <c r="Q80">
        <v>-0.67774086378737552</v>
      </c>
      <c r="R80">
        <v>-6.9767441860465129E-2</v>
      </c>
      <c r="S80">
        <v>-0.26910299003322263</v>
      </c>
      <c r="T80">
        <v>-0.81727574750830567</v>
      </c>
      <c r="U80" s="114">
        <f t="shared" si="9"/>
        <v>-3</v>
      </c>
      <c r="V80" s="112">
        <f t="shared" si="10"/>
        <v>0</v>
      </c>
      <c r="Y80">
        <f>BAWANA!AW80+BAWANA!AX80</f>
        <v>-0.3</v>
      </c>
      <c r="Z80">
        <f>BAWANA!BD80+BAWANA!BE80</f>
        <v>-0.3</v>
      </c>
      <c r="AA80">
        <f>BAWANA!X80+BAWANA!Y80</f>
        <v>-0.3</v>
      </c>
      <c r="AB80">
        <f>BAWANA!AE80+BAWANA!AF80</f>
        <v>-0.3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-3.0000000000000004</v>
      </c>
      <c r="E81">
        <f>BAWANA!AM81</f>
        <v>0</v>
      </c>
      <c r="F81">
        <f t="shared" si="11"/>
        <v>256</v>
      </c>
      <c r="G81">
        <f t="shared" si="12"/>
        <v>-3.0000000000000004</v>
      </c>
      <c r="H81" s="112"/>
      <c r="I81">
        <f>BRPL_EOD!AI81+BRPL_EOD!AJ81</f>
        <v>-1.17</v>
      </c>
      <c r="J81">
        <f>BYPL_EOD!AI81+BYPL_EOD!AJ81</f>
        <v>-0.68</v>
      </c>
      <c r="K81">
        <f>MES_EOD!AI81+MES_EOD!AJ81</f>
        <v>-7.0000000000000007E-2</v>
      </c>
      <c r="L81">
        <f>NDMC_EOD!AI81+NDMC_EOD!AJ81</f>
        <v>-0.27</v>
      </c>
      <c r="M81">
        <f>TPDDL_EOD!AI81+TPDDL_EOD!AJ81</f>
        <v>-0.82</v>
      </c>
      <c r="N81">
        <f t="shared" si="7"/>
        <v>-3.0100000000000002</v>
      </c>
      <c r="O81" s="112">
        <f t="shared" si="8"/>
        <v>9.9999999999997868E-3</v>
      </c>
      <c r="P81">
        <v>-1.1661129568106312</v>
      </c>
      <c r="Q81">
        <v>-0.67774086378737552</v>
      </c>
      <c r="R81">
        <v>-6.9767441860465129E-2</v>
      </c>
      <c r="S81">
        <v>-0.26910299003322263</v>
      </c>
      <c r="T81">
        <v>-0.81727574750830567</v>
      </c>
      <c r="U81" s="114">
        <f t="shared" si="9"/>
        <v>-3</v>
      </c>
      <c r="V81" s="112">
        <f t="shared" si="10"/>
        <v>0</v>
      </c>
      <c r="Y81">
        <f>BAWANA!AW81+BAWANA!AX81</f>
        <v>-0.3</v>
      </c>
      <c r="Z81">
        <f>BAWANA!BD81+BAWANA!BE81</f>
        <v>-0.3</v>
      </c>
      <c r="AA81">
        <f>BAWANA!X81+BAWANA!Y81</f>
        <v>-0.3</v>
      </c>
      <c r="AB81">
        <f>BAWANA!AE81+BAWANA!AF81</f>
        <v>-0.3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-3.0000000000000004</v>
      </c>
      <c r="E82">
        <f>BAWANA!AM82</f>
        <v>0</v>
      </c>
      <c r="F82">
        <f t="shared" si="11"/>
        <v>256</v>
      </c>
      <c r="G82">
        <f t="shared" si="12"/>
        <v>-3.0000000000000004</v>
      </c>
      <c r="H82" s="112"/>
      <c r="I82">
        <f>BRPL_EOD!AI82+BRPL_EOD!AJ82</f>
        <v>-1.17</v>
      </c>
      <c r="J82">
        <f>BYPL_EOD!AI82+BYPL_EOD!AJ82</f>
        <v>-0.68</v>
      </c>
      <c r="K82">
        <f>MES_EOD!AI82+MES_EOD!AJ82</f>
        <v>-7.0000000000000007E-2</v>
      </c>
      <c r="L82">
        <f>NDMC_EOD!AI82+NDMC_EOD!AJ82</f>
        <v>-0.27</v>
      </c>
      <c r="M82">
        <f>TPDDL_EOD!AI82+TPDDL_EOD!AJ82</f>
        <v>-0.82</v>
      </c>
      <c r="N82">
        <f t="shared" si="7"/>
        <v>-3.0100000000000002</v>
      </c>
      <c r="O82" s="112">
        <f t="shared" si="8"/>
        <v>9.9999999999997868E-3</v>
      </c>
      <c r="P82">
        <v>-1.1661129568106312</v>
      </c>
      <c r="Q82">
        <v>-0.67774086378737552</v>
      </c>
      <c r="R82">
        <v>-6.9767441860465129E-2</v>
      </c>
      <c r="S82">
        <v>-0.26910299003322263</v>
      </c>
      <c r="T82">
        <v>-0.81727574750830567</v>
      </c>
      <c r="U82" s="114">
        <f t="shared" si="9"/>
        <v>-3</v>
      </c>
      <c r="V82" s="112">
        <f t="shared" si="10"/>
        <v>0</v>
      </c>
      <c r="Y82">
        <f>BAWANA!AW82+BAWANA!AX82</f>
        <v>-0.3</v>
      </c>
      <c r="Z82">
        <f>BAWANA!BD82+BAWANA!BE82</f>
        <v>-0.3</v>
      </c>
      <c r="AA82">
        <f>BAWANA!X82+BAWANA!Y82</f>
        <v>-0.3</v>
      </c>
      <c r="AB82">
        <f>BAWANA!AE82+BAWANA!AF82</f>
        <v>-0.3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-3.0000000000000004</v>
      </c>
      <c r="E83">
        <f>BAWANA!AM83</f>
        <v>0</v>
      </c>
      <c r="F83">
        <f t="shared" si="11"/>
        <v>256</v>
      </c>
      <c r="G83">
        <f t="shared" si="12"/>
        <v>-3.0000000000000004</v>
      </c>
      <c r="H83" s="112"/>
      <c r="I83">
        <f>BRPL_EOD!AI83+BRPL_EOD!AJ83</f>
        <v>-1.17</v>
      </c>
      <c r="J83">
        <f>BYPL_EOD!AI83+BYPL_EOD!AJ83</f>
        <v>-0.68</v>
      </c>
      <c r="K83">
        <f>MES_EOD!AI83+MES_EOD!AJ83</f>
        <v>-7.0000000000000007E-2</v>
      </c>
      <c r="L83">
        <f>NDMC_EOD!AI83+NDMC_EOD!AJ83</f>
        <v>-0.27</v>
      </c>
      <c r="M83">
        <f>TPDDL_EOD!AI83+TPDDL_EOD!AJ83</f>
        <v>-0.82</v>
      </c>
      <c r="N83">
        <f t="shared" si="7"/>
        <v>-3.0100000000000002</v>
      </c>
      <c r="O83" s="112">
        <f t="shared" si="8"/>
        <v>9.9999999999997868E-3</v>
      </c>
      <c r="P83">
        <v>-1.1661129568106312</v>
      </c>
      <c r="Q83">
        <v>-0.67774086378737552</v>
      </c>
      <c r="R83">
        <v>-6.9767441860465129E-2</v>
      </c>
      <c r="S83">
        <v>-0.26910299003322263</v>
      </c>
      <c r="T83">
        <v>-0.81727574750830567</v>
      </c>
      <c r="U83" s="114">
        <f t="shared" si="9"/>
        <v>-3</v>
      </c>
      <c r="V83" s="112">
        <f t="shared" si="10"/>
        <v>0</v>
      </c>
      <c r="Y83">
        <f>BAWANA!AW83+BAWANA!AX83</f>
        <v>-0.3</v>
      </c>
      <c r="Z83">
        <f>BAWANA!BD83+BAWANA!BE83</f>
        <v>-0.3</v>
      </c>
      <c r="AA83">
        <f>BAWANA!X83+BAWANA!Y83</f>
        <v>-0.3</v>
      </c>
      <c r="AB83">
        <f>BAWANA!AE83+BAWANA!AF83</f>
        <v>-0.3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-3.0000000000000004</v>
      </c>
      <c r="E84">
        <f>BAWANA!AM84</f>
        <v>0</v>
      </c>
      <c r="F84">
        <f t="shared" si="11"/>
        <v>256</v>
      </c>
      <c r="G84">
        <f t="shared" si="12"/>
        <v>-3.0000000000000004</v>
      </c>
      <c r="H84" s="112"/>
      <c r="I84">
        <f>BRPL_EOD!AI84+BRPL_EOD!AJ84</f>
        <v>-1.17</v>
      </c>
      <c r="J84">
        <f>BYPL_EOD!AI84+BYPL_EOD!AJ84</f>
        <v>-0.68</v>
      </c>
      <c r="K84">
        <f>MES_EOD!AI84+MES_EOD!AJ84</f>
        <v>-7.0000000000000007E-2</v>
      </c>
      <c r="L84">
        <f>NDMC_EOD!AI84+NDMC_EOD!AJ84</f>
        <v>-0.27</v>
      </c>
      <c r="M84">
        <f>TPDDL_EOD!AI84+TPDDL_EOD!AJ84</f>
        <v>-0.82</v>
      </c>
      <c r="N84">
        <f t="shared" si="7"/>
        <v>-3.0100000000000002</v>
      </c>
      <c r="O84" s="112">
        <f t="shared" si="8"/>
        <v>9.9999999999997868E-3</v>
      </c>
      <c r="P84">
        <v>-1.1661129568106312</v>
      </c>
      <c r="Q84">
        <v>-0.67774086378737552</v>
      </c>
      <c r="R84">
        <v>-6.9767441860465129E-2</v>
      </c>
      <c r="S84">
        <v>-0.26910299003322263</v>
      </c>
      <c r="T84">
        <v>-0.81727574750830567</v>
      </c>
      <c r="U84" s="114">
        <f t="shared" si="9"/>
        <v>-3</v>
      </c>
      <c r="V84" s="112">
        <f t="shared" si="10"/>
        <v>0</v>
      </c>
      <c r="Y84">
        <f>BAWANA!AW84+BAWANA!AX84</f>
        <v>-0.3</v>
      </c>
      <c r="Z84">
        <f>BAWANA!BD84+BAWANA!BE84</f>
        <v>-0.3</v>
      </c>
      <c r="AA84">
        <f>BAWANA!X84+BAWANA!Y84</f>
        <v>-0.3</v>
      </c>
      <c r="AB84">
        <f>BAWANA!AE84+BAWANA!AF84</f>
        <v>-0.3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-3.0000000000000004</v>
      </c>
      <c r="E85">
        <f>BAWANA!AM85</f>
        <v>0</v>
      </c>
      <c r="F85">
        <f t="shared" si="11"/>
        <v>256</v>
      </c>
      <c r="G85">
        <f t="shared" si="12"/>
        <v>-3.0000000000000004</v>
      </c>
      <c r="H85" s="112"/>
      <c r="I85">
        <f>BRPL_EOD!AI85+BRPL_EOD!AJ85</f>
        <v>-1.17</v>
      </c>
      <c r="J85">
        <f>BYPL_EOD!AI85+BYPL_EOD!AJ85</f>
        <v>-0.68</v>
      </c>
      <c r="K85">
        <f>MES_EOD!AI85+MES_EOD!AJ85</f>
        <v>-7.0000000000000007E-2</v>
      </c>
      <c r="L85">
        <f>NDMC_EOD!AI85+NDMC_EOD!AJ85</f>
        <v>-0.27</v>
      </c>
      <c r="M85">
        <f>TPDDL_EOD!AI85+TPDDL_EOD!AJ85</f>
        <v>-0.82</v>
      </c>
      <c r="N85">
        <f t="shared" si="7"/>
        <v>-3.0100000000000002</v>
      </c>
      <c r="O85" s="112">
        <f t="shared" si="8"/>
        <v>9.9999999999997868E-3</v>
      </c>
      <c r="P85">
        <v>-1.1661129568106312</v>
      </c>
      <c r="Q85">
        <v>-0.67774086378737552</v>
      </c>
      <c r="R85">
        <v>-6.9767441860465129E-2</v>
      </c>
      <c r="S85">
        <v>-0.26910299003322263</v>
      </c>
      <c r="T85">
        <v>-0.81727574750830567</v>
      </c>
      <c r="U85" s="114">
        <f t="shared" si="9"/>
        <v>-3</v>
      </c>
      <c r="V85" s="112">
        <f t="shared" si="10"/>
        <v>0</v>
      </c>
      <c r="Y85">
        <f>BAWANA!AW85+BAWANA!AX85</f>
        <v>-0.3</v>
      </c>
      <c r="Z85">
        <f>BAWANA!BD85+BAWANA!BE85</f>
        <v>-0.3</v>
      </c>
      <c r="AA85">
        <f>BAWANA!X85+BAWANA!Y85</f>
        <v>-0.3</v>
      </c>
      <c r="AB85">
        <f>BAWANA!AE85+BAWANA!AF85</f>
        <v>-0.3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-3.0000000000000004</v>
      </c>
      <c r="E86">
        <f>BAWANA!AM86</f>
        <v>0</v>
      </c>
      <c r="F86">
        <f t="shared" si="11"/>
        <v>256</v>
      </c>
      <c r="G86">
        <f t="shared" si="12"/>
        <v>-3.0000000000000004</v>
      </c>
      <c r="H86" s="112"/>
      <c r="I86">
        <f>BRPL_EOD!AI86+BRPL_EOD!AJ86</f>
        <v>-1.17</v>
      </c>
      <c r="J86">
        <f>BYPL_EOD!AI86+BYPL_EOD!AJ86</f>
        <v>-0.68</v>
      </c>
      <c r="K86">
        <f>MES_EOD!AI86+MES_EOD!AJ86</f>
        <v>-7.0000000000000007E-2</v>
      </c>
      <c r="L86">
        <f>NDMC_EOD!AI86+NDMC_EOD!AJ86</f>
        <v>-0.27</v>
      </c>
      <c r="M86">
        <f>TPDDL_EOD!AI86+TPDDL_EOD!AJ86</f>
        <v>-0.82</v>
      </c>
      <c r="N86">
        <f t="shared" si="7"/>
        <v>-3.0100000000000002</v>
      </c>
      <c r="O86" s="112">
        <f t="shared" si="8"/>
        <v>9.9999999999997868E-3</v>
      </c>
      <c r="P86">
        <v>-1.1661129568106312</v>
      </c>
      <c r="Q86">
        <v>-0.67774086378737552</v>
      </c>
      <c r="R86">
        <v>-6.9767441860465129E-2</v>
      </c>
      <c r="S86">
        <v>-0.26910299003322263</v>
      </c>
      <c r="T86">
        <v>-0.81727574750830567</v>
      </c>
      <c r="U86" s="114">
        <f t="shared" si="9"/>
        <v>-3</v>
      </c>
      <c r="V86" s="112">
        <f t="shared" si="10"/>
        <v>0</v>
      </c>
      <c r="Y86">
        <f>BAWANA!AW86+BAWANA!AX86</f>
        <v>-0.3</v>
      </c>
      <c r="Z86">
        <f>BAWANA!BD86+BAWANA!BE86</f>
        <v>-0.3</v>
      </c>
      <c r="AA86">
        <f>BAWANA!X86+BAWANA!Y86</f>
        <v>-0.3</v>
      </c>
      <c r="AB86">
        <f>BAWANA!AE86+BAWANA!AF86</f>
        <v>-0.3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-3.0000000000000004</v>
      </c>
      <c r="E87">
        <f>BAWANA!AM87</f>
        <v>0</v>
      </c>
      <c r="F87">
        <f t="shared" si="11"/>
        <v>256</v>
      </c>
      <c r="G87">
        <f t="shared" si="12"/>
        <v>-3.0000000000000004</v>
      </c>
      <c r="H87" s="112"/>
      <c r="I87">
        <f>BRPL_EOD!AI87+BRPL_EOD!AJ87</f>
        <v>-1.17</v>
      </c>
      <c r="J87">
        <f>BYPL_EOD!AI87+BYPL_EOD!AJ87</f>
        <v>-0.68</v>
      </c>
      <c r="K87">
        <f>MES_EOD!AI87+MES_EOD!AJ87</f>
        <v>-7.0000000000000007E-2</v>
      </c>
      <c r="L87">
        <f>NDMC_EOD!AI87+NDMC_EOD!AJ87</f>
        <v>-0.27</v>
      </c>
      <c r="M87">
        <f>TPDDL_EOD!AI87+TPDDL_EOD!AJ87</f>
        <v>-0.82</v>
      </c>
      <c r="N87">
        <f t="shared" si="7"/>
        <v>-3.0100000000000002</v>
      </c>
      <c r="O87" s="112">
        <f t="shared" si="8"/>
        <v>9.9999999999997868E-3</v>
      </c>
      <c r="P87">
        <v>-1.1661129568106312</v>
      </c>
      <c r="Q87">
        <v>-0.67774086378737552</v>
      </c>
      <c r="R87">
        <v>-6.9767441860465129E-2</v>
      </c>
      <c r="S87">
        <v>-0.26910299003322263</v>
      </c>
      <c r="T87">
        <v>-0.81727574750830567</v>
      </c>
      <c r="U87" s="114">
        <f t="shared" si="9"/>
        <v>-3</v>
      </c>
      <c r="V87" s="112">
        <f t="shared" si="10"/>
        <v>0</v>
      </c>
      <c r="Y87">
        <f>BAWANA!AW87+BAWANA!AX87</f>
        <v>-0.3</v>
      </c>
      <c r="Z87">
        <f>BAWANA!BD87+BAWANA!BE87</f>
        <v>-0.3</v>
      </c>
      <c r="AA87">
        <f>BAWANA!X87+BAWANA!Y87</f>
        <v>-0.3</v>
      </c>
      <c r="AB87">
        <f>BAWANA!AE87+BAWANA!AF87</f>
        <v>-0.3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-3.0000000000000004</v>
      </c>
      <c r="E88">
        <f>BAWANA!AM88</f>
        <v>0</v>
      </c>
      <c r="F88">
        <f t="shared" si="11"/>
        <v>256</v>
      </c>
      <c r="G88">
        <f t="shared" si="12"/>
        <v>-3.0000000000000004</v>
      </c>
      <c r="H88" s="112"/>
      <c r="I88">
        <f>BRPL_EOD!AI88+BRPL_EOD!AJ88</f>
        <v>-1.17</v>
      </c>
      <c r="J88">
        <f>BYPL_EOD!AI88+BYPL_EOD!AJ88</f>
        <v>-0.68</v>
      </c>
      <c r="K88">
        <f>MES_EOD!AI88+MES_EOD!AJ88</f>
        <v>-7.0000000000000007E-2</v>
      </c>
      <c r="L88">
        <f>NDMC_EOD!AI88+NDMC_EOD!AJ88</f>
        <v>-0.27</v>
      </c>
      <c r="M88">
        <f>TPDDL_EOD!AI88+TPDDL_EOD!AJ88</f>
        <v>-0.82</v>
      </c>
      <c r="N88">
        <f t="shared" si="7"/>
        <v>-3.0100000000000002</v>
      </c>
      <c r="O88" s="112">
        <f t="shared" si="8"/>
        <v>9.9999999999997868E-3</v>
      </c>
      <c r="P88">
        <v>-1.1661129568106312</v>
      </c>
      <c r="Q88">
        <v>-0.67774086378737552</v>
      </c>
      <c r="R88">
        <v>-6.9767441860465129E-2</v>
      </c>
      <c r="S88">
        <v>-0.26910299003322263</v>
      </c>
      <c r="T88">
        <v>-0.81727574750830567</v>
      </c>
      <c r="U88" s="114">
        <f t="shared" si="9"/>
        <v>-3</v>
      </c>
      <c r="V88" s="112">
        <f t="shared" si="10"/>
        <v>0</v>
      </c>
      <c r="Y88">
        <f>BAWANA!AW88+BAWANA!AX88</f>
        <v>-0.3</v>
      </c>
      <c r="Z88">
        <f>BAWANA!BD88+BAWANA!BE88</f>
        <v>-0.3</v>
      </c>
      <c r="AA88">
        <f>BAWANA!X88+BAWANA!Y88</f>
        <v>-0.3</v>
      </c>
      <c r="AB88">
        <f>BAWANA!AE88+BAWANA!AF88</f>
        <v>-0.3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-3.0000000000000004</v>
      </c>
      <c r="E89">
        <f>BAWANA!AM89</f>
        <v>0</v>
      </c>
      <c r="F89">
        <f t="shared" si="11"/>
        <v>256</v>
      </c>
      <c r="G89">
        <f t="shared" si="12"/>
        <v>-3.0000000000000004</v>
      </c>
      <c r="H89" s="112"/>
      <c r="I89">
        <f>BRPL_EOD!AI89+BRPL_EOD!AJ89</f>
        <v>-1.17</v>
      </c>
      <c r="J89">
        <f>BYPL_EOD!AI89+BYPL_EOD!AJ89</f>
        <v>-0.68</v>
      </c>
      <c r="K89">
        <f>MES_EOD!AI89+MES_EOD!AJ89</f>
        <v>-7.0000000000000007E-2</v>
      </c>
      <c r="L89">
        <f>NDMC_EOD!AI89+NDMC_EOD!AJ89</f>
        <v>-0.27</v>
      </c>
      <c r="M89">
        <f>TPDDL_EOD!AI89+TPDDL_EOD!AJ89</f>
        <v>-0.82</v>
      </c>
      <c r="N89">
        <f t="shared" si="7"/>
        <v>-3.0100000000000002</v>
      </c>
      <c r="O89" s="112">
        <f t="shared" si="8"/>
        <v>9.9999999999997868E-3</v>
      </c>
      <c r="P89">
        <v>-1.1661129568106312</v>
      </c>
      <c r="Q89">
        <v>-0.67774086378737552</v>
      </c>
      <c r="R89">
        <v>-6.9767441860465129E-2</v>
      </c>
      <c r="S89">
        <v>-0.26910299003322263</v>
      </c>
      <c r="T89">
        <v>-0.81727574750830567</v>
      </c>
      <c r="U89" s="114">
        <f t="shared" si="9"/>
        <v>-3</v>
      </c>
      <c r="V89" s="112">
        <f t="shared" si="10"/>
        <v>0</v>
      </c>
      <c r="Y89">
        <f>BAWANA!AW89+BAWANA!AX89</f>
        <v>-0.3</v>
      </c>
      <c r="Z89">
        <f>BAWANA!BD89+BAWANA!BE89</f>
        <v>-0.3</v>
      </c>
      <c r="AA89">
        <f>BAWANA!X89+BAWANA!Y89</f>
        <v>-0.3</v>
      </c>
      <c r="AB89">
        <f>BAWANA!AE89+BAWANA!AF89</f>
        <v>-0.3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-3.0000000000000004</v>
      </c>
      <c r="E90">
        <f>BAWANA!AM90</f>
        <v>0</v>
      </c>
      <c r="F90">
        <f t="shared" si="11"/>
        <v>256</v>
      </c>
      <c r="G90">
        <f t="shared" si="12"/>
        <v>-3.0000000000000004</v>
      </c>
      <c r="H90" s="112"/>
      <c r="I90">
        <f>BRPL_EOD!AI90+BRPL_EOD!AJ90</f>
        <v>-1.17</v>
      </c>
      <c r="J90">
        <f>BYPL_EOD!AI90+BYPL_EOD!AJ90</f>
        <v>-0.68</v>
      </c>
      <c r="K90">
        <f>MES_EOD!AI90+MES_EOD!AJ90</f>
        <v>-7.0000000000000007E-2</v>
      </c>
      <c r="L90">
        <f>NDMC_EOD!AI90+NDMC_EOD!AJ90</f>
        <v>-0.27</v>
      </c>
      <c r="M90">
        <f>TPDDL_EOD!AI90+TPDDL_EOD!AJ90</f>
        <v>-0.82</v>
      </c>
      <c r="N90">
        <f t="shared" si="7"/>
        <v>-3.0100000000000002</v>
      </c>
      <c r="O90" s="112">
        <f t="shared" si="8"/>
        <v>9.9999999999997868E-3</v>
      </c>
      <c r="P90">
        <v>-1.1661129568106312</v>
      </c>
      <c r="Q90">
        <v>-0.67774086378737552</v>
      </c>
      <c r="R90">
        <v>-6.9767441860465129E-2</v>
      </c>
      <c r="S90">
        <v>-0.26910299003322263</v>
      </c>
      <c r="T90">
        <v>-0.81727574750830567</v>
      </c>
      <c r="U90" s="114">
        <f t="shared" si="9"/>
        <v>-3</v>
      </c>
      <c r="V90" s="112">
        <f t="shared" si="10"/>
        <v>0</v>
      </c>
      <c r="Y90">
        <f>BAWANA!AW90+BAWANA!AX90</f>
        <v>-0.3</v>
      </c>
      <c r="Z90">
        <f>BAWANA!BD90+BAWANA!BE90</f>
        <v>-0.3</v>
      </c>
      <c r="AA90">
        <f>BAWANA!X90+BAWANA!Y90</f>
        <v>-0.3</v>
      </c>
      <c r="AB90">
        <f>BAWANA!AE90+BAWANA!AF90</f>
        <v>-0.3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-3.0000000000000004</v>
      </c>
      <c r="E91">
        <f>BAWANA!AM91</f>
        <v>0</v>
      </c>
      <c r="F91">
        <f t="shared" si="11"/>
        <v>256</v>
      </c>
      <c r="G91">
        <f t="shared" si="12"/>
        <v>-3.0000000000000004</v>
      </c>
      <c r="H91" s="112"/>
      <c r="I91">
        <f>BRPL_EOD!AI91+BRPL_EOD!AJ91</f>
        <v>-1.17</v>
      </c>
      <c r="J91">
        <f>BYPL_EOD!AI91+BYPL_EOD!AJ91</f>
        <v>-0.68</v>
      </c>
      <c r="K91">
        <f>MES_EOD!AI91+MES_EOD!AJ91</f>
        <v>-7.0000000000000007E-2</v>
      </c>
      <c r="L91">
        <f>NDMC_EOD!AI91+NDMC_EOD!AJ91</f>
        <v>-0.27</v>
      </c>
      <c r="M91">
        <f>TPDDL_EOD!AI91+TPDDL_EOD!AJ91</f>
        <v>-0.82</v>
      </c>
      <c r="N91">
        <f t="shared" si="7"/>
        <v>-3.0100000000000002</v>
      </c>
      <c r="O91" s="112">
        <f t="shared" si="8"/>
        <v>9.9999999999997868E-3</v>
      </c>
      <c r="P91">
        <v>-1.1661129568106312</v>
      </c>
      <c r="Q91">
        <v>-0.67774086378737552</v>
      </c>
      <c r="R91">
        <v>-6.9767441860465129E-2</v>
      </c>
      <c r="S91">
        <v>-0.26910299003322263</v>
      </c>
      <c r="T91">
        <v>-0.81727574750830567</v>
      </c>
      <c r="U91" s="114">
        <f t="shared" si="9"/>
        <v>-3</v>
      </c>
      <c r="V91" s="112">
        <f t="shared" si="10"/>
        <v>0</v>
      </c>
      <c r="Y91">
        <f>BAWANA!AW91+BAWANA!AX91</f>
        <v>-0.3</v>
      </c>
      <c r="Z91">
        <f>BAWANA!BD91+BAWANA!BE91</f>
        <v>-0.3</v>
      </c>
      <c r="AA91">
        <f>BAWANA!X91+BAWANA!Y91</f>
        <v>-0.3</v>
      </c>
      <c r="AB91">
        <f>BAWANA!AE91+BAWANA!AF91</f>
        <v>-0.3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-3.0000000000000004</v>
      </c>
      <c r="E92">
        <f>BAWANA!AM92</f>
        <v>0</v>
      </c>
      <c r="F92">
        <f t="shared" si="11"/>
        <v>256</v>
      </c>
      <c r="G92">
        <f t="shared" si="12"/>
        <v>-3.0000000000000004</v>
      </c>
      <c r="H92" s="112"/>
      <c r="I92">
        <f>BRPL_EOD!AI92+BRPL_EOD!AJ92</f>
        <v>-1.17</v>
      </c>
      <c r="J92">
        <f>BYPL_EOD!AI92+BYPL_EOD!AJ92</f>
        <v>-0.68</v>
      </c>
      <c r="K92">
        <f>MES_EOD!AI92+MES_EOD!AJ92</f>
        <v>-7.0000000000000007E-2</v>
      </c>
      <c r="L92">
        <f>NDMC_EOD!AI92+NDMC_EOD!AJ92</f>
        <v>-0.27</v>
      </c>
      <c r="M92">
        <f>TPDDL_EOD!AI92+TPDDL_EOD!AJ92</f>
        <v>-0.82</v>
      </c>
      <c r="N92">
        <f t="shared" si="7"/>
        <v>-3.0100000000000002</v>
      </c>
      <c r="O92" s="112">
        <f t="shared" si="8"/>
        <v>9.9999999999997868E-3</v>
      </c>
      <c r="P92">
        <v>-1.1661129568106312</v>
      </c>
      <c r="Q92">
        <v>-0.67774086378737552</v>
      </c>
      <c r="R92">
        <v>-6.9767441860465129E-2</v>
      </c>
      <c r="S92">
        <v>-0.26910299003322263</v>
      </c>
      <c r="T92">
        <v>-0.81727574750830567</v>
      </c>
      <c r="U92" s="114">
        <f t="shared" si="9"/>
        <v>-3</v>
      </c>
      <c r="V92" s="112">
        <f t="shared" si="10"/>
        <v>0</v>
      </c>
      <c r="Y92">
        <f>BAWANA!AW92+BAWANA!AX92</f>
        <v>-0.3</v>
      </c>
      <c r="Z92">
        <f>BAWANA!BD92+BAWANA!BE92</f>
        <v>-0.3</v>
      </c>
      <c r="AA92">
        <f>BAWANA!X92+BAWANA!Y92</f>
        <v>-0.3</v>
      </c>
      <c r="AB92">
        <f>BAWANA!AE92+BAWANA!AF92</f>
        <v>-0.3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-3.0000000000000004</v>
      </c>
      <c r="E93">
        <f>BAWANA!AM93</f>
        <v>0</v>
      </c>
      <c r="F93">
        <f t="shared" si="11"/>
        <v>256</v>
      </c>
      <c r="G93">
        <f t="shared" si="12"/>
        <v>-3.0000000000000004</v>
      </c>
      <c r="H93" s="112"/>
      <c r="I93">
        <f>BRPL_EOD!AI93+BRPL_EOD!AJ93</f>
        <v>-1.17</v>
      </c>
      <c r="J93">
        <f>BYPL_EOD!AI93+BYPL_EOD!AJ93</f>
        <v>-0.68</v>
      </c>
      <c r="K93">
        <f>MES_EOD!AI93+MES_EOD!AJ93</f>
        <v>-7.0000000000000007E-2</v>
      </c>
      <c r="L93">
        <f>NDMC_EOD!AI93+NDMC_EOD!AJ93</f>
        <v>-0.27</v>
      </c>
      <c r="M93">
        <f>TPDDL_EOD!AI93+TPDDL_EOD!AJ93</f>
        <v>-0.82</v>
      </c>
      <c r="N93">
        <f t="shared" si="7"/>
        <v>-3.0100000000000002</v>
      </c>
      <c r="O93" s="112">
        <f t="shared" si="8"/>
        <v>9.9999999999997868E-3</v>
      </c>
      <c r="P93">
        <v>-1.1661129568106312</v>
      </c>
      <c r="Q93">
        <v>-0.67774086378737552</v>
      </c>
      <c r="R93">
        <v>-6.9767441860465129E-2</v>
      </c>
      <c r="S93">
        <v>-0.26910299003322263</v>
      </c>
      <c r="T93">
        <v>-0.81727574750830567</v>
      </c>
      <c r="U93" s="114">
        <f t="shared" si="9"/>
        <v>-3</v>
      </c>
      <c r="V93" s="112">
        <f t="shared" si="10"/>
        <v>0</v>
      </c>
      <c r="Y93">
        <f>BAWANA!AW93+BAWANA!AX93</f>
        <v>-0.3</v>
      </c>
      <c r="Z93">
        <f>BAWANA!BD93+BAWANA!BE93</f>
        <v>-0.3</v>
      </c>
      <c r="AA93">
        <f>BAWANA!X93+BAWANA!Y93</f>
        <v>-0.3</v>
      </c>
      <c r="AB93">
        <f>BAWANA!AE93+BAWANA!AF93</f>
        <v>-0.3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-3.0000000000000004</v>
      </c>
      <c r="E94">
        <f>BAWANA!AM94</f>
        <v>0</v>
      </c>
      <c r="F94">
        <f t="shared" si="11"/>
        <v>256</v>
      </c>
      <c r="G94">
        <f t="shared" si="12"/>
        <v>-3.0000000000000004</v>
      </c>
      <c r="H94" s="112"/>
      <c r="I94">
        <f>BRPL_EOD!AI94+BRPL_EOD!AJ94</f>
        <v>-1.17</v>
      </c>
      <c r="J94">
        <f>BYPL_EOD!AI94+BYPL_EOD!AJ94</f>
        <v>-0.68</v>
      </c>
      <c r="K94">
        <f>MES_EOD!AI94+MES_EOD!AJ94</f>
        <v>-7.0000000000000007E-2</v>
      </c>
      <c r="L94">
        <f>NDMC_EOD!AI94+NDMC_EOD!AJ94</f>
        <v>-0.27</v>
      </c>
      <c r="M94">
        <f>TPDDL_EOD!AI94+TPDDL_EOD!AJ94</f>
        <v>-0.82</v>
      </c>
      <c r="N94">
        <f t="shared" si="7"/>
        <v>-3.0100000000000002</v>
      </c>
      <c r="O94" s="112">
        <f t="shared" si="8"/>
        <v>9.9999999999997868E-3</v>
      </c>
      <c r="P94">
        <v>-1.1661129568106312</v>
      </c>
      <c r="Q94">
        <v>-0.67774086378737552</v>
      </c>
      <c r="R94">
        <v>-6.9767441860465129E-2</v>
      </c>
      <c r="S94">
        <v>-0.26910299003322263</v>
      </c>
      <c r="T94">
        <v>-0.81727574750830567</v>
      </c>
      <c r="U94" s="114">
        <f t="shared" si="9"/>
        <v>-3</v>
      </c>
      <c r="V94" s="112">
        <f t="shared" si="10"/>
        <v>0</v>
      </c>
      <c r="Y94">
        <f>BAWANA!AW94+BAWANA!AX94</f>
        <v>-0.3</v>
      </c>
      <c r="Z94">
        <f>BAWANA!BD94+BAWANA!BE94</f>
        <v>-0.3</v>
      </c>
      <c r="AA94">
        <f>BAWANA!X94+BAWANA!Y94</f>
        <v>-0.3</v>
      </c>
      <c r="AB94">
        <f>BAWANA!AE94+BAWANA!AF94</f>
        <v>-0.3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-3.0000000000000004</v>
      </c>
      <c r="E95">
        <f>BAWANA!AM95</f>
        <v>0</v>
      </c>
      <c r="F95">
        <f t="shared" si="11"/>
        <v>256</v>
      </c>
      <c r="G95">
        <f t="shared" si="12"/>
        <v>-3.0000000000000004</v>
      </c>
      <c r="H95" s="112"/>
      <c r="I95">
        <f>BRPL_EOD!AI95+BRPL_EOD!AJ95</f>
        <v>-1.17</v>
      </c>
      <c r="J95">
        <f>BYPL_EOD!AI95+BYPL_EOD!AJ95</f>
        <v>-0.68</v>
      </c>
      <c r="K95">
        <f>MES_EOD!AI95+MES_EOD!AJ95</f>
        <v>-7.0000000000000007E-2</v>
      </c>
      <c r="L95">
        <f>NDMC_EOD!AI95+NDMC_EOD!AJ95</f>
        <v>-0.27</v>
      </c>
      <c r="M95">
        <f>TPDDL_EOD!AI95+TPDDL_EOD!AJ95</f>
        <v>-0.82</v>
      </c>
      <c r="N95">
        <f t="shared" si="7"/>
        <v>-3.0100000000000002</v>
      </c>
      <c r="O95" s="112">
        <f t="shared" si="8"/>
        <v>9.9999999999997868E-3</v>
      </c>
      <c r="P95">
        <v>-1.1661129568106312</v>
      </c>
      <c r="Q95">
        <v>-0.67774086378737552</v>
      </c>
      <c r="R95">
        <v>-6.9767441860465129E-2</v>
      </c>
      <c r="S95">
        <v>-0.26910299003322263</v>
      </c>
      <c r="T95">
        <v>-0.81727574750830567</v>
      </c>
      <c r="U95" s="114">
        <f t="shared" si="9"/>
        <v>-3</v>
      </c>
      <c r="V95" s="112">
        <f t="shared" si="10"/>
        <v>0</v>
      </c>
      <c r="Y95">
        <f>BAWANA!AW95+BAWANA!AX95</f>
        <v>-0.3</v>
      </c>
      <c r="Z95">
        <f>BAWANA!BD95+BAWANA!BE95</f>
        <v>-0.3</v>
      </c>
      <c r="AA95">
        <f>BAWANA!X95+BAWANA!Y95</f>
        <v>-0.3</v>
      </c>
      <c r="AB95">
        <f>BAWANA!AE95+BAWANA!AF95</f>
        <v>-0.3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-3.0000000000000004</v>
      </c>
      <c r="E96">
        <f>BAWANA!AM96</f>
        <v>0</v>
      </c>
      <c r="F96">
        <f t="shared" si="11"/>
        <v>256</v>
      </c>
      <c r="G96">
        <f t="shared" si="12"/>
        <v>-3.0000000000000004</v>
      </c>
      <c r="H96" s="112"/>
      <c r="I96">
        <f>BRPL_EOD!AI96+BRPL_EOD!AJ96</f>
        <v>-1.17</v>
      </c>
      <c r="J96">
        <f>BYPL_EOD!AI96+BYPL_EOD!AJ96</f>
        <v>-0.68</v>
      </c>
      <c r="K96">
        <f>MES_EOD!AI96+MES_EOD!AJ96</f>
        <v>-7.0000000000000007E-2</v>
      </c>
      <c r="L96">
        <f>NDMC_EOD!AI96+NDMC_EOD!AJ96</f>
        <v>-0.27</v>
      </c>
      <c r="M96">
        <f>TPDDL_EOD!AI96+TPDDL_EOD!AJ96</f>
        <v>-0.82</v>
      </c>
      <c r="N96">
        <f t="shared" si="7"/>
        <v>-3.0100000000000002</v>
      </c>
      <c r="O96" s="112">
        <f t="shared" si="8"/>
        <v>9.9999999999997868E-3</v>
      </c>
      <c r="P96">
        <v>-1.1661129568106312</v>
      </c>
      <c r="Q96">
        <v>-0.67774086378737552</v>
      </c>
      <c r="R96">
        <v>-6.9767441860465129E-2</v>
      </c>
      <c r="S96">
        <v>-0.26910299003322263</v>
      </c>
      <c r="T96">
        <v>-0.81727574750830567</v>
      </c>
      <c r="U96" s="114">
        <f t="shared" si="9"/>
        <v>-3</v>
      </c>
      <c r="V96" s="112">
        <f t="shared" si="10"/>
        <v>0</v>
      </c>
      <c r="Y96">
        <f>BAWANA!AW96+BAWANA!AX96</f>
        <v>-0.3</v>
      </c>
      <c r="Z96">
        <f>BAWANA!BD96+BAWANA!BE96</f>
        <v>-0.3</v>
      </c>
      <c r="AA96">
        <f>BAWANA!X96+BAWANA!Y96</f>
        <v>-0.3</v>
      </c>
      <c r="AB96">
        <f>BAWANA!AE96+BAWANA!AF96</f>
        <v>-0.3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-3.0000000000000004</v>
      </c>
      <c r="E97">
        <f>BAWANA!AM97</f>
        <v>0</v>
      </c>
      <c r="F97">
        <f t="shared" si="11"/>
        <v>256</v>
      </c>
      <c r="G97">
        <f t="shared" si="12"/>
        <v>-3.0000000000000004</v>
      </c>
      <c r="H97" s="112"/>
      <c r="I97">
        <f>BRPL_EOD!AI97+BRPL_EOD!AJ97</f>
        <v>-1.17</v>
      </c>
      <c r="J97">
        <f>BYPL_EOD!AI97+BYPL_EOD!AJ97</f>
        <v>-0.68</v>
      </c>
      <c r="K97">
        <f>MES_EOD!AI97+MES_EOD!AJ97</f>
        <v>-7.0000000000000007E-2</v>
      </c>
      <c r="L97">
        <f>NDMC_EOD!AI97+NDMC_EOD!AJ97</f>
        <v>-0.27</v>
      </c>
      <c r="M97">
        <f>TPDDL_EOD!AI97+TPDDL_EOD!AJ97</f>
        <v>-0.82</v>
      </c>
      <c r="N97">
        <f t="shared" si="7"/>
        <v>-3.0100000000000002</v>
      </c>
      <c r="O97" s="112">
        <f t="shared" si="8"/>
        <v>9.9999999999997868E-3</v>
      </c>
      <c r="P97">
        <v>-1.1661129568106312</v>
      </c>
      <c r="Q97">
        <v>-0.67774086378737552</v>
      </c>
      <c r="R97">
        <v>-6.9767441860465129E-2</v>
      </c>
      <c r="S97">
        <v>-0.26910299003322263</v>
      </c>
      <c r="T97">
        <v>-0.81727574750830567</v>
      </c>
      <c r="U97" s="114">
        <f t="shared" si="9"/>
        <v>-3</v>
      </c>
      <c r="V97" s="112">
        <f t="shared" si="10"/>
        <v>0</v>
      </c>
      <c r="Y97">
        <f>BAWANA!AW97+BAWANA!AX97</f>
        <v>-0.3</v>
      </c>
      <c r="Z97">
        <f>BAWANA!BD97+BAWANA!BE97</f>
        <v>-0.3</v>
      </c>
      <c r="AA97">
        <f>BAWANA!X97+BAWANA!Y97</f>
        <v>-0.3</v>
      </c>
      <c r="AB97">
        <f>BAWANA!AE97+BAWANA!AF97</f>
        <v>-0.3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-3.0000000000000004</v>
      </c>
      <c r="E98">
        <f>BAWANA!AM98</f>
        <v>0</v>
      </c>
      <c r="F98">
        <f t="shared" si="11"/>
        <v>256</v>
      </c>
      <c r="G98">
        <f t="shared" si="12"/>
        <v>-3.0000000000000004</v>
      </c>
      <c r="H98" s="112"/>
      <c r="I98">
        <f>BRPL_EOD!AI98+BRPL_EOD!AJ98</f>
        <v>-1.17</v>
      </c>
      <c r="J98">
        <f>BYPL_EOD!AI98+BYPL_EOD!AJ98</f>
        <v>-0.68</v>
      </c>
      <c r="K98">
        <f>MES_EOD!AI98+MES_EOD!AJ98</f>
        <v>-7.0000000000000007E-2</v>
      </c>
      <c r="L98">
        <f>NDMC_EOD!AI98+NDMC_EOD!AJ98</f>
        <v>-0.27</v>
      </c>
      <c r="M98">
        <f>TPDDL_EOD!AI98+TPDDL_EOD!AJ98</f>
        <v>-0.82</v>
      </c>
      <c r="N98">
        <f t="shared" si="7"/>
        <v>-3.0100000000000002</v>
      </c>
      <c r="O98" s="112">
        <f t="shared" si="8"/>
        <v>9.9999999999997868E-3</v>
      </c>
      <c r="P98">
        <v>-1.1661129568106312</v>
      </c>
      <c r="Q98">
        <v>-0.67774086378737552</v>
      </c>
      <c r="R98">
        <v>-6.9767441860465129E-2</v>
      </c>
      <c r="S98">
        <v>-0.26910299003322263</v>
      </c>
      <c r="T98">
        <v>-0.81727574750830567</v>
      </c>
      <c r="U98" s="114">
        <f t="shared" si="9"/>
        <v>-3</v>
      </c>
      <c r="V98" s="112">
        <f t="shared" si="10"/>
        <v>0</v>
      </c>
      <c r="Y98">
        <f>BAWANA!AW98+BAWANA!AX98</f>
        <v>-0.3</v>
      </c>
      <c r="Z98">
        <f>BAWANA!BD98+BAWANA!BE98</f>
        <v>-0.3</v>
      </c>
      <c r="AA98">
        <f>BAWANA!X98+BAWANA!Y98</f>
        <v>-0.3</v>
      </c>
      <c r="AB98">
        <f>BAWANA!AE98+BAWANA!AF98</f>
        <v>-0.3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-7.2000000000000008E-2</v>
      </c>
      <c r="E99" s="114">
        <f t="shared" si="14"/>
        <v>0</v>
      </c>
      <c r="F99" s="114">
        <f t="shared" si="14"/>
        <v>6.1440000000000001</v>
      </c>
      <c r="G99" s="114">
        <f t="shared" si="14"/>
        <v>-7.2000000000000008E-2</v>
      </c>
      <c r="H99" s="114"/>
      <c r="I99" s="114">
        <f t="shared" si="14"/>
        <v>-2.8080000000000035E-2</v>
      </c>
      <c r="J99" s="114">
        <f t="shared" si="14"/>
        <v>-1.6319999999999998E-2</v>
      </c>
      <c r="K99" s="114">
        <f t="shared" si="14"/>
        <v>-1.680000000000002E-3</v>
      </c>
      <c r="L99" s="114">
        <f t="shared" si="14"/>
        <v>-6.4799999999999918E-3</v>
      </c>
      <c r="M99" s="114">
        <f t="shared" si="14"/>
        <v>-1.9679999999999975E-2</v>
      </c>
      <c r="N99" s="114">
        <f t="shared" si="14"/>
        <v>-7.2239999999999915E-2</v>
      </c>
      <c r="O99" s="114">
        <f t="shared" si="14"/>
        <v>2.3999999999999488E-4</v>
      </c>
      <c r="P99" s="114">
        <f t="shared" si="14"/>
        <v>-2.7986710963455189E-2</v>
      </c>
      <c r="Q99" s="114">
        <f t="shared" si="14"/>
        <v>-1.6265780730897031E-2</v>
      </c>
      <c r="R99" s="114">
        <f t="shared" si="14"/>
        <v>-1.6744186046511653E-3</v>
      </c>
      <c r="S99" s="114">
        <f t="shared" si="14"/>
        <v>-6.4584717607973291E-3</v>
      </c>
      <c r="T99" s="114">
        <f t="shared" si="14"/>
        <v>-1.9614617940199315E-2</v>
      </c>
      <c r="U99" s="114">
        <f t="shared" si="14"/>
        <v>-7.1999999999999995E-2</v>
      </c>
      <c r="V99" s="114">
        <f t="shared" si="10"/>
        <v>0</v>
      </c>
      <c r="Y99" s="114">
        <f>SUM(Y3:Y98)/4000</f>
        <v>-7.2000000000000119E-3</v>
      </c>
      <c r="Z99" s="114">
        <f t="shared" ref="Z99:AD99" si="15">SUM(Z3:Z98)/4000</f>
        <v>-7.2000000000000119E-3</v>
      </c>
      <c r="AA99" s="114">
        <f t="shared" si="15"/>
        <v>-7.2000000000000119E-3</v>
      </c>
      <c r="AB99" s="114">
        <f t="shared" si="15"/>
        <v>-7.2000000000000119E-3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  <c r="Y1" s="205" t="s">
        <v>334</v>
      </c>
      <c r="Z1" s="205"/>
      <c r="AA1" s="205" t="s">
        <v>335</v>
      </c>
      <c r="AB1" s="205"/>
      <c r="AC1" s="231" t="s">
        <v>332</v>
      </c>
      <c r="AD1" s="23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157</v>
      </c>
      <c r="C1" s="205"/>
      <c r="D1" s="205" t="s">
        <v>282</v>
      </c>
      <c r="E1" s="205"/>
      <c r="H1" s="112"/>
      <c r="I1" s="205" t="s">
        <v>327</v>
      </c>
      <c r="J1" s="205"/>
      <c r="K1" s="205"/>
      <c r="L1" s="205"/>
      <c r="M1" s="205"/>
      <c r="N1" s="205"/>
      <c r="O1" s="113"/>
      <c r="P1" s="205" t="s">
        <v>328</v>
      </c>
      <c r="Q1" s="205"/>
      <c r="R1" s="205"/>
      <c r="S1" s="205"/>
      <c r="T1" s="205"/>
      <c r="U1" s="114"/>
      <c r="V1" s="112"/>
      <c r="Y1" s="205" t="s">
        <v>334</v>
      </c>
      <c r="Z1" s="205"/>
      <c r="AA1" s="205" t="s">
        <v>335</v>
      </c>
      <c r="AB1" s="205"/>
      <c r="AC1" s="231" t="s">
        <v>332</v>
      </c>
      <c r="AD1" s="231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N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7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42</v>
      </c>
      <c r="E3">
        <v>0</v>
      </c>
      <c r="F3">
        <v>0</v>
      </c>
      <c r="G3">
        <v>66.789000000000001</v>
      </c>
      <c r="H3">
        <v>0</v>
      </c>
      <c r="I3">
        <v>61.375999999999998</v>
      </c>
      <c r="J3">
        <v>24.111999999999998</v>
      </c>
      <c r="K3">
        <v>686.77252199999998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19.414000000000001</v>
      </c>
      <c r="R3">
        <v>42.392195999999998</v>
      </c>
      <c r="S3">
        <v>24.1675</v>
      </c>
      <c r="T3">
        <v>0</v>
      </c>
      <c r="U3">
        <v>418.77</v>
      </c>
      <c r="V3">
        <v>20.731850000000001</v>
      </c>
      <c r="W3">
        <v>38.241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39.622799999999998</v>
      </c>
      <c r="AH3">
        <v>152.94049999999999</v>
      </c>
      <c r="AI3">
        <v>19.094999999999999</v>
      </c>
      <c r="AJ3">
        <v>0</v>
      </c>
      <c r="AK3">
        <v>51.140700000000002</v>
      </c>
      <c r="AL3">
        <v>84.9422</v>
      </c>
      <c r="AM3">
        <v>15.804048</v>
      </c>
      <c r="AN3">
        <v>1.01389</v>
      </c>
      <c r="AO3">
        <v>28.518000000000001</v>
      </c>
      <c r="AP3">
        <v>11.7852</v>
      </c>
      <c r="AQ3">
        <v>36.792000000000002</v>
      </c>
      <c r="AR3">
        <v>47.472000000000001</v>
      </c>
      <c r="AS3">
        <v>32.284799999999997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93.75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3563.8474719999995</v>
      </c>
    </row>
    <row r="4" spans="1:121">
      <c r="A4" t="s">
        <v>46</v>
      </c>
      <c r="B4">
        <v>0</v>
      </c>
      <c r="C4">
        <v>0</v>
      </c>
      <c r="D4">
        <v>42</v>
      </c>
      <c r="E4">
        <v>0</v>
      </c>
      <c r="F4">
        <v>0</v>
      </c>
      <c r="G4">
        <v>66.789000000000001</v>
      </c>
      <c r="H4">
        <v>0</v>
      </c>
      <c r="I4">
        <v>61.375999999999998</v>
      </c>
      <c r="J4">
        <v>24.111999999999998</v>
      </c>
      <c r="K4">
        <v>686.77252199999998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19.414000000000001</v>
      </c>
      <c r="R4">
        <v>42.392195999999998</v>
      </c>
      <c r="S4">
        <v>24.1675</v>
      </c>
      <c r="T4">
        <v>0</v>
      </c>
      <c r="U4">
        <v>418.77</v>
      </c>
      <c r="V4">
        <v>20.731850000000001</v>
      </c>
      <c r="W4">
        <v>38.241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39.622799999999998</v>
      </c>
      <c r="AH4">
        <v>152.94049999999999</v>
      </c>
      <c r="AI4">
        <v>19.094999999999999</v>
      </c>
      <c r="AJ4">
        <v>0</v>
      </c>
      <c r="AK4">
        <v>51.140700000000002</v>
      </c>
      <c r="AL4">
        <v>84.9422</v>
      </c>
      <c r="AM4">
        <v>15.804048</v>
      </c>
      <c r="AN4">
        <v>1.01389</v>
      </c>
      <c r="AO4">
        <v>28.518000000000001</v>
      </c>
      <c r="AP4">
        <v>11.7852</v>
      </c>
      <c r="AQ4">
        <v>36.792000000000002</v>
      </c>
      <c r="AR4">
        <v>47.472000000000001</v>
      </c>
      <c r="AS4">
        <v>32.284799999999997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93.75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3563.8474719999995</v>
      </c>
    </row>
    <row r="5" spans="1:121">
      <c r="A5" t="s">
        <v>47</v>
      </c>
      <c r="B5">
        <v>0</v>
      </c>
      <c r="C5">
        <v>0</v>
      </c>
      <c r="D5">
        <v>42</v>
      </c>
      <c r="E5">
        <v>0</v>
      </c>
      <c r="F5">
        <v>0</v>
      </c>
      <c r="G5">
        <v>66.789000000000001</v>
      </c>
      <c r="H5">
        <v>0</v>
      </c>
      <c r="I5">
        <v>61.375999999999998</v>
      </c>
      <c r="J5">
        <v>24.111999999999998</v>
      </c>
      <c r="K5">
        <v>686.77252199999998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19.414000000000001</v>
      </c>
      <c r="R5">
        <v>42.392195999999998</v>
      </c>
      <c r="S5">
        <v>24.1675</v>
      </c>
      <c r="T5">
        <v>0</v>
      </c>
      <c r="U5">
        <v>418.77</v>
      </c>
      <c r="V5">
        <v>20.731850000000001</v>
      </c>
      <c r="W5">
        <v>38.241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7.8879999999999999</v>
      </c>
      <c r="AG5">
        <v>39.622799999999998</v>
      </c>
      <c r="AH5">
        <v>152.94049999999999</v>
      </c>
      <c r="AI5">
        <v>19.094999999999999</v>
      </c>
      <c r="AJ5">
        <v>0</v>
      </c>
      <c r="AK5">
        <v>51.140700000000002</v>
      </c>
      <c r="AL5">
        <v>84.9422</v>
      </c>
      <c r="AM5">
        <v>15.804048</v>
      </c>
      <c r="AN5">
        <v>1.01389</v>
      </c>
      <c r="AO5">
        <v>28.518000000000001</v>
      </c>
      <c r="AP5">
        <v>11.7852</v>
      </c>
      <c r="AQ5">
        <v>27.594000000000001</v>
      </c>
      <c r="AR5">
        <v>47.472000000000001</v>
      </c>
      <c r="AS5">
        <v>32.284799999999997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93.75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3554.6494719999996</v>
      </c>
    </row>
    <row r="6" spans="1:121">
      <c r="A6" t="s">
        <v>48</v>
      </c>
      <c r="B6">
        <v>0</v>
      </c>
      <c r="C6">
        <v>0</v>
      </c>
      <c r="D6">
        <v>42</v>
      </c>
      <c r="E6">
        <v>0</v>
      </c>
      <c r="F6">
        <v>0</v>
      </c>
      <c r="G6">
        <v>66.789000000000001</v>
      </c>
      <c r="H6">
        <v>0</v>
      </c>
      <c r="I6">
        <v>61.375999999999998</v>
      </c>
      <c r="J6">
        <v>24.111999999999998</v>
      </c>
      <c r="K6">
        <v>686.77252199999998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19.414000000000001</v>
      </c>
      <c r="R6">
        <v>42.392195999999998</v>
      </c>
      <c r="S6">
        <v>24.1675</v>
      </c>
      <c r="T6">
        <v>0</v>
      </c>
      <c r="U6">
        <v>418.77</v>
      </c>
      <c r="V6">
        <v>20.731850000000001</v>
      </c>
      <c r="W6">
        <v>38.241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7.8879999999999999</v>
      </c>
      <c r="AG6">
        <v>39.622799999999998</v>
      </c>
      <c r="AH6">
        <v>152.94049999999999</v>
      </c>
      <c r="AI6">
        <v>19.094999999999999</v>
      </c>
      <c r="AJ6">
        <v>0</v>
      </c>
      <c r="AK6">
        <v>51.140700000000002</v>
      </c>
      <c r="AL6">
        <v>84.9422</v>
      </c>
      <c r="AM6">
        <v>15.804048</v>
      </c>
      <c r="AN6">
        <v>1.01389</v>
      </c>
      <c r="AO6">
        <v>28.518000000000001</v>
      </c>
      <c r="AP6">
        <v>11.7852</v>
      </c>
      <c r="AQ6">
        <v>27.594000000000001</v>
      </c>
      <c r="AR6">
        <v>47.472000000000001</v>
      </c>
      <c r="AS6">
        <v>32.284799999999997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93.75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3554.6494719999996</v>
      </c>
    </row>
    <row r="7" spans="1:121">
      <c r="A7" t="s">
        <v>49</v>
      </c>
      <c r="B7">
        <v>0</v>
      </c>
      <c r="C7">
        <v>0</v>
      </c>
      <c r="D7">
        <v>42</v>
      </c>
      <c r="E7">
        <v>0</v>
      </c>
      <c r="F7">
        <v>0</v>
      </c>
      <c r="G7">
        <v>66.789000000000001</v>
      </c>
      <c r="H7">
        <v>0</v>
      </c>
      <c r="I7">
        <v>61.375999999999998</v>
      </c>
      <c r="J7">
        <v>24.111999999999998</v>
      </c>
      <c r="K7">
        <v>686.77252199999998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19.414000000000001</v>
      </c>
      <c r="R7">
        <v>42.392195999999998</v>
      </c>
      <c r="S7">
        <v>24.1675</v>
      </c>
      <c r="T7">
        <v>0</v>
      </c>
      <c r="U7">
        <v>418.77</v>
      </c>
      <c r="V7">
        <v>20.731850000000001</v>
      </c>
      <c r="W7">
        <v>42.49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39.622799999999998</v>
      </c>
      <c r="AH7">
        <v>152.94049999999999</v>
      </c>
      <c r="AI7">
        <v>19.094999999999999</v>
      </c>
      <c r="AJ7">
        <v>0</v>
      </c>
      <c r="AK7">
        <v>51.140700000000002</v>
      </c>
      <c r="AL7">
        <v>84.9422</v>
      </c>
      <c r="AM7">
        <v>15.804048</v>
      </c>
      <c r="AN7">
        <v>1.01389</v>
      </c>
      <c r="AO7">
        <v>28.518000000000001</v>
      </c>
      <c r="AP7">
        <v>11.7852</v>
      </c>
      <c r="AQ7">
        <v>27.594000000000001</v>
      </c>
      <c r="AR7">
        <v>47.472000000000001</v>
      </c>
      <c r="AS7">
        <v>32.284799999999997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93.75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3556.9264719999996</v>
      </c>
    </row>
    <row r="8" spans="1:121">
      <c r="A8" t="s">
        <v>50</v>
      </c>
      <c r="B8">
        <v>0</v>
      </c>
      <c r="C8">
        <v>0</v>
      </c>
      <c r="D8">
        <v>42</v>
      </c>
      <c r="E8">
        <v>0</v>
      </c>
      <c r="F8">
        <v>0</v>
      </c>
      <c r="G8">
        <v>66.789000000000001</v>
      </c>
      <c r="H8">
        <v>0</v>
      </c>
      <c r="I8">
        <v>61.375999999999998</v>
      </c>
      <c r="J8">
        <v>24.111999999999998</v>
      </c>
      <c r="K8">
        <v>686.77252199999998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19.414000000000001</v>
      </c>
      <c r="R8">
        <v>42.392195999999998</v>
      </c>
      <c r="S8">
        <v>24.1675</v>
      </c>
      <c r="T8">
        <v>0</v>
      </c>
      <c r="U8">
        <v>418.77</v>
      </c>
      <c r="V8">
        <v>20.731850000000001</v>
      </c>
      <c r="W8">
        <v>42.49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39.622799999999998</v>
      </c>
      <c r="AH8">
        <v>152.94049999999999</v>
      </c>
      <c r="AI8">
        <v>19.094999999999999</v>
      </c>
      <c r="AJ8">
        <v>0</v>
      </c>
      <c r="AK8">
        <v>51.140700000000002</v>
      </c>
      <c r="AL8">
        <v>84.9422</v>
      </c>
      <c r="AM8">
        <v>15.804048</v>
      </c>
      <c r="AN8">
        <v>1.01389</v>
      </c>
      <c r="AO8">
        <v>28.518000000000001</v>
      </c>
      <c r="AP8">
        <v>11.7852</v>
      </c>
      <c r="AQ8">
        <v>17.891999999999999</v>
      </c>
      <c r="AR8">
        <v>47.472000000000001</v>
      </c>
      <c r="AS8">
        <v>32.284799999999997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93.75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3547.2244719999994</v>
      </c>
    </row>
    <row r="9" spans="1:121">
      <c r="A9" t="s">
        <v>51</v>
      </c>
      <c r="B9">
        <v>0</v>
      </c>
      <c r="C9">
        <v>0</v>
      </c>
      <c r="D9">
        <v>42</v>
      </c>
      <c r="E9">
        <v>0</v>
      </c>
      <c r="F9">
        <v>0</v>
      </c>
      <c r="G9">
        <v>66.789000000000001</v>
      </c>
      <c r="H9">
        <v>0</v>
      </c>
      <c r="I9">
        <v>61.375999999999998</v>
      </c>
      <c r="J9">
        <v>24.111999999999998</v>
      </c>
      <c r="K9">
        <v>686.77252199999998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19.414000000000001</v>
      </c>
      <c r="R9">
        <v>42.392195999999998</v>
      </c>
      <c r="S9">
        <v>24.1675</v>
      </c>
      <c r="T9">
        <v>0</v>
      </c>
      <c r="U9">
        <v>418.77</v>
      </c>
      <c r="V9">
        <v>20.731850000000001</v>
      </c>
      <c r="W9">
        <v>40.061999999999998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39.622799999999998</v>
      </c>
      <c r="AH9">
        <v>152.94049999999999</v>
      </c>
      <c r="AI9">
        <v>31.824999999999999</v>
      </c>
      <c r="AJ9">
        <v>0</v>
      </c>
      <c r="AK9">
        <v>51.140700000000002</v>
      </c>
      <c r="AL9">
        <v>84.9422</v>
      </c>
      <c r="AM9">
        <v>15.804048</v>
      </c>
      <c r="AN9">
        <v>1.01389</v>
      </c>
      <c r="AO9">
        <v>28.518000000000001</v>
      </c>
      <c r="AP9">
        <v>11.1447</v>
      </c>
      <c r="AQ9">
        <v>17.829000000000001</v>
      </c>
      <c r="AR9">
        <v>47.472000000000001</v>
      </c>
      <c r="AS9">
        <v>32.284799999999997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93.75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3556.8229719999999</v>
      </c>
    </row>
    <row r="10" spans="1:121">
      <c r="A10" t="s">
        <v>52</v>
      </c>
      <c r="B10">
        <v>0</v>
      </c>
      <c r="C10">
        <v>0</v>
      </c>
      <c r="D10">
        <v>42</v>
      </c>
      <c r="E10">
        <v>0</v>
      </c>
      <c r="F10">
        <v>0</v>
      </c>
      <c r="G10">
        <v>66.789000000000001</v>
      </c>
      <c r="H10">
        <v>0</v>
      </c>
      <c r="I10">
        <v>61.375999999999998</v>
      </c>
      <c r="J10">
        <v>24.111999999999998</v>
      </c>
      <c r="K10">
        <v>686.77252199999998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19.414000000000001</v>
      </c>
      <c r="R10">
        <v>42.392195999999998</v>
      </c>
      <c r="S10">
        <v>24.1675</v>
      </c>
      <c r="T10">
        <v>0</v>
      </c>
      <c r="U10">
        <v>418.77</v>
      </c>
      <c r="V10">
        <v>20.731850000000001</v>
      </c>
      <c r="W10">
        <v>40.061999999999998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39.622799999999998</v>
      </c>
      <c r="AH10">
        <v>152.94049999999999</v>
      </c>
      <c r="AI10">
        <v>31.824999999999999</v>
      </c>
      <c r="AJ10">
        <v>0</v>
      </c>
      <c r="AK10">
        <v>51.140700000000002</v>
      </c>
      <c r="AL10">
        <v>84.9422</v>
      </c>
      <c r="AM10">
        <v>15.804048</v>
      </c>
      <c r="AN10">
        <v>1.01389</v>
      </c>
      <c r="AO10">
        <v>28.518000000000001</v>
      </c>
      <c r="AP10">
        <v>11.1447</v>
      </c>
      <c r="AQ10">
        <v>17.829000000000001</v>
      </c>
      <c r="AR10">
        <v>51.887999999999998</v>
      </c>
      <c r="AS10">
        <v>32.284799999999997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93.75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3561.2389719999996</v>
      </c>
    </row>
    <row r="11" spans="1:121">
      <c r="A11" t="s">
        <v>53</v>
      </c>
      <c r="B11">
        <v>0</v>
      </c>
      <c r="C11">
        <v>0</v>
      </c>
      <c r="D11">
        <v>42</v>
      </c>
      <c r="E11">
        <v>0</v>
      </c>
      <c r="F11">
        <v>0</v>
      </c>
      <c r="G11">
        <v>66.789000000000001</v>
      </c>
      <c r="H11">
        <v>0</v>
      </c>
      <c r="I11">
        <v>61.375999999999998</v>
      </c>
      <c r="J11">
        <v>24.111999999999998</v>
      </c>
      <c r="K11">
        <v>686.77252199999998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19.414000000000001</v>
      </c>
      <c r="R11">
        <v>42.392195999999998</v>
      </c>
      <c r="S11">
        <v>24.1675</v>
      </c>
      <c r="T11">
        <v>0</v>
      </c>
      <c r="U11">
        <v>416.25</v>
      </c>
      <c r="V11">
        <v>20.731850000000001</v>
      </c>
      <c r="W11">
        <v>40.061999999999998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39.622799999999998</v>
      </c>
      <c r="AH11">
        <v>152.94049999999999</v>
      </c>
      <c r="AI11">
        <v>31.824999999999999</v>
      </c>
      <c r="AJ11">
        <v>0</v>
      </c>
      <c r="AK11">
        <v>51.140700000000002</v>
      </c>
      <c r="AL11">
        <v>84.9422</v>
      </c>
      <c r="AM11">
        <v>15.804048</v>
      </c>
      <c r="AN11">
        <v>1.01389</v>
      </c>
      <c r="AO11">
        <v>28.518000000000001</v>
      </c>
      <c r="AP11">
        <v>11.1447</v>
      </c>
      <c r="AQ11">
        <v>17.829000000000001</v>
      </c>
      <c r="AR11">
        <v>51.887999999999998</v>
      </c>
      <c r="AS11">
        <v>32.284799999999997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93.75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3558.7189719999997</v>
      </c>
    </row>
    <row r="12" spans="1:121">
      <c r="A12" t="s">
        <v>54</v>
      </c>
      <c r="B12">
        <v>0</v>
      </c>
      <c r="C12">
        <v>0</v>
      </c>
      <c r="D12">
        <v>42</v>
      </c>
      <c r="E12">
        <v>0</v>
      </c>
      <c r="F12">
        <v>0</v>
      </c>
      <c r="G12">
        <v>66.789000000000001</v>
      </c>
      <c r="H12">
        <v>0</v>
      </c>
      <c r="I12">
        <v>61.375999999999998</v>
      </c>
      <c r="J12">
        <v>24.111999999999998</v>
      </c>
      <c r="K12">
        <v>686.77252199999998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19.414000000000001</v>
      </c>
      <c r="R12">
        <v>42.392195999999998</v>
      </c>
      <c r="S12">
        <v>24.1675</v>
      </c>
      <c r="T12">
        <v>0</v>
      </c>
      <c r="U12">
        <v>416.25</v>
      </c>
      <c r="V12">
        <v>20.731850000000001</v>
      </c>
      <c r="W12">
        <v>40.061999999999998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39.622799999999998</v>
      </c>
      <c r="AH12">
        <v>152.94049999999999</v>
      </c>
      <c r="AI12">
        <v>31.824999999999999</v>
      </c>
      <c r="AJ12">
        <v>0</v>
      </c>
      <c r="AK12">
        <v>51.140700000000002</v>
      </c>
      <c r="AL12">
        <v>84.9422</v>
      </c>
      <c r="AM12">
        <v>15.804048</v>
      </c>
      <c r="AN12">
        <v>1.01389</v>
      </c>
      <c r="AO12">
        <v>28.518000000000001</v>
      </c>
      <c r="AP12">
        <v>11.1447</v>
      </c>
      <c r="AQ12">
        <v>17.829000000000001</v>
      </c>
      <c r="AR12">
        <v>47.472000000000001</v>
      </c>
      <c r="AS12">
        <v>32.284799999999997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93.75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3554.302972</v>
      </c>
    </row>
    <row r="13" spans="1:121">
      <c r="A13" t="s">
        <v>55</v>
      </c>
      <c r="B13">
        <v>0</v>
      </c>
      <c r="C13">
        <v>0</v>
      </c>
      <c r="D13">
        <v>42</v>
      </c>
      <c r="E13">
        <v>0</v>
      </c>
      <c r="F13">
        <v>0</v>
      </c>
      <c r="G13">
        <v>66.789000000000001</v>
      </c>
      <c r="H13">
        <v>0</v>
      </c>
      <c r="I13">
        <v>61.375999999999998</v>
      </c>
      <c r="J13">
        <v>24.111999999999998</v>
      </c>
      <c r="K13">
        <v>686.77252199999998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19.414000000000001</v>
      </c>
      <c r="R13">
        <v>42.392195999999998</v>
      </c>
      <c r="S13">
        <v>24.1675</v>
      </c>
      <c r="T13">
        <v>0</v>
      </c>
      <c r="U13">
        <v>414</v>
      </c>
      <c r="V13">
        <v>20.731850000000001</v>
      </c>
      <c r="W13">
        <v>37.634</v>
      </c>
      <c r="X13">
        <v>147.515625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39.622799999999998</v>
      </c>
      <c r="AH13">
        <v>152.94049999999999</v>
      </c>
      <c r="AI13">
        <v>31.824999999999999</v>
      </c>
      <c r="AJ13">
        <v>0</v>
      </c>
      <c r="AK13">
        <v>51.140700000000002</v>
      </c>
      <c r="AL13">
        <v>84.9422</v>
      </c>
      <c r="AM13">
        <v>15.804048</v>
      </c>
      <c r="AN13">
        <v>1.01389</v>
      </c>
      <c r="AO13">
        <v>28.518000000000001</v>
      </c>
      <c r="AP13">
        <v>11.7852</v>
      </c>
      <c r="AQ13">
        <v>17.829000000000001</v>
      </c>
      <c r="AR13">
        <v>47.472000000000001</v>
      </c>
      <c r="AS13">
        <v>32.284799999999997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93.75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3550.265472</v>
      </c>
    </row>
    <row r="14" spans="1:121">
      <c r="A14" t="s">
        <v>56</v>
      </c>
      <c r="B14">
        <v>0</v>
      </c>
      <c r="C14">
        <v>0</v>
      </c>
      <c r="D14">
        <v>42</v>
      </c>
      <c r="E14">
        <v>0</v>
      </c>
      <c r="F14">
        <v>0</v>
      </c>
      <c r="G14">
        <v>66.789000000000001</v>
      </c>
      <c r="H14">
        <v>0</v>
      </c>
      <c r="I14">
        <v>61.375999999999998</v>
      </c>
      <c r="J14">
        <v>24.111999999999998</v>
      </c>
      <c r="K14">
        <v>686.77252199999998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19.414000000000001</v>
      </c>
      <c r="R14">
        <v>42.392195999999998</v>
      </c>
      <c r="S14">
        <v>24.1675</v>
      </c>
      <c r="T14">
        <v>0</v>
      </c>
      <c r="U14">
        <v>414</v>
      </c>
      <c r="V14">
        <v>20.731850000000001</v>
      </c>
      <c r="W14">
        <v>37.634</v>
      </c>
      <c r="X14">
        <v>147.515625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39.622799999999998</v>
      </c>
      <c r="AH14">
        <v>152.94049999999999</v>
      </c>
      <c r="AI14">
        <v>31.824999999999999</v>
      </c>
      <c r="AJ14">
        <v>0</v>
      </c>
      <c r="AK14">
        <v>51.140700000000002</v>
      </c>
      <c r="AL14">
        <v>84.9422</v>
      </c>
      <c r="AM14">
        <v>15.804048</v>
      </c>
      <c r="AN14">
        <v>1.01389</v>
      </c>
      <c r="AO14">
        <v>28.518000000000001</v>
      </c>
      <c r="AP14">
        <v>11.7852</v>
      </c>
      <c r="AQ14">
        <v>8.5050000000000008</v>
      </c>
      <c r="AR14">
        <v>47.472000000000001</v>
      </c>
      <c r="AS14">
        <v>32.284799999999997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93.75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3540.941472</v>
      </c>
    </row>
    <row r="15" spans="1:121">
      <c r="A15" t="s">
        <v>57</v>
      </c>
      <c r="B15">
        <v>0</v>
      </c>
      <c r="C15">
        <v>0</v>
      </c>
      <c r="D15">
        <v>42</v>
      </c>
      <c r="E15">
        <v>0</v>
      </c>
      <c r="F15">
        <v>0</v>
      </c>
      <c r="G15">
        <v>66.789000000000001</v>
      </c>
      <c r="H15">
        <v>0</v>
      </c>
      <c r="I15">
        <v>61.375999999999998</v>
      </c>
      <c r="J15">
        <v>24.111999999999998</v>
      </c>
      <c r="K15">
        <v>686.77252199999998</v>
      </c>
      <c r="L15">
        <v>653.15250000000003</v>
      </c>
      <c r="M15">
        <v>92</v>
      </c>
      <c r="N15">
        <v>118.125</v>
      </c>
      <c r="O15">
        <v>123.66562500000001</v>
      </c>
      <c r="P15">
        <v>139.3125</v>
      </c>
      <c r="Q15">
        <v>19.414000000000001</v>
      </c>
      <c r="R15">
        <v>42.392195999999998</v>
      </c>
      <c r="S15">
        <v>24.1675</v>
      </c>
      <c r="T15">
        <v>0</v>
      </c>
      <c r="U15">
        <v>414</v>
      </c>
      <c r="V15">
        <v>20.731850000000001</v>
      </c>
      <c r="W15">
        <v>37.634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39.622799999999998</v>
      </c>
      <c r="AH15">
        <v>152.94049999999999</v>
      </c>
      <c r="AI15">
        <v>31.824999999999999</v>
      </c>
      <c r="AJ15">
        <v>0</v>
      </c>
      <c r="AK15">
        <v>51.140700000000002</v>
      </c>
      <c r="AL15">
        <v>82.501999999999995</v>
      </c>
      <c r="AM15">
        <v>15.804048</v>
      </c>
      <c r="AN15">
        <v>1.01389</v>
      </c>
      <c r="AO15">
        <v>28.518000000000001</v>
      </c>
      <c r="AP15">
        <v>11.7852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93.75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3538.1138540000002</v>
      </c>
    </row>
    <row r="16" spans="1:121">
      <c r="A16" t="s">
        <v>58</v>
      </c>
      <c r="B16">
        <v>0</v>
      </c>
      <c r="C16">
        <v>0</v>
      </c>
      <c r="D16">
        <v>42</v>
      </c>
      <c r="E16">
        <v>0</v>
      </c>
      <c r="F16">
        <v>0</v>
      </c>
      <c r="G16">
        <v>66.789000000000001</v>
      </c>
      <c r="H16">
        <v>0</v>
      </c>
      <c r="I16">
        <v>61.375999999999998</v>
      </c>
      <c r="J16">
        <v>24.111999999999998</v>
      </c>
      <c r="K16">
        <v>686.77252199999998</v>
      </c>
      <c r="L16">
        <v>653.15250000000003</v>
      </c>
      <c r="M16">
        <v>92</v>
      </c>
      <c r="N16">
        <v>118.125</v>
      </c>
      <c r="O16">
        <v>123.66562500000001</v>
      </c>
      <c r="P16">
        <v>139.3125</v>
      </c>
      <c r="Q16">
        <v>19.414000000000001</v>
      </c>
      <c r="R16">
        <v>42.392195999999998</v>
      </c>
      <c r="S16">
        <v>24.1675</v>
      </c>
      <c r="T16">
        <v>0</v>
      </c>
      <c r="U16">
        <v>414</v>
      </c>
      <c r="V16">
        <v>20.731850000000001</v>
      </c>
      <c r="W16">
        <v>37.634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39.622799999999998</v>
      </c>
      <c r="AH16">
        <v>152.94049999999999</v>
      </c>
      <c r="AI16">
        <v>31.824999999999999</v>
      </c>
      <c r="AJ16">
        <v>0</v>
      </c>
      <c r="AK16">
        <v>51.140700000000002</v>
      </c>
      <c r="AL16">
        <v>82.501999999999995</v>
      </c>
      <c r="AM16">
        <v>15.804048</v>
      </c>
      <c r="AN16">
        <v>1.01389</v>
      </c>
      <c r="AO16">
        <v>28.518000000000001</v>
      </c>
      <c r="AP16">
        <v>11.7852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93.75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3538.1138540000002</v>
      </c>
    </row>
    <row r="17" spans="1:117">
      <c r="A17" t="s">
        <v>59</v>
      </c>
      <c r="B17">
        <v>0</v>
      </c>
      <c r="C17">
        <v>0</v>
      </c>
      <c r="D17">
        <v>42</v>
      </c>
      <c r="E17">
        <v>0</v>
      </c>
      <c r="F17">
        <v>0</v>
      </c>
      <c r="G17">
        <v>66.789000000000001</v>
      </c>
      <c r="H17">
        <v>0</v>
      </c>
      <c r="I17">
        <v>61.375999999999998</v>
      </c>
      <c r="J17">
        <v>24.111999999999998</v>
      </c>
      <c r="K17">
        <v>686.77252199999998</v>
      </c>
      <c r="L17">
        <v>653.15250000000003</v>
      </c>
      <c r="M17">
        <v>92</v>
      </c>
      <c r="N17">
        <v>118.125</v>
      </c>
      <c r="O17">
        <v>123.66562500000001</v>
      </c>
      <c r="P17">
        <v>139.3125</v>
      </c>
      <c r="Q17">
        <v>19.414000000000001</v>
      </c>
      <c r="R17">
        <v>42.392195999999998</v>
      </c>
      <c r="S17">
        <v>24.1675</v>
      </c>
      <c r="T17">
        <v>0</v>
      </c>
      <c r="U17">
        <v>414</v>
      </c>
      <c r="V17">
        <v>20.731850000000001</v>
      </c>
      <c r="W17">
        <v>38.847999999999999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39.622799999999998</v>
      </c>
      <c r="AH17">
        <v>152.94049999999999</v>
      </c>
      <c r="AI17">
        <v>31.824999999999999</v>
      </c>
      <c r="AJ17">
        <v>0</v>
      </c>
      <c r="AK17">
        <v>51.140700000000002</v>
      </c>
      <c r="AL17">
        <v>82.501999999999995</v>
      </c>
      <c r="AM17">
        <v>15.804048</v>
      </c>
      <c r="AN17">
        <v>1.01389</v>
      </c>
      <c r="AO17">
        <v>28.518000000000001</v>
      </c>
      <c r="AP17">
        <v>11.1447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93.75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3543.1033539999999</v>
      </c>
    </row>
    <row r="18" spans="1:117">
      <c r="A18" t="s">
        <v>60</v>
      </c>
      <c r="B18">
        <v>0</v>
      </c>
      <c r="C18">
        <v>0</v>
      </c>
      <c r="D18">
        <v>42</v>
      </c>
      <c r="E18">
        <v>0</v>
      </c>
      <c r="F18">
        <v>0</v>
      </c>
      <c r="G18">
        <v>66.789000000000001</v>
      </c>
      <c r="H18">
        <v>0</v>
      </c>
      <c r="I18">
        <v>61.375999999999998</v>
      </c>
      <c r="J18">
        <v>24.111999999999998</v>
      </c>
      <c r="K18">
        <v>686.77252199999998</v>
      </c>
      <c r="L18">
        <v>653.15250000000003</v>
      </c>
      <c r="M18">
        <v>92</v>
      </c>
      <c r="N18">
        <v>118.125</v>
      </c>
      <c r="O18">
        <v>123.66562500000001</v>
      </c>
      <c r="P18">
        <v>139.3125</v>
      </c>
      <c r="Q18">
        <v>19.414000000000001</v>
      </c>
      <c r="R18">
        <v>42.392195999999998</v>
      </c>
      <c r="S18">
        <v>24.1675</v>
      </c>
      <c r="T18">
        <v>0</v>
      </c>
      <c r="U18">
        <v>414</v>
      </c>
      <c r="V18">
        <v>20.731850000000001</v>
      </c>
      <c r="W18">
        <v>38.847999999999999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39.622799999999998</v>
      </c>
      <c r="AH18">
        <v>152.94049999999999</v>
      </c>
      <c r="AI18">
        <v>31.824999999999999</v>
      </c>
      <c r="AJ18">
        <v>0</v>
      </c>
      <c r="AK18">
        <v>51.140700000000002</v>
      </c>
      <c r="AL18">
        <v>82.501999999999995</v>
      </c>
      <c r="AM18">
        <v>15.804048</v>
      </c>
      <c r="AN18">
        <v>1.01389</v>
      </c>
      <c r="AO18">
        <v>28.518000000000001</v>
      </c>
      <c r="AP18">
        <v>11.1447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93.75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3543.1033539999999</v>
      </c>
    </row>
    <row r="19" spans="1:117">
      <c r="A19" t="s">
        <v>61</v>
      </c>
      <c r="B19">
        <v>0</v>
      </c>
      <c r="C19">
        <v>0</v>
      </c>
      <c r="D19">
        <v>42</v>
      </c>
      <c r="E19">
        <v>0</v>
      </c>
      <c r="F19">
        <v>0</v>
      </c>
      <c r="G19">
        <v>66.789000000000001</v>
      </c>
      <c r="H19">
        <v>0</v>
      </c>
      <c r="I19">
        <v>61.375999999999998</v>
      </c>
      <c r="J19">
        <v>24.111999999999998</v>
      </c>
      <c r="K19">
        <v>686.77252199999998</v>
      </c>
      <c r="L19">
        <v>653.15250000000003</v>
      </c>
      <c r="M19">
        <v>92</v>
      </c>
      <c r="N19">
        <v>118.125</v>
      </c>
      <c r="O19">
        <v>123.66562500000001</v>
      </c>
      <c r="P19">
        <v>139.3125</v>
      </c>
      <c r="Q19">
        <v>19.414000000000001</v>
      </c>
      <c r="R19">
        <v>42.392195999999998</v>
      </c>
      <c r="S19">
        <v>24.1675</v>
      </c>
      <c r="T19">
        <v>0</v>
      </c>
      <c r="U19">
        <v>414</v>
      </c>
      <c r="V19">
        <v>20.731850000000001</v>
      </c>
      <c r="W19">
        <v>40.061999999999998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39.622799999999998</v>
      </c>
      <c r="AH19">
        <v>152.94049999999999</v>
      </c>
      <c r="AI19">
        <v>31.824999999999999</v>
      </c>
      <c r="AJ19">
        <v>0</v>
      </c>
      <c r="AK19">
        <v>51.140700000000002</v>
      </c>
      <c r="AL19">
        <v>82.501999999999995</v>
      </c>
      <c r="AM19">
        <v>15.804048</v>
      </c>
      <c r="AN19">
        <v>1.01389</v>
      </c>
      <c r="AO19">
        <v>28.518000000000001</v>
      </c>
      <c r="AP19">
        <v>11.1447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93.75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3531.396354</v>
      </c>
    </row>
    <row r="20" spans="1:117">
      <c r="A20" t="s">
        <v>62</v>
      </c>
      <c r="B20">
        <v>0</v>
      </c>
      <c r="C20">
        <v>0</v>
      </c>
      <c r="D20">
        <v>42</v>
      </c>
      <c r="E20">
        <v>0</v>
      </c>
      <c r="F20">
        <v>0</v>
      </c>
      <c r="G20">
        <v>66.789000000000001</v>
      </c>
      <c r="H20">
        <v>0</v>
      </c>
      <c r="I20">
        <v>61.375999999999998</v>
      </c>
      <c r="J20">
        <v>24.111999999999998</v>
      </c>
      <c r="K20">
        <v>686.77252199999998</v>
      </c>
      <c r="L20">
        <v>653.15250000000003</v>
      </c>
      <c r="M20">
        <v>92</v>
      </c>
      <c r="N20">
        <v>118.125</v>
      </c>
      <c r="O20">
        <v>123.66562500000001</v>
      </c>
      <c r="P20">
        <v>139.3125</v>
      </c>
      <c r="Q20">
        <v>19.414000000000001</v>
      </c>
      <c r="R20">
        <v>42.392195999999998</v>
      </c>
      <c r="S20">
        <v>24.1675</v>
      </c>
      <c r="T20">
        <v>0</v>
      </c>
      <c r="U20">
        <v>414</v>
      </c>
      <c r="V20">
        <v>20.731850000000001</v>
      </c>
      <c r="W20">
        <v>40.061999999999998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39.622799999999998</v>
      </c>
      <c r="AH20">
        <v>152.94049999999999</v>
      </c>
      <c r="AI20">
        <v>31.824999999999999</v>
      </c>
      <c r="AJ20">
        <v>0</v>
      </c>
      <c r="AK20">
        <v>51.140700000000002</v>
      </c>
      <c r="AL20">
        <v>82.501999999999995</v>
      </c>
      <c r="AM20">
        <v>15.804048</v>
      </c>
      <c r="AN20">
        <v>1.01389</v>
      </c>
      <c r="AO20">
        <v>28.518000000000001</v>
      </c>
      <c r="AP20">
        <v>11.1447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93.75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3531.396354</v>
      </c>
    </row>
    <row r="21" spans="1:117">
      <c r="A21" t="s">
        <v>63</v>
      </c>
      <c r="B21">
        <v>0</v>
      </c>
      <c r="C21">
        <v>0</v>
      </c>
      <c r="D21">
        <v>42</v>
      </c>
      <c r="E21">
        <v>0</v>
      </c>
      <c r="F21">
        <v>0</v>
      </c>
      <c r="G21">
        <v>66.789000000000001</v>
      </c>
      <c r="H21">
        <v>0</v>
      </c>
      <c r="I21">
        <v>61.375999999999998</v>
      </c>
      <c r="J21">
        <v>24.111999999999998</v>
      </c>
      <c r="K21">
        <v>686.77252199999998</v>
      </c>
      <c r="L21">
        <v>653.15250000000003</v>
      </c>
      <c r="M21">
        <v>92</v>
      </c>
      <c r="N21">
        <v>118.125</v>
      </c>
      <c r="O21">
        <v>123.66562500000001</v>
      </c>
      <c r="P21">
        <v>139.3125</v>
      </c>
      <c r="Q21">
        <v>19.414000000000001</v>
      </c>
      <c r="R21">
        <v>42.392195999999998</v>
      </c>
      <c r="S21">
        <v>24.1675</v>
      </c>
      <c r="T21">
        <v>0</v>
      </c>
      <c r="U21">
        <v>414</v>
      </c>
      <c r="V21">
        <v>20.731850000000001</v>
      </c>
      <c r="W21">
        <v>40.061999999999998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39.622799999999998</v>
      </c>
      <c r="AH21">
        <v>152.94049999999999</v>
      </c>
      <c r="AI21">
        <v>31.824999999999999</v>
      </c>
      <c r="AJ21">
        <v>0</v>
      </c>
      <c r="AK21">
        <v>51.140700000000002</v>
      </c>
      <c r="AL21">
        <v>82.501999999999995</v>
      </c>
      <c r="AM21">
        <v>15.804048</v>
      </c>
      <c r="AN21">
        <v>1.01389</v>
      </c>
      <c r="AO21">
        <v>28.518000000000001</v>
      </c>
      <c r="AP21">
        <v>11.1447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93.75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3531.396354</v>
      </c>
    </row>
    <row r="22" spans="1:117">
      <c r="A22" t="s">
        <v>64</v>
      </c>
      <c r="B22">
        <v>0</v>
      </c>
      <c r="C22">
        <v>0</v>
      </c>
      <c r="D22">
        <v>42</v>
      </c>
      <c r="E22">
        <v>0</v>
      </c>
      <c r="F22">
        <v>0</v>
      </c>
      <c r="G22">
        <v>66.789000000000001</v>
      </c>
      <c r="H22">
        <v>0</v>
      </c>
      <c r="I22">
        <v>61.375999999999998</v>
      </c>
      <c r="J22">
        <v>24.111999999999998</v>
      </c>
      <c r="K22">
        <v>686.77252199999998</v>
      </c>
      <c r="L22">
        <v>653.15250000000003</v>
      </c>
      <c r="M22">
        <v>92</v>
      </c>
      <c r="N22">
        <v>118.125</v>
      </c>
      <c r="O22">
        <v>123.66562500000001</v>
      </c>
      <c r="P22">
        <v>139.3125</v>
      </c>
      <c r="Q22">
        <v>19.414000000000001</v>
      </c>
      <c r="R22">
        <v>42.392195999999998</v>
      </c>
      <c r="S22">
        <v>24.1675</v>
      </c>
      <c r="T22">
        <v>0</v>
      </c>
      <c r="U22">
        <v>414</v>
      </c>
      <c r="V22">
        <v>20.731850000000001</v>
      </c>
      <c r="W22">
        <v>40.061999999999998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39.622799999999998</v>
      </c>
      <c r="AH22">
        <v>152.94049999999999</v>
      </c>
      <c r="AI22">
        <v>31.824999999999999</v>
      </c>
      <c r="AJ22">
        <v>0</v>
      </c>
      <c r="AK22">
        <v>51.140700000000002</v>
      </c>
      <c r="AL22">
        <v>82.501999999999995</v>
      </c>
      <c r="AM22">
        <v>15.804048</v>
      </c>
      <c r="AN22">
        <v>1.01389</v>
      </c>
      <c r="AO22">
        <v>28.518000000000001</v>
      </c>
      <c r="AP22">
        <v>11.1447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93.75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3531.396354</v>
      </c>
    </row>
    <row r="23" spans="1:117">
      <c r="A23" t="s">
        <v>65</v>
      </c>
      <c r="B23">
        <v>0</v>
      </c>
      <c r="C23">
        <v>0</v>
      </c>
      <c r="D23">
        <v>42</v>
      </c>
      <c r="E23">
        <v>0</v>
      </c>
      <c r="F23">
        <v>0</v>
      </c>
      <c r="G23">
        <v>66.789000000000001</v>
      </c>
      <c r="H23">
        <v>0</v>
      </c>
      <c r="I23">
        <v>61.375999999999998</v>
      </c>
      <c r="J23">
        <v>24.111999999999998</v>
      </c>
      <c r="K23">
        <v>686.77252199999998</v>
      </c>
      <c r="L23">
        <v>653.15250000000003</v>
      </c>
      <c r="M23">
        <v>92</v>
      </c>
      <c r="N23">
        <v>118.125</v>
      </c>
      <c r="O23">
        <v>123.66562500000001</v>
      </c>
      <c r="P23">
        <v>139.3125</v>
      </c>
      <c r="Q23">
        <v>19.414000000000001</v>
      </c>
      <c r="R23">
        <v>42.392195999999998</v>
      </c>
      <c r="S23">
        <v>24.1675</v>
      </c>
      <c r="T23">
        <v>0</v>
      </c>
      <c r="U23">
        <v>414</v>
      </c>
      <c r="V23">
        <v>20.731850000000001</v>
      </c>
      <c r="W23">
        <v>40.061999999999998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39.622799999999998</v>
      </c>
      <c r="AH23">
        <v>152.94049999999999</v>
      </c>
      <c r="AI23">
        <v>35.643999999999998</v>
      </c>
      <c r="AJ23">
        <v>0</v>
      </c>
      <c r="AK23">
        <v>51.140700000000002</v>
      </c>
      <c r="AL23">
        <v>82.501999999999995</v>
      </c>
      <c r="AM23">
        <v>15.804048</v>
      </c>
      <c r="AN23">
        <v>1.01389</v>
      </c>
      <c r="AO23">
        <v>28.518000000000001</v>
      </c>
      <c r="AP23">
        <v>11.1447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93.75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3535.2153539999999</v>
      </c>
    </row>
    <row r="24" spans="1:117">
      <c r="A24" t="s">
        <v>66</v>
      </c>
      <c r="B24">
        <v>0</v>
      </c>
      <c r="C24">
        <v>0</v>
      </c>
      <c r="D24">
        <v>42</v>
      </c>
      <c r="E24">
        <v>0</v>
      </c>
      <c r="F24">
        <v>0</v>
      </c>
      <c r="G24">
        <v>66.789000000000001</v>
      </c>
      <c r="H24">
        <v>0</v>
      </c>
      <c r="I24">
        <v>61.375999999999998</v>
      </c>
      <c r="J24">
        <v>24.111999999999998</v>
      </c>
      <c r="K24">
        <v>686.77252199999998</v>
      </c>
      <c r="L24">
        <v>653.15250000000003</v>
      </c>
      <c r="M24">
        <v>92</v>
      </c>
      <c r="N24">
        <v>118.125</v>
      </c>
      <c r="O24">
        <v>123.66562500000001</v>
      </c>
      <c r="P24">
        <v>139.3125</v>
      </c>
      <c r="Q24">
        <v>19.414000000000001</v>
      </c>
      <c r="R24">
        <v>42.392195999999998</v>
      </c>
      <c r="S24">
        <v>24.1675</v>
      </c>
      <c r="T24">
        <v>0</v>
      </c>
      <c r="U24">
        <v>414</v>
      </c>
      <c r="V24">
        <v>20.731850000000001</v>
      </c>
      <c r="W24">
        <v>40.061999999999998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39.622799999999998</v>
      </c>
      <c r="AH24">
        <v>152.94049999999999</v>
      </c>
      <c r="AI24">
        <v>49.051236000000003</v>
      </c>
      <c r="AJ24">
        <v>0</v>
      </c>
      <c r="AK24">
        <v>51.140700000000002</v>
      </c>
      <c r="AL24">
        <v>82.501999999999995</v>
      </c>
      <c r="AM24">
        <v>15.804048</v>
      </c>
      <c r="AN24">
        <v>1.01389</v>
      </c>
      <c r="AO24">
        <v>28.518000000000001</v>
      </c>
      <c r="AP24">
        <v>11.1447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93.75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3548.6225899999999</v>
      </c>
    </row>
    <row r="25" spans="1:117">
      <c r="A25" t="s">
        <v>67</v>
      </c>
      <c r="B25">
        <v>0</v>
      </c>
      <c r="C25">
        <v>0</v>
      </c>
      <c r="D25">
        <v>42</v>
      </c>
      <c r="E25">
        <v>0</v>
      </c>
      <c r="F25">
        <v>0</v>
      </c>
      <c r="G25">
        <v>66.789000000000001</v>
      </c>
      <c r="H25">
        <v>0</v>
      </c>
      <c r="I25">
        <v>61.375999999999998</v>
      </c>
      <c r="J25">
        <v>24.111999999999998</v>
      </c>
      <c r="K25">
        <v>686.77252199999998</v>
      </c>
      <c r="L25">
        <v>653.15250000000003</v>
      </c>
      <c r="M25">
        <v>92</v>
      </c>
      <c r="N25">
        <v>118.125</v>
      </c>
      <c r="O25">
        <v>123.66562500000001</v>
      </c>
      <c r="P25">
        <v>139.3125</v>
      </c>
      <c r="Q25">
        <v>19.414000000000001</v>
      </c>
      <c r="R25">
        <v>42.392195999999998</v>
      </c>
      <c r="S25">
        <v>24.1675</v>
      </c>
      <c r="T25">
        <v>0</v>
      </c>
      <c r="U25">
        <v>414</v>
      </c>
      <c r="V25">
        <v>20.731850000000001</v>
      </c>
      <c r="W25">
        <v>41.276000000000003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39.622799999999998</v>
      </c>
      <c r="AH25">
        <v>152.94049999999999</v>
      </c>
      <c r="AI25">
        <v>49.051236000000003</v>
      </c>
      <c r="AJ25">
        <v>0</v>
      </c>
      <c r="AK25">
        <v>51.140700000000002</v>
      </c>
      <c r="AL25">
        <v>82.501999999999995</v>
      </c>
      <c r="AM25">
        <v>15.804048</v>
      </c>
      <c r="AN25">
        <v>1.01389</v>
      </c>
      <c r="AO25">
        <v>28.518000000000001</v>
      </c>
      <c r="AP25">
        <v>11.7852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93.75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3550.4770899999999</v>
      </c>
    </row>
    <row r="26" spans="1:117">
      <c r="A26" t="s">
        <v>68</v>
      </c>
      <c r="B26">
        <v>0</v>
      </c>
      <c r="C26">
        <v>0</v>
      </c>
      <c r="D26">
        <v>42</v>
      </c>
      <c r="E26">
        <v>0</v>
      </c>
      <c r="F26">
        <v>0</v>
      </c>
      <c r="G26">
        <v>66.789000000000001</v>
      </c>
      <c r="H26">
        <v>0</v>
      </c>
      <c r="I26">
        <v>61.375999999999998</v>
      </c>
      <c r="J26">
        <v>24.111999999999998</v>
      </c>
      <c r="K26">
        <v>686.77252199999998</v>
      </c>
      <c r="L26">
        <v>653.15250000000003</v>
      </c>
      <c r="M26">
        <v>92</v>
      </c>
      <c r="N26">
        <v>118.125</v>
      </c>
      <c r="O26">
        <v>123.66562500000001</v>
      </c>
      <c r="P26">
        <v>139.3125</v>
      </c>
      <c r="Q26">
        <v>19.414000000000001</v>
      </c>
      <c r="R26">
        <v>42.392195999999998</v>
      </c>
      <c r="S26">
        <v>24.1675</v>
      </c>
      <c r="T26">
        <v>0</v>
      </c>
      <c r="U26">
        <v>414</v>
      </c>
      <c r="V26">
        <v>20.731850000000001</v>
      </c>
      <c r="W26">
        <v>41.276000000000003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39.622799999999998</v>
      </c>
      <c r="AH26">
        <v>152.94049999999999</v>
      </c>
      <c r="AI26">
        <v>49.051236000000003</v>
      </c>
      <c r="AJ26">
        <v>0</v>
      </c>
      <c r="AK26">
        <v>51.140700000000002</v>
      </c>
      <c r="AL26">
        <v>82.501999999999995</v>
      </c>
      <c r="AM26">
        <v>14.7963</v>
      </c>
      <c r="AN26">
        <v>1.01389</v>
      </c>
      <c r="AO26">
        <v>28.518000000000001</v>
      </c>
      <c r="AP26">
        <v>11.7852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93.75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3549.4693419999999</v>
      </c>
    </row>
    <row r="27" spans="1:117">
      <c r="A27" t="s">
        <v>69</v>
      </c>
      <c r="B27">
        <v>0</v>
      </c>
      <c r="C27">
        <v>0</v>
      </c>
      <c r="D27">
        <v>42</v>
      </c>
      <c r="E27">
        <v>0</v>
      </c>
      <c r="F27">
        <v>0</v>
      </c>
      <c r="G27">
        <v>66.789000000000001</v>
      </c>
      <c r="H27">
        <v>0</v>
      </c>
      <c r="I27">
        <v>61.375999999999998</v>
      </c>
      <c r="J27">
        <v>24.111999999999998</v>
      </c>
      <c r="K27">
        <v>686.77252199999998</v>
      </c>
      <c r="L27">
        <v>653.15250000000003</v>
      </c>
      <c r="M27">
        <v>92</v>
      </c>
      <c r="N27">
        <v>118.125</v>
      </c>
      <c r="O27">
        <v>123.66562500000001</v>
      </c>
      <c r="P27">
        <v>139.3125</v>
      </c>
      <c r="Q27">
        <v>19.414000000000001</v>
      </c>
      <c r="R27">
        <v>42.392195999999998</v>
      </c>
      <c r="S27">
        <v>24.1675</v>
      </c>
      <c r="T27">
        <v>0</v>
      </c>
      <c r="U27">
        <v>414</v>
      </c>
      <c r="V27">
        <v>20.731850000000001</v>
      </c>
      <c r="W27">
        <v>34.799309999999998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39.622799999999998</v>
      </c>
      <c r="AH27">
        <v>152.94049999999999</v>
      </c>
      <c r="AI27">
        <v>49.051236000000003</v>
      </c>
      <c r="AJ27">
        <v>0</v>
      </c>
      <c r="AK27">
        <v>51.140700000000002</v>
      </c>
      <c r="AL27">
        <v>82.501999999999995</v>
      </c>
      <c r="AM27">
        <v>10.557359999999999</v>
      </c>
      <c r="AN27">
        <v>1.01389</v>
      </c>
      <c r="AO27">
        <v>28.518000000000001</v>
      </c>
      <c r="AP27">
        <v>11.1447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93.75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3538.1132119999997</v>
      </c>
    </row>
    <row r="28" spans="1:117">
      <c r="A28" t="s">
        <v>70</v>
      </c>
      <c r="B28">
        <v>0</v>
      </c>
      <c r="C28">
        <v>0</v>
      </c>
      <c r="D28">
        <v>42</v>
      </c>
      <c r="E28">
        <v>0</v>
      </c>
      <c r="F28">
        <v>0</v>
      </c>
      <c r="G28">
        <v>66.789000000000001</v>
      </c>
      <c r="H28">
        <v>0</v>
      </c>
      <c r="I28">
        <v>61.375999999999998</v>
      </c>
      <c r="J28">
        <v>24.111999999999998</v>
      </c>
      <c r="K28">
        <v>686.77252199999998</v>
      </c>
      <c r="L28">
        <v>653.15250000000003</v>
      </c>
      <c r="M28">
        <v>92</v>
      </c>
      <c r="N28">
        <v>118.125</v>
      </c>
      <c r="O28">
        <v>123.66562500000001</v>
      </c>
      <c r="P28">
        <v>139.3125</v>
      </c>
      <c r="Q28">
        <v>19.414000000000001</v>
      </c>
      <c r="R28">
        <v>42.392195999999998</v>
      </c>
      <c r="S28">
        <v>24.1675</v>
      </c>
      <c r="T28">
        <v>0</v>
      </c>
      <c r="U28">
        <v>414</v>
      </c>
      <c r="V28">
        <v>20.731850000000001</v>
      </c>
      <c r="W28">
        <v>30.957000000000001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39.622799999999998</v>
      </c>
      <c r="AH28">
        <v>152.94049999999999</v>
      </c>
      <c r="AI28">
        <v>49.051236000000003</v>
      </c>
      <c r="AJ28">
        <v>0</v>
      </c>
      <c r="AK28">
        <v>51.140700000000002</v>
      </c>
      <c r="AL28">
        <v>82.501999999999995</v>
      </c>
      <c r="AM28">
        <v>5.2786799999999996</v>
      </c>
      <c r="AN28">
        <v>1.01389</v>
      </c>
      <c r="AO28">
        <v>28.518000000000001</v>
      </c>
      <c r="AP28">
        <v>11.1447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93.75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3533.4082219999996</v>
      </c>
    </row>
    <row r="29" spans="1:117">
      <c r="A29" t="s">
        <v>71</v>
      </c>
      <c r="B29">
        <v>0</v>
      </c>
      <c r="C29">
        <v>0</v>
      </c>
      <c r="D29">
        <v>42</v>
      </c>
      <c r="E29">
        <v>0</v>
      </c>
      <c r="F29">
        <v>0</v>
      </c>
      <c r="G29">
        <v>66.789000000000001</v>
      </c>
      <c r="H29">
        <v>0</v>
      </c>
      <c r="I29">
        <v>61.375999999999998</v>
      </c>
      <c r="J29">
        <v>24.111999999999998</v>
      </c>
      <c r="K29">
        <v>686.77252199999998</v>
      </c>
      <c r="L29">
        <v>653.15250000000003</v>
      </c>
      <c r="M29">
        <v>92</v>
      </c>
      <c r="N29">
        <v>118.125</v>
      </c>
      <c r="O29">
        <v>123.66562500000001</v>
      </c>
      <c r="P29">
        <v>139.3125</v>
      </c>
      <c r="Q29">
        <v>19.414000000000001</v>
      </c>
      <c r="R29">
        <v>42.392195999999998</v>
      </c>
      <c r="S29">
        <v>24.1675</v>
      </c>
      <c r="T29">
        <v>0</v>
      </c>
      <c r="U29">
        <v>414</v>
      </c>
      <c r="V29">
        <v>20.731850000000001</v>
      </c>
      <c r="W29">
        <v>30.957000000000001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39.622799999999998</v>
      </c>
      <c r="AH29">
        <v>152.94049999999999</v>
      </c>
      <c r="AI29">
        <v>49.051236000000003</v>
      </c>
      <c r="AJ29">
        <v>0</v>
      </c>
      <c r="AK29">
        <v>51.140700000000002</v>
      </c>
      <c r="AL29">
        <v>82.501999999999995</v>
      </c>
      <c r="AM29">
        <v>0</v>
      </c>
      <c r="AN29">
        <v>1.01389</v>
      </c>
      <c r="AO29">
        <v>28.518000000000001</v>
      </c>
      <c r="AP29">
        <v>11.1447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3528.1295419999997</v>
      </c>
    </row>
    <row r="30" spans="1:117">
      <c r="A30" t="s">
        <v>72</v>
      </c>
      <c r="B30">
        <v>0</v>
      </c>
      <c r="C30">
        <v>0</v>
      </c>
      <c r="D30">
        <v>42</v>
      </c>
      <c r="E30">
        <v>0</v>
      </c>
      <c r="F30">
        <v>0</v>
      </c>
      <c r="G30">
        <v>66.789000000000001</v>
      </c>
      <c r="H30">
        <v>0</v>
      </c>
      <c r="I30">
        <v>61.375999999999998</v>
      </c>
      <c r="J30">
        <v>24.111999999999998</v>
      </c>
      <c r="K30">
        <v>686.77252199999998</v>
      </c>
      <c r="L30">
        <v>653.15250000000003</v>
      </c>
      <c r="M30">
        <v>92</v>
      </c>
      <c r="N30">
        <v>118.125</v>
      </c>
      <c r="O30">
        <v>123.66562500000001</v>
      </c>
      <c r="P30">
        <v>139.3125</v>
      </c>
      <c r="Q30">
        <v>19.414000000000001</v>
      </c>
      <c r="R30">
        <v>42.392195999999998</v>
      </c>
      <c r="S30">
        <v>24.1675</v>
      </c>
      <c r="T30">
        <v>0</v>
      </c>
      <c r="U30">
        <v>414</v>
      </c>
      <c r="V30">
        <v>20.731850000000001</v>
      </c>
      <c r="W30">
        <v>30.957000000000001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39.622799999999998</v>
      </c>
      <c r="AH30">
        <v>152.94049999999999</v>
      </c>
      <c r="AI30">
        <v>19.094999999999999</v>
      </c>
      <c r="AJ30">
        <v>0</v>
      </c>
      <c r="AK30">
        <v>51.140700000000002</v>
      </c>
      <c r="AL30">
        <v>82.501999999999995</v>
      </c>
      <c r="AM30">
        <v>0</v>
      </c>
      <c r="AN30">
        <v>1.01389</v>
      </c>
      <c r="AO30">
        <v>28.518000000000001</v>
      </c>
      <c r="AP30">
        <v>11.1447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3493.757306</v>
      </c>
    </row>
    <row r="31" spans="1:117">
      <c r="A31" t="s">
        <v>73</v>
      </c>
      <c r="B31">
        <v>0</v>
      </c>
      <c r="C31">
        <v>0</v>
      </c>
      <c r="D31">
        <v>42</v>
      </c>
      <c r="E31">
        <v>0</v>
      </c>
      <c r="F31">
        <v>0</v>
      </c>
      <c r="G31">
        <v>66.789000000000001</v>
      </c>
      <c r="H31">
        <v>0</v>
      </c>
      <c r="I31">
        <v>61.375999999999998</v>
      </c>
      <c r="J31">
        <v>24.111999999999998</v>
      </c>
      <c r="K31">
        <v>686.77252199999998</v>
      </c>
      <c r="L31">
        <v>653.15250000000003</v>
      </c>
      <c r="M31">
        <v>92</v>
      </c>
      <c r="N31">
        <v>118.125</v>
      </c>
      <c r="O31">
        <v>123.66562500000001</v>
      </c>
      <c r="P31">
        <v>139.3125</v>
      </c>
      <c r="Q31">
        <v>19.414000000000001</v>
      </c>
      <c r="R31">
        <v>42.392195999999998</v>
      </c>
      <c r="S31">
        <v>24.1675</v>
      </c>
      <c r="T31">
        <v>0</v>
      </c>
      <c r="U31">
        <v>414</v>
      </c>
      <c r="V31">
        <v>20.731850000000001</v>
      </c>
      <c r="W31">
        <v>30.957000000000001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39.622799999999998</v>
      </c>
      <c r="AH31">
        <v>152.94049999999999</v>
      </c>
      <c r="AI31">
        <v>19.094999999999999</v>
      </c>
      <c r="AJ31">
        <v>0</v>
      </c>
      <c r="AK31">
        <v>51.140700000000002</v>
      </c>
      <c r="AL31">
        <v>82.501999999999995</v>
      </c>
      <c r="AM31">
        <v>0</v>
      </c>
      <c r="AN31">
        <v>1.01389</v>
      </c>
      <c r="AO31">
        <v>28.518000000000001</v>
      </c>
      <c r="AP31">
        <v>11.1447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3500.3111060000001</v>
      </c>
    </row>
    <row r="32" spans="1:117">
      <c r="A32" t="s">
        <v>74</v>
      </c>
      <c r="B32">
        <v>0</v>
      </c>
      <c r="C32">
        <v>0</v>
      </c>
      <c r="D32">
        <v>42</v>
      </c>
      <c r="E32">
        <v>0</v>
      </c>
      <c r="F32">
        <v>0</v>
      </c>
      <c r="G32">
        <v>66.789000000000001</v>
      </c>
      <c r="H32">
        <v>0</v>
      </c>
      <c r="I32">
        <v>61.375999999999998</v>
      </c>
      <c r="J32">
        <v>24.111999999999998</v>
      </c>
      <c r="K32">
        <v>686.77252199999998</v>
      </c>
      <c r="L32">
        <v>653.15250000000003</v>
      </c>
      <c r="M32">
        <v>92</v>
      </c>
      <c r="N32">
        <v>118.125</v>
      </c>
      <c r="O32">
        <v>123.66562500000001</v>
      </c>
      <c r="P32">
        <v>139.3125</v>
      </c>
      <c r="Q32">
        <v>19.414000000000001</v>
      </c>
      <c r="R32">
        <v>42.392195999999998</v>
      </c>
      <c r="S32">
        <v>24.1675</v>
      </c>
      <c r="T32">
        <v>0</v>
      </c>
      <c r="U32">
        <v>414</v>
      </c>
      <c r="V32">
        <v>20.731850000000001</v>
      </c>
      <c r="W32">
        <v>30.957000000000001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39.622799999999998</v>
      </c>
      <c r="AH32">
        <v>152.94049999999999</v>
      </c>
      <c r="AI32">
        <v>19.094999999999999</v>
      </c>
      <c r="AJ32">
        <v>0</v>
      </c>
      <c r="AK32">
        <v>51.140700000000002</v>
      </c>
      <c r="AL32">
        <v>82.501999999999995</v>
      </c>
      <c r="AM32">
        <v>0</v>
      </c>
      <c r="AN32">
        <v>1.01389</v>
      </c>
      <c r="AO32">
        <v>28.518000000000001</v>
      </c>
      <c r="AP32">
        <v>11.1447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3500.3111060000001</v>
      </c>
    </row>
    <row r="33" spans="1:117">
      <c r="A33" t="s">
        <v>75</v>
      </c>
      <c r="B33">
        <v>0</v>
      </c>
      <c r="C33">
        <v>0</v>
      </c>
      <c r="D33">
        <v>42</v>
      </c>
      <c r="E33">
        <v>0</v>
      </c>
      <c r="F33">
        <v>0</v>
      </c>
      <c r="G33">
        <v>66.789000000000001</v>
      </c>
      <c r="H33">
        <v>0</v>
      </c>
      <c r="I33">
        <v>61.375999999999998</v>
      </c>
      <c r="J33">
        <v>24.111999999999998</v>
      </c>
      <c r="K33">
        <v>686.77252199999998</v>
      </c>
      <c r="L33">
        <v>653.15250000000003</v>
      </c>
      <c r="M33">
        <v>92</v>
      </c>
      <c r="N33">
        <v>118.125</v>
      </c>
      <c r="O33">
        <v>123.66562500000001</v>
      </c>
      <c r="P33">
        <v>139.3125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416.25</v>
      </c>
      <c r="V33">
        <v>20.731850000000001</v>
      </c>
      <c r="W33">
        <v>30.957000000000001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39.622799999999998</v>
      </c>
      <c r="AH33">
        <v>152.94049999999999</v>
      </c>
      <c r="AI33">
        <v>19.094999999999999</v>
      </c>
      <c r="AJ33">
        <v>0</v>
      </c>
      <c r="AK33">
        <v>51.140700000000002</v>
      </c>
      <c r="AL33">
        <v>82.501999999999995</v>
      </c>
      <c r="AM33">
        <v>0</v>
      </c>
      <c r="AN33">
        <v>1.01389</v>
      </c>
      <c r="AO33">
        <v>28.518000000000001</v>
      </c>
      <c r="AP33">
        <v>11.1447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3505.926516</v>
      </c>
    </row>
    <row r="34" spans="1:117">
      <c r="A34" t="s">
        <v>76</v>
      </c>
      <c r="B34">
        <v>0</v>
      </c>
      <c r="C34">
        <v>0</v>
      </c>
      <c r="D34">
        <v>42</v>
      </c>
      <c r="E34">
        <v>0</v>
      </c>
      <c r="F34">
        <v>0</v>
      </c>
      <c r="G34">
        <v>66.789000000000001</v>
      </c>
      <c r="H34">
        <v>0</v>
      </c>
      <c r="I34">
        <v>61.375999999999998</v>
      </c>
      <c r="J34">
        <v>24.111999999999998</v>
      </c>
      <c r="K34">
        <v>686.77252199999998</v>
      </c>
      <c r="L34">
        <v>653.15250000000003</v>
      </c>
      <c r="M34">
        <v>92</v>
      </c>
      <c r="N34">
        <v>118.125</v>
      </c>
      <c r="O34">
        <v>123.66562500000001</v>
      </c>
      <c r="P34">
        <v>139.3125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416.25</v>
      </c>
      <c r="V34">
        <v>20.731850000000001</v>
      </c>
      <c r="W34">
        <v>30.957000000000001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39.622799999999998</v>
      </c>
      <c r="AH34">
        <v>152.94049999999999</v>
      </c>
      <c r="AI34">
        <v>19.094999999999999</v>
      </c>
      <c r="AJ34">
        <v>0</v>
      </c>
      <c r="AK34">
        <v>51.140700000000002</v>
      </c>
      <c r="AL34">
        <v>82.501999999999995</v>
      </c>
      <c r="AM34">
        <v>0</v>
      </c>
      <c r="AN34">
        <v>1.01389</v>
      </c>
      <c r="AO34">
        <v>28.518000000000001</v>
      </c>
      <c r="AP34">
        <v>11.1447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3505.926516</v>
      </c>
    </row>
    <row r="35" spans="1:117">
      <c r="A35" t="s">
        <v>77</v>
      </c>
      <c r="B35">
        <v>0</v>
      </c>
      <c r="C35">
        <v>0</v>
      </c>
      <c r="D35">
        <v>40.950000000000003</v>
      </c>
      <c r="E35">
        <v>0</v>
      </c>
      <c r="F35">
        <v>0</v>
      </c>
      <c r="G35">
        <v>66.789000000000001</v>
      </c>
      <c r="H35">
        <v>0</v>
      </c>
      <c r="I35">
        <v>61.375999999999998</v>
      </c>
      <c r="J35">
        <v>24.111999999999998</v>
      </c>
      <c r="K35">
        <v>686.77252199999998</v>
      </c>
      <c r="L35">
        <v>653.15250000000003</v>
      </c>
      <c r="M35">
        <v>92</v>
      </c>
      <c r="N35">
        <v>118.125</v>
      </c>
      <c r="O35">
        <v>123.66562500000001</v>
      </c>
      <c r="P35">
        <v>139.3125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416.25</v>
      </c>
      <c r="V35">
        <v>20.731850000000001</v>
      </c>
      <c r="W35">
        <v>29.742999999999999</v>
      </c>
      <c r="X35">
        <v>147.515625</v>
      </c>
      <c r="Y35">
        <v>0</v>
      </c>
      <c r="Z35">
        <v>19.6614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39.622799999999998</v>
      </c>
      <c r="AH35">
        <v>152.94049999999999</v>
      </c>
      <c r="AI35">
        <v>19.094999999999999</v>
      </c>
      <c r="AJ35">
        <v>0</v>
      </c>
      <c r="AK35">
        <v>51.140700000000002</v>
      </c>
      <c r="AL35">
        <v>82.501999999999995</v>
      </c>
      <c r="AM35">
        <v>0</v>
      </c>
      <c r="AN35">
        <v>1.01389</v>
      </c>
      <c r="AO35">
        <v>28.518000000000001</v>
      </c>
      <c r="AP35">
        <v>11.1447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3503.6625160000003</v>
      </c>
    </row>
    <row r="36" spans="1:117">
      <c r="A36" t="s">
        <v>78</v>
      </c>
      <c r="B36">
        <v>0</v>
      </c>
      <c r="C36">
        <v>0</v>
      </c>
      <c r="D36">
        <v>40.950000000000003</v>
      </c>
      <c r="E36">
        <v>0</v>
      </c>
      <c r="F36">
        <v>0</v>
      </c>
      <c r="G36">
        <v>66.789000000000001</v>
      </c>
      <c r="H36">
        <v>0</v>
      </c>
      <c r="I36">
        <v>61.375999999999998</v>
      </c>
      <c r="J36">
        <v>24.111999999999998</v>
      </c>
      <c r="K36">
        <v>686.77252199999998</v>
      </c>
      <c r="L36">
        <v>653.15250000000003</v>
      </c>
      <c r="M36">
        <v>92</v>
      </c>
      <c r="N36">
        <v>118.125</v>
      </c>
      <c r="O36">
        <v>123.66562500000001</v>
      </c>
      <c r="P36">
        <v>139.3125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416.25</v>
      </c>
      <c r="V36">
        <v>20.731850000000001</v>
      </c>
      <c r="W36">
        <v>29.742999999999999</v>
      </c>
      <c r="X36">
        <v>147.515625</v>
      </c>
      <c r="Y36">
        <v>0</v>
      </c>
      <c r="Z36">
        <v>19.6614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39.622799999999998</v>
      </c>
      <c r="AH36">
        <v>152.94049999999999</v>
      </c>
      <c r="AI36">
        <v>19.094999999999999</v>
      </c>
      <c r="AJ36">
        <v>0</v>
      </c>
      <c r="AK36">
        <v>51.140700000000002</v>
      </c>
      <c r="AL36">
        <v>82.501999999999995</v>
      </c>
      <c r="AM36">
        <v>0</v>
      </c>
      <c r="AN36">
        <v>1.01389</v>
      </c>
      <c r="AO36">
        <v>28.518000000000001</v>
      </c>
      <c r="AP36">
        <v>11.1447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3503.6625160000003</v>
      </c>
    </row>
    <row r="37" spans="1:117">
      <c r="A37" t="s">
        <v>79</v>
      </c>
      <c r="B37">
        <v>0</v>
      </c>
      <c r="C37">
        <v>0</v>
      </c>
      <c r="D37">
        <v>40.950000000000003</v>
      </c>
      <c r="E37">
        <v>0</v>
      </c>
      <c r="F37">
        <v>0</v>
      </c>
      <c r="G37">
        <v>66.789000000000001</v>
      </c>
      <c r="H37">
        <v>0</v>
      </c>
      <c r="I37">
        <v>61.375999999999998</v>
      </c>
      <c r="J37">
        <v>24.111999999999998</v>
      </c>
      <c r="K37">
        <v>686.77252199999998</v>
      </c>
      <c r="L37">
        <v>653.15250000000003</v>
      </c>
      <c r="M37">
        <v>92</v>
      </c>
      <c r="N37">
        <v>118.125</v>
      </c>
      <c r="O37">
        <v>123.66562500000001</v>
      </c>
      <c r="P37">
        <v>139.3125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416.25</v>
      </c>
      <c r="V37">
        <v>20.731850000000001</v>
      </c>
      <c r="W37">
        <v>29.742999999999999</v>
      </c>
      <c r="X37">
        <v>147.515625</v>
      </c>
      <c r="Y37">
        <v>0</v>
      </c>
      <c r="Z37">
        <v>19.6614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39.622799999999998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82.501999999999995</v>
      </c>
      <c r="AM37">
        <v>0</v>
      </c>
      <c r="AN37">
        <v>1.01389</v>
      </c>
      <c r="AO37">
        <v>28.518000000000001</v>
      </c>
      <c r="AP37">
        <v>11.1447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3503.6625160000003</v>
      </c>
    </row>
    <row r="38" spans="1:117">
      <c r="A38" t="s">
        <v>80</v>
      </c>
      <c r="B38">
        <v>0</v>
      </c>
      <c r="C38">
        <v>0</v>
      </c>
      <c r="D38">
        <v>40.950000000000003</v>
      </c>
      <c r="E38">
        <v>0</v>
      </c>
      <c r="F38">
        <v>0</v>
      </c>
      <c r="G38">
        <v>66.789000000000001</v>
      </c>
      <c r="H38">
        <v>0</v>
      </c>
      <c r="I38">
        <v>61.375999999999998</v>
      </c>
      <c r="J38">
        <v>24.111999999999998</v>
      </c>
      <c r="K38">
        <v>686.77252199999998</v>
      </c>
      <c r="L38">
        <v>653.15250000000003</v>
      </c>
      <c r="M38">
        <v>92</v>
      </c>
      <c r="N38">
        <v>118.125</v>
      </c>
      <c r="O38">
        <v>123.66562500000001</v>
      </c>
      <c r="P38">
        <v>139.3125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416.25</v>
      </c>
      <c r="V38">
        <v>20.731850000000001</v>
      </c>
      <c r="W38">
        <v>29.742999999999999</v>
      </c>
      <c r="X38">
        <v>147.515625</v>
      </c>
      <c r="Y38">
        <v>0</v>
      </c>
      <c r="Z38">
        <v>19.6614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39.622799999999998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82.501999999999995</v>
      </c>
      <c r="AM38">
        <v>0</v>
      </c>
      <c r="AN38">
        <v>1.01389</v>
      </c>
      <c r="AO38">
        <v>28.518000000000001</v>
      </c>
      <c r="AP38">
        <v>11.1447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3503.6625160000003</v>
      </c>
    </row>
    <row r="39" spans="1:117">
      <c r="A39" t="s">
        <v>81</v>
      </c>
      <c r="B39">
        <v>0</v>
      </c>
      <c r="C39">
        <v>0</v>
      </c>
      <c r="D39">
        <v>40.424999999999997</v>
      </c>
      <c r="E39">
        <v>0</v>
      </c>
      <c r="F39">
        <v>0</v>
      </c>
      <c r="G39">
        <v>66.789000000000001</v>
      </c>
      <c r="H39">
        <v>0</v>
      </c>
      <c r="I39">
        <v>61.375999999999998</v>
      </c>
      <c r="J39">
        <v>24.111999999999998</v>
      </c>
      <c r="K39">
        <v>686.77252199999998</v>
      </c>
      <c r="L39">
        <v>653.15250000000003</v>
      </c>
      <c r="M39">
        <v>92</v>
      </c>
      <c r="N39">
        <v>118.125</v>
      </c>
      <c r="O39">
        <v>123.66562500000001</v>
      </c>
      <c r="P39">
        <v>139.3125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416.25</v>
      </c>
      <c r="V39">
        <v>20.731850000000001</v>
      </c>
      <c r="W39">
        <v>29.135999999999999</v>
      </c>
      <c r="X39">
        <v>147.515625</v>
      </c>
      <c r="Y39">
        <v>0</v>
      </c>
      <c r="Z39">
        <v>19.6614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39.622799999999998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82.501999999999995</v>
      </c>
      <c r="AM39">
        <v>0</v>
      </c>
      <c r="AN39">
        <v>1.01389</v>
      </c>
      <c r="AO39">
        <v>28.518000000000001</v>
      </c>
      <c r="AP39">
        <v>11.1447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3504.502516</v>
      </c>
    </row>
    <row r="40" spans="1:117">
      <c r="A40" t="s">
        <v>82</v>
      </c>
      <c r="B40">
        <v>0</v>
      </c>
      <c r="C40">
        <v>0</v>
      </c>
      <c r="D40">
        <v>40.424999999999997</v>
      </c>
      <c r="E40">
        <v>0</v>
      </c>
      <c r="F40">
        <v>0</v>
      </c>
      <c r="G40">
        <v>66.789000000000001</v>
      </c>
      <c r="H40">
        <v>0</v>
      </c>
      <c r="I40">
        <v>61.375999999999998</v>
      </c>
      <c r="J40">
        <v>24.111999999999998</v>
      </c>
      <c r="K40">
        <v>686.77252199999998</v>
      </c>
      <c r="L40">
        <v>653.15250000000003</v>
      </c>
      <c r="M40">
        <v>92</v>
      </c>
      <c r="N40">
        <v>118.125</v>
      </c>
      <c r="O40">
        <v>123.66562500000001</v>
      </c>
      <c r="P40">
        <v>139.3125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416.25</v>
      </c>
      <c r="V40">
        <v>20.731850000000001</v>
      </c>
      <c r="W40">
        <v>29.135999999999999</v>
      </c>
      <c r="X40">
        <v>147.515625</v>
      </c>
      <c r="Y40">
        <v>0</v>
      </c>
      <c r="Z40">
        <v>19.6614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39.622799999999998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82.501999999999995</v>
      </c>
      <c r="AM40">
        <v>0</v>
      </c>
      <c r="AN40">
        <v>1.01389</v>
      </c>
      <c r="AO40">
        <v>28.518000000000001</v>
      </c>
      <c r="AP40">
        <v>11.1447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3504.502516</v>
      </c>
    </row>
    <row r="41" spans="1:117">
      <c r="A41" t="s">
        <v>83</v>
      </c>
      <c r="B41">
        <v>0</v>
      </c>
      <c r="C41">
        <v>0</v>
      </c>
      <c r="D41">
        <v>40.424999999999997</v>
      </c>
      <c r="E41">
        <v>0</v>
      </c>
      <c r="F41">
        <v>0</v>
      </c>
      <c r="G41">
        <v>66.789000000000001</v>
      </c>
      <c r="H41">
        <v>0</v>
      </c>
      <c r="I41">
        <v>61.375999999999998</v>
      </c>
      <c r="J41">
        <v>24.111999999999998</v>
      </c>
      <c r="K41">
        <v>686.77252199999998</v>
      </c>
      <c r="L41">
        <v>653.15250000000003</v>
      </c>
      <c r="M41">
        <v>92</v>
      </c>
      <c r="N41">
        <v>118.125</v>
      </c>
      <c r="O41">
        <v>123.66562500000001</v>
      </c>
      <c r="P41">
        <v>139.3125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416.25</v>
      </c>
      <c r="V41">
        <v>20.731850000000001</v>
      </c>
      <c r="W41">
        <v>30.957000000000001</v>
      </c>
      <c r="X41">
        <v>147.515625</v>
      </c>
      <c r="Y41">
        <v>0</v>
      </c>
      <c r="Z41">
        <v>19.6614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39.622799999999998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82.501999999999995</v>
      </c>
      <c r="AM41">
        <v>0</v>
      </c>
      <c r="AN41">
        <v>1.01389</v>
      </c>
      <c r="AO41">
        <v>27.93</v>
      </c>
      <c r="AP41">
        <v>11.1447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3505.7355159999997</v>
      </c>
    </row>
    <row r="42" spans="1:117">
      <c r="A42" t="s">
        <v>84</v>
      </c>
      <c r="B42">
        <v>0</v>
      </c>
      <c r="C42">
        <v>0</v>
      </c>
      <c r="D42">
        <v>40.424999999999997</v>
      </c>
      <c r="E42">
        <v>0</v>
      </c>
      <c r="F42">
        <v>0</v>
      </c>
      <c r="G42">
        <v>66.789000000000001</v>
      </c>
      <c r="H42">
        <v>0</v>
      </c>
      <c r="I42">
        <v>61.375999999999998</v>
      </c>
      <c r="J42">
        <v>24.111999999999998</v>
      </c>
      <c r="K42">
        <v>686.77252199999998</v>
      </c>
      <c r="L42">
        <v>653.15250000000003</v>
      </c>
      <c r="M42">
        <v>92</v>
      </c>
      <c r="N42">
        <v>118.125</v>
      </c>
      <c r="O42">
        <v>123.66562500000001</v>
      </c>
      <c r="P42">
        <v>139.3125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416.25</v>
      </c>
      <c r="V42">
        <v>20.731850000000001</v>
      </c>
      <c r="W42">
        <v>30.957000000000001</v>
      </c>
      <c r="X42">
        <v>147.515625</v>
      </c>
      <c r="Y42">
        <v>0</v>
      </c>
      <c r="Z42">
        <v>19.6614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39.622799999999998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82.501999999999995</v>
      </c>
      <c r="AM42">
        <v>0</v>
      </c>
      <c r="AN42">
        <v>1.01389</v>
      </c>
      <c r="AO42">
        <v>27.93</v>
      </c>
      <c r="AP42">
        <v>11.1447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3505.7355159999997</v>
      </c>
    </row>
    <row r="43" spans="1:117">
      <c r="A43" t="s">
        <v>85</v>
      </c>
      <c r="B43">
        <v>0</v>
      </c>
      <c r="C43">
        <v>0</v>
      </c>
      <c r="D43">
        <v>40.424999999999997</v>
      </c>
      <c r="E43">
        <v>0</v>
      </c>
      <c r="F43">
        <v>0</v>
      </c>
      <c r="G43">
        <v>66.789000000000001</v>
      </c>
      <c r="H43">
        <v>0</v>
      </c>
      <c r="I43">
        <v>61.375999999999998</v>
      </c>
      <c r="J43">
        <v>24.111999999999998</v>
      </c>
      <c r="K43">
        <v>686.77252199999998</v>
      </c>
      <c r="L43">
        <v>653.15250000000003</v>
      </c>
      <c r="M43">
        <v>92</v>
      </c>
      <c r="N43">
        <v>118.125</v>
      </c>
      <c r="O43">
        <v>123.66562500000001</v>
      </c>
      <c r="P43">
        <v>139.3125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416.25</v>
      </c>
      <c r="V43">
        <v>20.731850000000001</v>
      </c>
      <c r="W43">
        <v>34.799309999999998</v>
      </c>
      <c r="X43">
        <v>147.515625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39.622799999999998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82.501999999999995</v>
      </c>
      <c r="AM43">
        <v>0</v>
      </c>
      <c r="AN43">
        <v>1.01389</v>
      </c>
      <c r="AO43">
        <v>27.93</v>
      </c>
      <c r="AP43">
        <v>11.1447</v>
      </c>
      <c r="AQ43">
        <v>0</v>
      </c>
      <c r="AR43">
        <v>47.472000000000001</v>
      </c>
      <c r="AS43">
        <v>24.2136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3495.3402439999995</v>
      </c>
    </row>
    <row r="44" spans="1:117">
      <c r="A44" t="s">
        <v>86</v>
      </c>
      <c r="B44">
        <v>0</v>
      </c>
      <c r="C44">
        <v>0</v>
      </c>
      <c r="D44">
        <v>40.424999999999997</v>
      </c>
      <c r="E44">
        <v>0</v>
      </c>
      <c r="F44">
        <v>0</v>
      </c>
      <c r="G44">
        <v>66.789000000000001</v>
      </c>
      <c r="H44">
        <v>0</v>
      </c>
      <c r="I44">
        <v>61.375999999999998</v>
      </c>
      <c r="J44">
        <v>24.111999999999998</v>
      </c>
      <c r="K44">
        <v>686.77252199999998</v>
      </c>
      <c r="L44">
        <v>653.15250000000003</v>
      </c>
      <c r="M44">
        <v>92</v>
      </c>
      <c r="N44">
        <v>118.125</v>
      </c>
      <c r="O44">
        <v>123.66562500000001</v>
      </c>
      <c r="P44">
        <v>139.3125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416.25</v>
      </c>
      <c r="V44">
        <v>20.731850000000001</v>
      </c>
      <c r="W44">
        <v>34.799309999999998</v>
      </c>
      <c r="X44">
        <v>147.515625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39.622799999999998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82.501999999999995</v>
      </c>
      <c r="AM44">
        <v>0</v>
      </c>
      <c r="AN44">
        <v>1.01389</v>
      </c>
      <c r="AO44">
        <v>27.93</v>
      </c>
      <c r="AP44">
        <v>11.1447</v>
      </c>
      <c r="AQ44">
        <v>0</v>
      </c>
      <c r="AR44">
        <v>47.472000000000001</v>
      </c>
      <c r="AS44">
        <v>24.2136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3495.3402439999995</v>
      </c>
    </row>
    <row r="45" spans="1:117">
      <c r="A45" t="s">
        <v>87</v>
      </c>
      <c r="B45">
        <v>0</v>
      </c>
      <c r="C45">
        <v>0</v>
      </c>
      <c r="D45">
        <v>40.424999999999997</v>
      </c>
      <c r="E45">
        <v>0</v>
      </c>
      <c r="F45">
        <v>0</v>
      </c>
      <c r="G45">
        <v>66.789000000000001</v>
      </c>
      <c r="H45">
        <v>0</v>
      </c>
      <c r="I45">
        <v>61.375999999999998</v>
      </c>
      <c r="J45">
        <v>24.111999999999998</v>
      </c>
      <c r="K45">
        <v>686.77252199999998</v>
      </c>
      <c r="L45">
        <v>653.15250000000003</v>
      </c>
      <c r="M45">
        <v>92</v>
      </c>
      <c r="N45">
        <v>118.125</v>
      </c>
      <c r="O45">
        <v>123.66562500000001</v>
      </c>
      <c r="P45">
        <v>139.3125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405</v>
      </c>
      <c r="V45">
        <v>20.731850000000001</v>
      </c>
      <c r="W45">
        <v>34.799309999999998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39.622799999999998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82.501999999999995</v>
      </c>
      <c r="AM45">
        <v>0</v>
      </c>
      <c r="AN45">
        <v>1.01389</v>
      </c>
      <c r="AO45">
        <v>27.93</v>
      </c>
      <c r="AP45">
        <v>5.7645</v>
      </c>
      <c r="AQ45">
        <v>0</v>
      </c>
      <c r="AR45">
        <v>47.472000000000001</v>
      </c>
      <c r="AS45">
        <v>24.2136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3478.7100439999999</v>
      </c>
    </row>
    <row r="46" spans="1:117">
      <c r="A46" t="s">
        <v>88</v>
      </c>
      <c r="B46">
        <v>0</v>
      </c>
      <c r="C46">
        <v>0</v>
      </c>
      <c r="D46">
        <v>40.424999999999997</v>
      </c>
      <c r="E46">
        <v>0</v>
      </c>
      <c r="F46">
        <v>0</v>
      </c>
      <c r="G46">
        <v>66.789000000000001</v>
      </c>
      <c r="H46">
        <v>0</v>
      </c>
      <c r="I46">
        <v>61.375999999999998</v>
      </c>
      <c r="J46">
        <v>24.111999999999998</v>
      </c>
      <c r="K46">
        <v>686.77252199999998</v>
      </c>
      <c r="L46">
        <v>653.15250000000003</v>
      </c>
      <c r="M46">
        <v>92</v>
      </c>
      <c r="N46">
        <v>118.125</v>
      </c>
      <c r="O46">
        <v>123.66562500000001</v>
      </c>
      <c r="P46">
        <v>139.3125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405</v>
      </c>
      <c r="V46">
        <v>20.731850000000001</v>
      </c>
      <c r="W46">
        <v>34.799309999999998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39.622799999999998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82.501999999999995</v>
      </c>
      <c r="AM46">
        <v>0</v>
      </c>
      <c r="AN46">
        <v>1.01389</v>
      </c>
      <c r="AO46">
        <v>27.93</v>
      </c>
      <c r="AP46">
        <v>4.4835000000000003</v>
      </c>
      <c r="AQ46">
        <v>0</v>
      </c>
      <c r="AR46">
        <v>51.887999999999998</v>
      </c>
      <c r="AS46">
        <v>24.2136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3481.8450439999992</v>
      </c>
    </row>
    <row r="47" spans="1:117">
      <c r="A47" t="s">
        <v>89</v>
      </c>
      <c r="B47">
        <v>0</v>
      </c>
      <c r="C47">
        <v>0</v>
      </c>
      <c r="D47">
        <v>40.424999999999997</v>
      </c>
      <c r="E47">
        <v>0</v>
      </c>
      <c r="F47">
        <v>0</v>
      </c>
      <c r="G47">
        <v>66.789000000000001</v>
      </c>
      <c r="H47">
        <v>0</v>
      </c>
      <c r="I47">
        <v>61.375999999999998</v>
      </c>
      <c r="J47">
        <v>24.111999999999998</v>
      </c>
      <c r="K47">
        <v>686.77252199999998</v>
      </c>
      <c r="L47">
        <v>653.15250000000003</v>
      </c>
      <c r="M47">
        <v>92</v>
      </c>
      <c r="N47">
        <v>118.125</v>
      </c>
      <c r="O47">
        <v>123.66562500000001</v>
      </c>
      <c r="P47">
        <v>139.3125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402.75</v>
      </c>
      <c r="V47">
        <v>20.731850000000001</v>
      </c>
      <c r="W47">
        <v>34.799309999999998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39.622799999999998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82.501999999999995</v>
      </c>
      <c r="AM47">
        <v>0</v>
      </c>
      <c r="AN47">
        <v>1.01389</v>
      </c>
      <c r="AO47">
        <v>27.93</v>
      </c>
      <c r="AP47">
        <v>4.4835000000000003</v>
      </c>
      <c r="AQ47">
        <v>0</v>
      </c>
      <c r="AR47">
        <v>51.887999999999998</v>
      </c>
      <c r="AS47">
        <v>24.2136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3479.5950439999992</v>
      </c>
    </row>
    <row r="48" spans="1:117">
      <c r="A48" t="s">
        <v>90</v>
      </c>
      <c r="B48">
        <v>0</v>
      </c>
      <c r="C48">
        <v>0</v>
      </c>
      <c r="D48">
        <v>40.424999999999997</v>
      </c>
      <c r="E48">
        <v>0</v>
      </c>
      <c r="F48">
        <v>0</v>
      </c>
      <c r="G48">
        <v>66.789000000000001</v>
      </c>
      <c r="H48">
        <v>0</v>
      </c>
      <c r="I48">
        <v>61.375999999999998</v>
      </c>
      <c r="J48">
        <v>24.111999999999998</v>
      </c>
      <c r="K48">
        <v>686.77252199999998</v>
      </c>
      <c r="L48">
        <v>653.15250000000003</v>
      </c>
      <c r="M48">
        <v>92</v>
      </c>
      <c r="N48">
        <v>118.125</v>
      </c>
      <c r="O48">
        <v>123.66562500000001</v>
      </c>
      <c r="P48">
        <v>139.3125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402.75</v>
      </c>
      <c r="V48">
        <v>20.731850000000001</v>
      </c>
      <c r="W48">
        <v>34.799309999999998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39.622799999999998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82.501999999999995</v>
      </c>
      <c r="AM48">
        <v>0</v>
      </c>
      <c r="AN48">
        <v>1.01389</v>
      </c>
      <c r="AO48">
        <v>27.93</v>
      </c>
      <c r="AP48">
        <v>11.1447</v>
      </c>
      <c r="AQ48">
        <v>0</v>
      </c>
      <c r="AR48">
        <v>47.472000000000001</v>
      </c>
      <c r="AS48">
        <v>24.2136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3481.8402439999995</v>
      </c>
    </row>
    <row r="49" spans="1:117">
      <c r="A49" t="s">
        <v>91</v>
      </c>
      <c r="B49">
        <v>0</v>
      </c>
      <c r="C49">
        <v>0</v>
      </c>
      <c r="D49">
        <v>39.9</v>
      </c>
      <c r="E49">
        <v>0</v>
      </c>
      <c r="F49">
        <v>0</v>
      </c>
      <c r="G49">
        <v>66.789000000000001</v>
      </c>
      <c r="H49">
        <v>0</v>
      </c>
      <c r="I49">
        <v>61.375999999999998</v>
      </c>
      <c r="J49">
        <v>24.111999999999998</v>
      </c>
      <c r="K49">
        <v>686.77252199999998</v>
      </c>
      <c r="L49">
        <v>653.15250000000003</v>
      </c>
      <c r="M49">
        <v>92</v>
      </c>
      <c r="N49">
        <v>118.125</v>
      </c>
      <c r="O49">
        <v>123.66562500000001</v>
      </c>
      <c r="P49">
        <v>139.3125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402.75</v>
      </c>
      <c r="V49">
        <v>20.731850000000001</v>
      </c>
      <c r="W49">
        <v>34.799309999999998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39.622799999999998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82.501999999999995</v>
      </c>
      <c r="AM49">
        <v>0</v>
      </c>
      <c r="AN49">
        <v>1.01389</v>
      </c>
      <c r="AO49">
        <v>27.93</v>
      </c>
      <c r="AP49">
        <v>11.1447</v>
      </c>
      <c r="AQ49">
        <v>0</v>
      </c>
      <c r="AR49">
        <v>47.472000000000001</v>
      </c>
      <c r="AS49">
        <v>24.2136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3481.3152439999994</v>
      </c>
    </row>
    <row r="50" spans="1:117">
      <c r="A50" t="s">
        <v>92</v>
      </c>
      <c r="B50">
        <v>0</v>
      </c>
      <c r="C50">
        <v>0</v>
      </c>
      <c r="D50">
        <v>39.9</v>
      </c>
      <c r="E50">
        <v>0</v>
      </c>
      <c r="F50">
        <v>0</v>
      </c>
      <c r="G50">
        <v>66.789000000000001</v>
      </c>
      <c r="H50">
        <v>0</v>
      </c>
      <c r="I50">
        <v>61.375999999999998</v>
      </c>
      <c r="J50">
        <v>24.111999999999998</v>
      </c>
      <c r="K50">
        <v>686.77252199999998</v>
      </c>
      <c r="L50">
        <v>653.15250000000003</v>
      </c>
      <c r="M50">
        <v>92</v>
      </c>
      <c r="N50">
        <v>118.125</v>
      </c>
      <c r="O50">
        <v>123.66562500000001</v>
      </c>
      <c r="P50">
        <v>139.3125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402.75</v>
      </c>
      <c r="V50">
        <v>20.731850000000001</v>
      </c>
      <c r="W50">
        <v>34.799309999999998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39.622799999999998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82.501999999999995</v>
      </c>
      <c r="AM50">
        <v>0</v>
      </c>
      <c r="AN50">
        <v>1.01389</v>
      </c>
      <c r="AO50">
        <v>27.93</v>
      </c>
      <c r="AP50">
        <v>11.1447</v>
      </c>
      <c r="AQ50">
        <v>0</v>
      </c>
      <c r="AR50">
        <v>47.472000000000001</v>
      </c>
      <c r="AS50">
        <v>24.2136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3481.3152439999994</v>
      </c>
    </row>
    <row r="51" spans="1:117">
      <c r="A51" t="s">
        <v>93</v>
      </c>
      <c r="B51">
        <v>0</v>
      </c>
      <c r="C51">
        <v>0</v>
      </c>
      <c r="D51">
        <v>39.9</v>
      </c>
      <c r="E51">
        <v>0</v>
      </c>
      <c r="F51">
        <v>0</v>
      </c>
      <c r="G51">
        <v>66.789000000000001</v>
      </c>
      <c r="H51">
        <v>0</v>
      </c>
      <c r="I51">
        <v>61.375999999999998</v>
      </c>
      <c r="J51">
        <v>24.111999999999998</v>
      </c>
      <c r="K51">
        <v>686.77252199999998</v>
      </c>
      <c r="L51">
        <v>653.15250000000003</v>
      </c>
      <c r="M51">
        <v>92</v>
      </c>
      <c r="N51">
        <v>118.125</v>
      </c>
      <c r="O51">
        <v>123.66562500000001</v>
      </c>
      <c r="P51">
        <v>139.3125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412.875</v>
      </c>
      <c r="V51">
        <v>20.731850000000001</v>
      </c>
      <c r="W51">
        <v>33.384999999999998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39.622799999999998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82.501999999999995</v>
      </c>
      <c r="AM51">
        <v>0</v>
      </c>
      <c r="AN51">
        <v>1.01389</v>
      </c>
      <c r="AO51">
        <v>27.93</v>
      </c>
      <c r="AP51">
        <v>11.1447</v>
      </c>
      <c r="AQ51">
        <v>0</v>
      </c>
      <c r="AR51">
        <v>47.472000000000001</v>
      </c>
      <c r="AS51">
        <v>24.2136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3490.0259339999998</v>
      </c>
    </row>
    <row r="52" spans="1:117">
      <c r="A52" t="s">
        <v>94</v>
      </c>
      <c r="B52">
        <v>0</v>
      </c>
      <c r="C52">
        <v>0</v>
      </c>
      <c r="D52">
        <v>39.9</v>
      </c>
      <c r="E52">
        <v>0</v>
      </c>
      <c r="F52">
        <v>0</v>
      </c>
      <c r="G52">
        <v>66.789000000000001</v>
      </c>
      <c r="H52">
        <v>0</v>
      </c>
      <c r="I52">
        <v>61.375999999999998</v>
      </c>
      <c r="J52">
        <v>24.111999999999998</v>
      </c>
      <c r="K52">
        <v>686.77252199999998</v>
      </c>
      <c r="L52">
        <v>653.15250000000003</v>
      </c>
      <c r="M52">
        <v>92</v>
      </c>
      <c r="N52">
        <v>118.125</v>
      </c>
      <c r="O52">
        <v>123.66562500000001</v>
      </c>
      <c r="P52">
        <v>139.3125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412.875</v>
      </c>
      <c r="V52">
        <v>20.731850000000001</v>
      </c>
      <c r="W52">
        <v>33.384999999999998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39.622799999999998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82.501999999999995</v>
      </c>
      <c r="AM52">
        <v>0</v>
      </c>
      <c r="AN52">
        <v>1.01389</v>
      </c>
      <c r="AO52">
        <v>27.93</v>
      </c>
      <c r="AP52">
        <v>11.1447</v>
      </c>
      <c r="AQ52">
        <v>0</v>
      </c>
      <c r="AR52">
        <v>47.472000000000001</v>
      </c>
      <c r="AS52">
        <v>24.2136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3490.0259339999998</v>
      </c>
    </row>
    <row r="53" spans="1:117">
      <c r="A53" t="s">
        <v>95</v>
      </c>
      <c r="B53">
        <v>0</v>
      </c>
      <c r="C53">
        <v>0</v>
      </c>
      <c r="D53">
        <v>39.9</v>
      </c>
      <c r="E53">
        <v>0</v>
      </c>
      <c r="F53">
        <v>0</v>
      </c>
      <c r="G53">
        <v>66.789000000000001</v>
      </c>
      <c r="H53">
        <v>0</v>
      </c>
      <c r="I53">
        <v>61.375999999999998</v>
      </c>
      <c r="J53">
        <v>24.111999999999998</v>
      </c>
      <c r="K53">
        <v>686.77252199999998</v>
      </c>
      <c r="L53">
        <v>653.15250000000003</v>
      </c>
      <c r="M53">
        <v>92</v>
      </c>
      <c r="N53">
        <v>118.125</v>
      </c>
      <c r="O53">
        <v>123.66562500000001</v>
      </c>
      <c r="P53">
        <v>139.3125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412.875</v>
      </c>
      <c r="V53">
        <v>20.731850000000001</v>
      </c>
      <c r="W53">
        <v>33.384999999999998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39.622799999999998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82.501999999999995</v>
      </c>
      <c r="AM53">
        <v>0</v>
      </c>
      <c r="AN53">
        <v>1.01389</v>
      </c>
      <c r="AO53">
        <v>27.93</v>
      </c>
      <c r="AP53">
        <v>11.1447</v>
      </c>
      <c r="AQ53">
        <v>0</v>
      </c>
      <c r="AR53">
        <v>47.472000000000001</v>
      </c>
      <c r="AS53">
        <v>32.9574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3498.7697339999995</v>
      </c>
    </row>
    <row r="54" spans="1:117">
      <c r="A54" t="s">
        <v>96</v>
      </c>
      <c r="B54">
        <v>0</v>
      </c>
      <c r="C54">
        <v>0</v>
      </c>
      <c r="D54">
        <v>39.9</v>
      </c>
      <c r="E54">
        <v>0</v>
      </c>
      <c r="F54">
        <v>0</v>
      </c>
      <c r="G54">
        <v>66.789000000000001</v>
      </c>
      <c r="H54">
        <v>0</v>
      </c>
      <c r="I54">
        <v>61.375999999999998</v>
      </c>
      <c r="J54">
        <v>24.111999999999998</v>
      </c>
      <c r="K54">
        <v>686.77252199999998</v>
      </c>
      <c r="L54">
        <v>653.15250000000003</v>
      </c>
      <c r="M54">
        <v>92</v>
      </c>
      <c r="N54">
        <v>118.125</v>
      </c>
      <c r="O54">
        <v>123.66562500000001</v>
      </c>
      <c r="P54">
        <v>139.3125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412.875</v>
      </c>
      <c r="V54">
        <v>20.731850000000001</v>
      </c>
      <c r="W54">
        <v>33.384999999999998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39.622799999999998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82.501999999999995</v>
      </c>
      <c r="AM54">
        <v>0</v>
      </c>
      <c r="AN54">
        <v>1.01389</v>
      </c>
      <c r="AO54">
        <v>27.93</v>
      </c>
      <c r="AP54">
        <v>11.1447</v>
      </c>
      <c r="AQ54">
        <v>0</v>
      </c>
      <c r="AR54">
        <v>47.472000000000001</v>
      </c>
      <c r="AS54">
        <v>32.9574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3498.7697339999995</v>
      </c>
    </row>
    <row r="55" spans="1:117">
      <c r="A55" t="s">
        <v>97</v>
      </c>
      <c r="B55">
        <v>0</v>
      </c>
      <c r="C55">
        <v>0</v>
      </c>
      <c r="D55">
        <v>39.9</v>
      </c>
      <c r="E55">
        <v>0</v>
      </c>
      <c r="F55">
        <v>0</v>
      </c>
      <c r="G55">
        <v>66.789000000000001</v>
      </c>
      <c r="H55">
        <v>0</v>
      </c>
      <c r="I55">
        <v>61.375999999999998</v>
      </c>
      <c r="J55">
        <v>24.111999999999998</v>
      </c>
      <c r="K55">
        <v>686.77252199999998</v>
      </c>
      <c r="L55">
        <v>653.15250000000003</v>
      </c>
      <c r="M55">
        <v>92</v>
      </c>
      <c r="N55">
        <v>118.125</v>
      </c>
      <c r="O55">
        <v>123.66562500000001</v>
      </c>
      <c r="P55">
        <v>139.3125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412.875</v>
      </c>
      <c r="V55">
        <v>20.731850000000001</v>
      </c>
      <c r="W55">
        <v>31.564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39.622799999999998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82.501999999999995</v>
      </c>
      <c r="AM55">
        <v>0</v>
      </c>
      <c r="AN55">
        <v>1.01389</v>
      </c>
      <c r="AO55">
        <v>27.93</v>
      </c>
      <c r="AP55">
        <v>11.1447</v>
      </c>
      <c r="AQ55">
        <v>0</v>
      </c>
      <c r="AR55">
        <v>47.472000000000001</v>
      </c>
      <c r="AS55">
        <v>32.9574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3496.9487339999991</v>
      </c>
    </row>
    <row r="56" spans="1:117">
      <c r="A56" t="s">
        <v>98</v>
      </c>
      <c r="B56">
        <v>0</v>
      </c>
      <c r="C56">
        <v>0</v>
      </c>
      <c r="D56">
        <v>39.9</v>
      </c>
      <c r="E56">
        <v>0</v>
      </c>
      <c r="F56">
        <v>0</v>
      </c>
      <c r="G56">
        <v>66.789000000000001</v>
      </c>
      <c r="H56">
        <v>0</v>
      </c>
      <c r="I56">
        <v>61.375999999999998</v>
      </c>
      <c r="J56">
        <v>24.111999999999998</v>
      </c>
      <c r="K56">
        <v>686.77252199999998</v>
      </c>
      <c r="L56">
        <v>653.15250000000003</v>
      </c>
      <c r="M56">
        <v>92</v>
      </c>
      <c r="N56">
        <v>118.125</v>
      </c>
      <c r="O56">
        <v>123.66562500000001</v>
      </c>
      <c r="P56">
        <v>139.3125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412.875</v>
      </c>
      <c r="V56">
        <v>20.731850000000001</v>
      </c>
      <c r="W56">
        <v>31.564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39.622799999999998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82.501999999999995</v>
      </c>
      <c r="AM56">
        <v>0</v>
      </c>
      <c r="AN56">
        <v>1.01389</v>
      </c>
      <c r="AO56">
        <v>27.93</v>
      </c>
      <c r="AP56">
        <v>11.1447</v>
      </c>
      <c r="AQ56">
        <v>0</v>
      </c>
      <c r="AR56">
        <v>47.472000000000001</v>
      </c>
      <c r="AS56">
        <v>32.9574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3496.9487339999991</v>
      </c>
    </row>
    <row r="57" spans="1:117">
      <c r="A57" t="s">
        <v>99</v>
      </c>
      <c r="B57">
        <v>0</v>
      </c>
      <c r="C57">
        <v>0</v>
      </c>
      <c r="D57">
        <v>39.9</v>
      </c>
      <c r="E57">
        <v>0</v>
      </c>
      <c r="F57">
        <v>0</v>
      </c>
      <c r="G57">
        <v>66.789000000000001</v>
      </c>
      <c r="H57">
        <v>0</v>
      </c>
      <c r="I57">
        <v>61.375999999999998</v>
      </c>
      <c r="J57">
        <v>24.111999999999998</v>
      </c>
      <c r="K57">
        <v>686.77252199999998</v>
      </c>
      <c r="L57">
        <v>653.15250000000003</v>
      </c>
      <c r="M57">
        <v>92</v>
      </c>
      <c r="N57">
        <v>118.125</v>
      </c>
      <c r="O57">
        <v>123.66562500000001</v>
      </c>
      <c r="P57">
        <v>139.3125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412.875</v>
      </c>
      <c r="V57">
        <v>20.731850000000001</v>
      </c>
      <c r="W57">
        <v>30.35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39.622799999999998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82.501999999999995</v>
      </c>
      <c r="AM57">
        <v>0</v>
      </c>
      <c r="AN57">
        <v>1.01389</v>
      </c>
      <c r="AO57">
        <v>27.93</v>
      </c>
      <c r="AP57">
        <v>11.1447</v>
      </c>
      <c r="AQ57">
        <v>0</v>
      </c>
      <c r="AR57">
        <v>47.472000000000001</v>
      </c>
      <c r="AS57">
        <v>32.9574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3495.7347339999992</v>
      </c>
    </row>
    <row r="58" spans="1:117">
      <c r="A58" t="s">
        <v>100</v>
      </c>
      <c r="B58">
        <v>0</v>
      </c>
      <c r="C58">
        <v>0</v>
      </c>
      <c r="D58">
        <v>39.9</v>
      </c>
      <c r="E58">
        <v>0</v>
      </c>
      <c r="F58">
        <v>0</v>
      </c>
      <c r="G58">
        <v>66.789000000000001</v>
      </c>
      <c r="H58">
        <v>0</v>
      </c>
      <c r="I58">
        <v>61.375999999999998</v>
      </c>
      <c r="J58">
        <v>24.111999999999998</v>
      </c>
      <c r="K58">
        <v>686.77252199999998</v>
      </c>
      <c r="L58">
        <v>653.15250000000003</v>
      </c>
      <c r="M58">
        <v>92</v>
      </c>
      <c r="N58">
        <v>118.125</v>
      </c>
      <c r="O58">
        <v>123.66562500000001</v>
      </c>
      <c r="P58">
        <v>139.3125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412.875</v>
      </c>
      <c r="V58">
        <v>20.731850000000001</v>
      </c>
      <c r="W58">
        <v>30.35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39.622799999999998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82.501999999999995</v>
      </c>
      <c r="AM58">
        <v>0</v>
      </c>
      <c r="AN58">
        <v>1.01389</v>
      </c>
      <c r="AO58">
        <v>27.93</v>
      </c>
      <c r="AP58">
        <v>11.1447</v>
      </c>
      <c r="AQ58">
        <v>0</v>
      </c>
      <c r="AR58">
        <v>47.472000000000001</v>
      </c>
      <c r="AS58">
        <v>32.9574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3495.7347339999992</v>
      </c>
    </row>
    <row r="59" spans="1:117">
      <c r="A59" t="s">
        <v>101</v>
      </c>
      <c r="B59">
        <v>0</v>
      </c>
      <c r="C59">
        <v>0</v>
      </c>
      <c r="D59">
        <v>38.85</v>
      </c>
      <c r="E59">
        <v>0</v>
      </c>
      <c r="F59">
        <v>0</v>
      </c>
      <c r="G59">
        <v>66.789000000000001</v>
      </c>
      <c r="H59">
        <v>0</v>
      </c>
      <c r="I59">
        <v>61.375999999999998</v>
      </c>
      <c r="J59">
        <v>24.111999999999998</v>
      </c>
      <c r="K59">
        <v>686.77252199999998</v>
      </c>
      <c r="L59">
        <v>653.15250000000003</v>
      </c>
      <c r="M59">
        <v>92</v>
      </c>
      <c r="N59">
        <v>118.125</v>
      </c>
      <c r="O59">
        <v>123.66562500000001</v>
      </c>
      <c r="P59">
        <v>139.3125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412.875</v>
      </c>
      <c r="V59">
        <v>20.731850000000001</v>
      </c>
      <c r="W59">
        <v>30.35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39.622799999999998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82.501999999999995</v>
      </c>
      <c r="AM59">
        <v>0</v>
      </c>
      <c r="AN59">
        <v>1.01389</v>
      </c>
      <c r="AO59">
        <v>27.93</v>
      </c>
      <c r="AP59">
        <v>11.1447</v>
      </c>
      <c r="AQ59">
        <v>0</v>
      </c>
      <c r="AR59">
        <v>47.472000000000001</v>
      </c>
      <c r="AS59">
        <v>32.9574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3494.684733999999</v>
      </c>
    </row>
    <row r="60" spans="1:117">
      <c r="A60" t="s">
        <v>102</v>
      </c>
      <c r="B60">
        <v>0</v>
      </c>
      <c r="C60">
        <v>0</v>
      </c>
      <c r="D60">
        <v>38.85</v>
      </c>
      <c r="E60">
        <v>0</v>
      </c>
      <c r="F60">
        <v>0</v>
      </c>
      <c r="G60">
        <v>66.789000000000001</v>
      </c>
      <c r="H60">
        <v>0</v>
      </c>
      <c r="I60">
        <v>61.375999999999998</v>
      </c>
      <c r="J60">
        <v>24.111999999999998</v>
      </c>
      <c r="K60">
        <v>686.77252199999998</v>
      </c>
      <c r="L60">
        <v>653.15250000000003</v>
      </c>
      <c r="M60">
        <v>92</v>
      </c>
      <c r="N60">
        <v>118.125</v>
      </c>
      <c r="O60">
        <v>123.66562500000001</v>
      </c>
      <c r="P60">
        <v>139.3125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412.875</v>
      </c>
      <c r="V60">
        <v>20.731850000000001</v>
      </c>
      <c r="W60">
        <v>30.35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39.622799999999998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82.501999999999995</v>
      </c>
      <c r="AM60">
        <v>0</v>
      </c>
      <c r="AN60">
        <v>1.01389</v>
      </c>
      <c r="AO60">
        <v>27.93</v>
      </c>
      <c r="AP60">
        <v>11.1447</v>
      </c>
      <c r="AQ60">
        <v>0</v>
      </c>
      <c r="AR60">
        <v>47.472000000000001</v>
      </c>
      <c r="AS60">
        <v>32.9574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3494.684733999999</v>
      </c>
    </row>
    <row r="61" spans="1:117">
      <c r="A61" t="s">
        <v>103</v>
      </c>
      <c r="B61">
        <v>0</v>
      </c>
      <c r="C61">
        <v>0</v>
      </c>
      <c r="D61">
        <v>38.85</v>
      </c>
      <c r="E61">
        <v>0</v>
      </c>
      <c r="F61">
        <v>0</v>
      </c>
      <c r="G61">
        <v>66.789000000000001</v>
      </c>
      <c r="H61">
        <v>0</v>
      </c>
      <c r="I61">
        <v>61.375999999999998</v>
      </c>
      <c r="J61">
        <v>24.111999999999998</v>
      </c>
      <c r="K61">
        <v>686.77252199999998</v>
      </c>
      <c r="L61">
        <v>653.15250000000003</v>
      </c>
      <c r="M61">
        <v>92</v>
      </c>
      <c r="N61">
        <v>118.125</v>
      </c>
      <c r="O61">
        <v>123.66562500000001</v>
      </c>
      <c r="P61">
        <v>139.3125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412.875</v>
      </c>
      <c r="V61">
        <v>20.731850000000001</v>
      </c>
      <c r="W61">
        <v>30.35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39.622799999999998</v>
      </c>
      <c r="AH61">
        <v>152.94049999999999</v>
      </c>
      <c r="AI61">
        <v>19.094999999999999</v>
      </c>
      <c r="AJ61">
        <v>0</v>
      </c>
      <c r="AK61">
        <v>51.140700000000002</v>
      </c>
      <c r="AL61">
        <v>82.501999999999995</v>
      </c>
      <c r="AM61">
        <v>0</v>
      </c>
      <c r="AN61">
        <v>1.01389</v>
      </c>
      <c r="AO61">
        <v>27.93</v>
      </c>
      <c r="AP61">
        <v>9.7355999999999998</v>
      </c>
      <c r="AQ61">
        <v>0</v>
      </c>
      <c r="AR61">
        <v>47.472000000000001</v>
      </c>
      <c r="AS61">
        <v>32.9574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3486.7218339999995</v>
      </c>
    </row>
    <row r="62" spans="1:117">
      <c r="A62" t="s">
        <v>104</v>
      </c>
      <c r="B62">
        <v>0</v>
      </c>
      <c r="C62">
        <v>0</v>
      </c>
      <c r="D62">
        <v>38.85</v>
      </c>
      <c r="E62">
        <v>0</v>
      </c>
      <c r="F62">
        <v>0</v>
      </c>
      <c r="G62">
        <v>66.789000000000001</v>
      </c>
      <c r="H62">
        <v>0</v>
      </c>
      <c r="I62">
        <v>61.375999999999998</v>
      </c>
      <c r="J62">
        <v>24.111999999999998</v>
      </c>
      <c r="K62">
        <v>686.77252199999998</v>
      </c>
      <c r="L62">
        <v>653.15250000000003</v>
      </c>
      <c r="M62">
        <v>92</v>
      </c>
      <c r="N62">
        <v>118.125</v>
      </c>
      <c r="O62">
        <v>123.66562500000001</v>
      </c>
      <c r="P62">
        <v>139.3125</v>
      </c>
      <c r="Q62">
        <v>20.556000000000001</v>
      </c>
      <c r="R62">
        <v>42.392195999999998</v>
      </c>
      <c r="S62">
        <v>20.715</v>
      </c>
      <c r="T62">
        <v>0</v>
      </c>
      <c r="U62">
        <v>412.875</v>
      </c>
      <c r="V62">
        <v>20.731850000000001</v>
      </c>
      <c r="W62">
        <v>30.35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39.622799999999998</v>
      </c>
      <c r="AH62">
        <v>152.94049999999999</v>
      </c>
      <c r="AI62">
        <v>19.094999999999999</v>
      </c>
      <c r="AJ62">
        <v>0</v>
      </c>
      <c r="AK62">
        <v>51.140700000000002</v>
      </c>
      <c r="AL62">
        <v>82.501999999999995</v>
      </c>
      <c r="AM62">
        <v>0</v>
      </c>
      <c r="AN62">
        <v>1.01389</v>
      </c>
      <c r="AO62">
        <v>27.93</v>
      </c>
      <c r="AP62">
        <v>9.7355999999999998</v>
      </c>
      <c r="AQ62">
        <v>0</v>
      </c>
      <c r="AR62">
        <v>47.472000000000001</v>
      </c>
      <c r="AS62">
        <v>32.9574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3481.0459239999996</v>
      </c>
    </row>
    <row r="63" spans="1:117">
      <c r="A63" t="s">
        <v>105</v>
      </c>
      <c r="B63">
        <v>0</v>
      </c>
      <c r="C63">
        <v>0</v>
      </c>
      <c r="D63">
        <v>38.85</v>
      </c>
      <c r="E63">
        <v>0</v>
      </c>
      <c r="F63">
        <v>0</v>
      </c>
      <c r="G63">
        <v>66.789000000000001</v>
      </c>
      <c r="H63">
        <v>0</v>
      </c>
      <c r="I63">
        <v>61.375999999999998</v>
      </c>
      <c r="J63">
        <v>24.111999999999998</v>
      </c>
      <c r="K63">
        <v>686.77252199999998</v>
      </c>
      <c r="L63">
        <v>653.15250000000003</v>
      </c>
      <c r="M63">
        <v>92</v>
      </c>
      <c r="N63">
        <v>118.125</v>
      </c>
      <c r="O63">
        <v>123.66562500000001</v>
      </c>
      <c r="P63">
        <v>139.3125</v>
      </c>
      <c r="Q63">
        <v>20.556000000000001</v>
      </c>
      <c r="R63">
        <v>42.392195999999998</v>
      </c>
      <c r="S63">
        <v>15.191000000000001</v>
      </c>
      <c r="T63">
        <v>0</v>
      </c>
      <c r="U63">
        <v>412.875</v>
      </c>
      <c r="V63">
        <v>20.731850000000001</v>
      </c>
      <c r="W63">
        <v>30.35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39.622799999999998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82.501999999999995</v>
      </c>
      <c r="AM63">
        <v>0</v>
      </c>
      <c r="AN63">
        <v>1.01389</v>
      </c>
      <c r="AO63">
        <v>27.93</v>
      </c>
      <c r="AP63">
        <v>9.7355999999999998</v>
      </c>
      <c r="AQ63">
        <v>0</v>
      </c>
      <c r="AR63">
        <v>47.472000000000001</v>
      </c>
      <c r="AS63">
        <v>32.9574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3475.5219239999992</v>
      </c>
    </row>
    <row r="64" spans="1:117">
      <c r="A64" t="s">
        <v>106</v>
      </c>
      <c r="B64">
        <v>0</v>
      </c>
      <c r="C64">
        <v>0</v>
      </c>
      <c r="D64">
        <v>38.85</v>
      </c>
      <c r="E64">
        <v>0</v>
      </c>
      <c r="F64">
        <v>0</v>
      </c>
      <c r="G64">
        <v>66.789000000000001</v>
      </c>
      <c r="H64">
        <v>0</v>
      </c>
      <c r="I64">
        <v>61.375999999999998</v>
      </c>
      <c r="J64">
        <v>24.111999999999998</v>
      </c>
      <c r="K64">
        <v>686.77252199999998</v>
      </c>
      <c r="L64">
        <v>653.15250000000003</v>
      </c>
      <c r="M64">
        <v>92</v>
      </c>
      <c r="N64">
        <v>118.125</v>
      </c>
      <c r="O64">
        <v>123.66562500000001</v>
      </c>
      <c r="P64">
        <v>139.3125</v>
      </c>
      <c r="Q64">
        <v>20.556000000000001</v>
      </c>
      <c r="R64">
        <v>42.392195999999998</v>
      </c>
      <c r="S64">
        <v>15.191000000000001</v>
      </c>
      <c r="T64">
        <v>0</v>
      </c>
      <c r="U64">
        <v>412.875</v>
      </c>
      <c r="V64">
        <v>20.731850000000001</v>
      </c>
      <c r="W64">
        <v>30.35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39.622799999999998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82.501999999999995</v>
      </c>
      <c r="AM64">
        <v>0</v>
      </c>
      <c r="AN64">
        <v>1.01389</v>
      </c>
      <c r="AO64">
        <v>27.93</v>
      </c>
      <c r="AP64">
        <v>9.7355999999999998</v>
      </c>
      <c r="AQ64">
        <v>0</v>
      </c>
      <c r="AR64">
        <v>47.472000000000001</v>
      </c>
      <c r="AS64">
        <v>32.9574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3475.5219239999992</v>
      </c>
    </row>
    <row r="65" spans="1:117">
      <c r="A65" t="s">
        <v>107</v>
      </c>
      <c r="B65">
        <v>0</v>
      </c>
      <c r="C65">
        <v>0</v>
      </c>
      <c r="D65">
        <v>38.85</v>
      </c>
      <c r="E65">
        <v>0</v>
      </c>
      <c r="F65">
        <v>0</v>
      </c>
      <c r="G65">
        <v>66.789000000000001</v>
      </c>
      <c r="H65">
        <v>0</v>
      </c>
      <c r="I65">
        <v>61.375999999999998</v>
      </c>
      <c r="J65">
        <v>24.111999999999998</v>
      </c>
      <c r="K65">
        <v>686.77252199999998</v>
      </c>
      <c r="L65">
        <v>653.15250000000003</v>
      </c>
      <c r="M65">
        <v>92</v>
      </c>
      <c r="N65">
        <v>118.125</v>
      </c>
      <c r="O65">
        <v>123.66562500000001</v>
      </c>
      <c r="P65">
        <v>139.3125</v>
      </c>
      <c r="Q65">
        <v>20.556000000000001</v>
      </c>
      <c r="R65">
        <v>42.392195999999998</v>
      </c>
      <c r="S65">
        <v>15.191000000000001</v>
      </c>
      <c r="T65">
        <v>0</v>
      </c>
      <c r="U65">
        <v>412.875</v>
      </c>
      <c r="V65">
        <v>20.731850000000001</v>
      </c>
      <c r="W65">
        <v>29.439499999999999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39.622799999999998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82.501999999999995</v>
      </c>
      <c r="AM65">
        <v>0</v>
      </c>
      <c r="AN65">
        <v>1.01389</v>
      </c>
      <c r="AO65">
        <v>27.93</v>
      </c>
      <c r="AP65">
        <v>9.7355999999999998</v>
      </c>
      <c r="AQ65">
        <v>0</v>
      </c>
      <c r="AR65">
        <v>47.472000000000001</v>
      </c>
      <c r="AS65">
        <v>32.284799999999997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3473.9388239999994</v>
      </c>
    </row>
    <row r="66" spans="1:117">
      <c r="A66" t="s">
        <v>108</v>
      </c>
      <c r="B66">
        <v>0</v>
      </c>
      <c r="C66">
        <v>0</v>
      </c>
      <c r="D66">
        <v>38.85</v>
      </c>
      <c r="E66">
        <v>0</v>
      </c>
      <c r="F66">
        <v>0</v>
      </c>
      <c r="G66">
        <v>66.789000000000001</v>
      </c>
      <c r="H66">
        <v>0</v>
      </c>
      <c r="I66">
        <v>61.375999999999998</v>
      </c>
      <c r="J66">
        <v>24.111999999999998</v>
      </c>
      <c r="K66">
        <v>686.77252199999998</v>
      </c>
      <c r="L66">
        <v>653.15250000000003</v>
      </c>
      <c r="M66">
        <v>92</v>
      </c>
      <c r="N66">
        <v>118.125</v>
      </c>
      <c r="O66">
        <v>123.66562500000001</v>
      </c>
      <c r="P66">
        <v>139.3125</v>
      </c>
      <c r="Q66">
        <v>20.556000000000001</v>
      </c>
      <c r="R66">
        <v>42.392195999999998</v>
      </c>
      <c r="S66">
        <v>15.191000000000001</v>
      </c>
      <c r="T66">
        <v>0</v>
      </c>
      <c r="U66">
        <v>412.875</v>
      </c>
      <c r="V66">
        <v>20.731850000000001</v>
      </c>
      <c r="W66">
        <v>29.439499999999999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39.622799999999998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82.501999999999995</v>
      </c>
      <c r="AM66">
        <v>0</v>
      </c>
      <c r="AN66">
        <v>1.01389</v>
      </c>
      <c r="AO66">
        <v>27.93</v>
      </c>
      <c r="AP66">
        <v>9.7355999999999998</v>
      </c>
      <c r="AQ66">
        <v>0</v>
      </c>
      <c r="AR66">
        <v>47.472000000000001</v>
      </c>
      <c r="AS66">
        <v>32.284799999999997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3473.9388239999994</v>
      </c>
    </row>
    <row r="67" spans="1:117">
      <c r="A67" t="s">
        <v>109</v>
      </c>
      <c r="B67">
        <v>0</v>
      </c>
      <c r="C67">
        <v>0</v>
      </c>
      <c r="D67">
        <v>38.85</v>
      </c>
      <c r="E67">
        <v>0</v>
      </c>
      <c r="F67">
        <v>0</v>
      </c>
      <c r="G67">
        <v>66.789000000000001</v>
      </c>
      <c r="H67">
        <v>0</v>
      </c>
      <c r="I67">
        <v>61.375999999999998</v>
      </c>
      <c r="J67">
        <v>24.111999999999998</v>
      </c>
      <c r="K67">
        <v>686.77252199999998</v>
      </c>
      <c r="L67">
        <v>653.15250000000003</v>
      </c>
      <c r="M67">
        <v>92</v>
      </c>
      <c r="N67">
        <v>118.125</v>
      </c>
      <c r="O67">
        <v>123.66562500000001</v>
      </c>
      <c r="P67">
        <v>139.3125</v>
      </c>
      <c r="Q67">
        <v>20.556000000000001</v>
      </c>
      <c r="R67">
        <v>42.392195999999998</v>
      </c>
      <c r="S67">
        <v>15.191000000000001</v>
      </c>
      <c r="T67">
        <v>0</v>
      </c>
      <c r="U67">
        <v>412.875</v>
      </c>
      <c r="V67">
        <v>20.731850000000001</v>
      </c>
      <c r="W67">
        <v>28.2255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39.622799999999998</v>
      </c>
      <c r="AH67">
        <v>152.94049999999999</v>
      </c>
      <c r="AI67">
        <v>6.3650000000000002</v>
      </c>
      <c r="AJ67">
        <v>0</v>
      </c>
      <c r="AK67">
        <v>51.140700000000002</v>
      </c>
      <c r="AL67">
        <v>82.501999999999995</v>
      </c>
      <c r="AM67">
        <v>0</v>
      </c>
      <c r="AN67">
        <v>1.01389</v>
      </c>
      <c r="AO67">
        <v>27.93</v>
      </c>
      <c r="AP67">
        <v>9.7355999999999998</v>
      </c>
      <c r="AQ67">
        <v>0</v>
      </c>
      <c r="AR67">
        <v>47.472000000000001</v>
      </c>
      <c r="AS67">
        <v>32.284799999999997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3459.9948239999994</v>
      </c>
    </row>
    <row r="68" spans="1:117">
      <c r="A68" t="s">
        <v>110</v>
      </c>
      <c r="B68">
        <v>0</v>
      </c>
      <c r="C68">
        <v>0</v>
      </c>
      <c r="D68">
        <v>38.85</v>
      </c>
      <c r="E68">
        <v>0</v>
      </c>
      <c r="F68">
        <v>0</v>
      </c>
      <c r="G68">
        <v>66.789000000000001</v>
      </c>
      <c r="H68">
        <v>0</v>
      </c>
      <c r="I68">
        <v>61.375999999999998</v>
      </c>
      <c r="J68">
        <v>24.111999999999998</v>
      </c>
      <c r="K68">
        <v>686.77252199999998</v>
      </c>
      <c r="L68">
        <v>653.15250000000003</v>
      </c>
      <c r="M68">
        <v>92</v>
      </c>
      <c r="N68">
        <v>118.125</v>
      </c>
      <c r="O68">
        <v>123.66562500000001</v>
      </c>
      <c r="P68">
        <v>139.3125</v>
      </c>
      <c r="Q68">
        <v>20.556000000000001</v>
      </c>
      <c r="R68">
        <v>42.392195999999998</v>
      </c>
      <c r="S68">
        <v>15.191000000000001</v>
      </c>
      <c r="T68">
        <v>0</v>
      </c>
      <c r="U68">
        <v>412.875</v>
      </c>
      <c r="V68">
        <v>20.731850000000001</v>
      </c>
      <c r="W68">
        <v>28.2255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39.622799999999998</v>
      </c>
      <c r="AH68">
        <v>152.94049999999999</v>
      </c>
      <c r="AI68">
        <v>6.3650000000000002</v>
      </c>
      <c r="AJ68">
        <v>0</v>
      </c>
      <c r="AK68">
        <v>51.140700000000002</v>
      </c>
      <c r="AL68">
        <v>82.501999999999995</v>
      </c>
      <c r="AM68">
        <v>0</v>
      </c>
      <c r="AN68">
        <v>1.01389</v>
      </c>
      <c r="AO68">
        <v>27.93</v>
      </c>
      <c r="AP68">
        <v>9.7355999999999998</v>
      </c>
      <c r="AQ68">
        <v>0</v>
      </c>
      <c r="AR68">
        <v>47.472000000000001</v>
      </c>
      <c r="AS68">
        <v>32.284799999999997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3459.9948239999994</v>
      </c>
    </row>
    <row r="69" spans="1:117">
      <c r="A69" t="s">
        <v>111</v>
      </c>
      <c r="B69">
        <v>0</v>
      </c>
      <c r="C69">
        <v>0</v>
      </c>
      <c r="D69">
        <v>38.85</v>
      </c>
      <c r="E69">
        <v>0</v>
      </c>
      <c r="F69">
        <v>0</v>
      </c>
      <c r="G69">
        <v>66.789000000000001</v>
      </c>
      <c r="H69">
        <v>0</v>
      </c>
      <c r="I69">
        <v>61.375999999999998</v>
      </c>
      <c r="J69">
        <v>24.111999999999998</v>
      </c>
      <c r="K69">
        <v>686.77252199999998</v>
      </c>
      <c r="L69">
        <v>653.15250000000003</v>
      </c>
      <c r="M69">
        <v>92</v>
      </c>
      <c r="N69">
        <v>118.125</v>
      </c>
      <c r="O69">
        <v>123.66562500000001</v>
      </c>
      <c r="P69">
        <v>139.3125</v>
      </c>
      <c r="Q69">
        <v>20.556000000000001</v>
      </c>
      <c r="R69">
        <v>42.392195999999998</v>
      </c>
      <c r="S69">
        <v>15.191000000000001</v>
      </c>
      <c r="T69">
        <v>0</v>
      </c>
      <c r="U69">
        <v>412.875</v>
      </c>
      <c r="V69">
        <v>20.731850000000001</v>
      </c>
      <c r="W69">
        <v>28.2255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39.622799999999998</v>
      </c>
      <c r="AH69">
        <v>152.94049999999999</v>
      </c>
      <c r="AI69">
        <v>19.094999999999999</v>
      </c>
      <c r="AJ69">
        <v>0</v>
      </c>
      <c r="AK69">
        <v>51.140700000000002</v>
      </c>
      <c r="AL69">
        <v>82.501999999999995</v>
      </c>
      <c r="AM69">
        <v>0</v>
      </c>
      <c r="AN69">
        <v>1.01389</v>
      </c>
      <c r="AO69">
        <v>27.93</v>
      </c>
      <c r="AP69">
        <v>9.7355999999999998</v>
      </c>
      <c r="AQ69">
        <v>0</v>
      </c>
      <c r="AR69">
        <v>47.472000000000001</v>
      </c>
      <c r="AS69">
        <v>32.284799999999997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3472.7248239999994</v>
      </c>
    </row>
    <row r="70" spans="1:117">
      <c r="A70" t="s">
        <v>112</v>
      </c>
      <c r="B70">
        <v>0</v>
      </c>
      <c r="C70">
        <v>0</v>
      </c>
      <c r="D70">
        <v>38.85</v>
      </c>
      <c r="E70">
        <v>0</v>
      </c>
      <c r="F70">
        <v>0</v>
      </c>
      <c r="G70">
        <v>66.789000000000001</v>
      </c>
      <c r="H70">
        <v>0</v>
      </c>
      <c r="I70">
        <v>61.375999999999998</v>
      </c>
      <c r="J70">
        <v>24.111999999999998</v>
      </c>
      <c r="K70">
        <v>686.77252199999998</v>
      </c>
      <c r="L70">
        <v>653.15250000000003</v>
      </c>
      <c r="M70">
        <v>92</v>
      </c>
      <c r="N70">
        <v>118.125</v>
      </c>
      <c r="O70">
        <v>123.66562500000001</v>
      </c>
      <c r="P70">
        <v>139.3125</v>
      </c>
      <c r="Q70">
        <v>20.556000000000001</v>
      </c>
      <c r="R70">
        <v>42.392195999999998</v>
      </c>
      <c r="S70">
        <v>15.191000000000001</v>
      </c>
      <c r="T70">
        <v>0</v>
      </c>
      <c r="U70">
        <v>412.875</v>
      </c>
      <c r="V70">
        <v>20.731850000000001</v>
      </c>
      <c r="W70">
        <v>28.2255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39.622799999999998</v>
      </c>
      <c r="AH70">
        <v>152.94049999999999</v>
      </c>
      <c r="AI70">
        <v>19.094999999999999</v>
      </c>
      <c r="AJ70">
        <v>0</v>
      </c>
      <c r="AK70">
        <v>51.140700000000002</v>
      </c>
      <c r="AL70">
        <v>82.501999999999995</v>
      </c>
      <c r="AM70">
        <v>0</v>
      </c>
      <c r="AN70">
        <v>1.01389</v>
      </c>
      <c r="AO70">
        <v>27.93</v>
      </c>
      <c r="AP70">
        <v>9.7355999999999998</v>
      </c>
      <c r="AQ70">
        <v>0</v>
      </c>
      <c r="AR70">
        <v>47.472000000000001</v>
      </c>
      <c r="AS70">
        <v>32.284799999999997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3472.7248239999994</v>
      </c>
    </row>
    <row r="71" spans="1:117">
      <c r="A71" t="s">
        <v>113</v>
      </c>
      <c r="B71">
        <v>0</v>
      </c>
      <c r="C71">
        <v>0</v>
      </c>
      <c r="D71">
        <v>38.85</v>
      </c>
      <c r="E71">
        <v>0</v>
      </c>
      <c r="F71">
        <v>0</v>
      </c>
      <c r="G71">
        <v>66.789000000000001</v>
      </c>
      <c r="H71">
        <v>0</v>
      </c>
      <c r="I71">
        <v>61.375999999999998</v>
      </c>
      <c r="J71">
        <v>24.111999999999998</v>
      </c>
      <c r="K71">
        <v>686.77252199999998</v>
      </c>
      <c r="L71">
        <v>653.15250000000003</v>
      </c>
      <c r="M71">
        <v>92</v>
      </c>
      <c r="N71">
        <v>118.125</v>
      </c>
      <c r="O71">
        <v>123.66562500000001</v>
      </c>
      <c r="P71">
        <v>139.3125</v>
      </c>
      <c r="Q71">
        <v>20.556000000000001</v>
      </c>
      <c r="R71">
        <v>42.392195999999998</v>
      </c>
      <c r="S71">
        <v>15.191000000000001</v>
      </c>
      <c r="T71">
        <v>0</v>
      </c>
      <c r="U71">
        <v>412.875</v>
      </c>
      <c r="V71">
        <v>20.731850000000001</v>
      </c>
      <c r="W71">
        <v>30.35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39.622799999999998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82.501999999999995</v>
      </c>
      <c r="AM71">
        <v>5.2786799999999996</v>
      </c>
      <c r="AN71">
        <v>1.01389</v>
      </c>
      <c r="AO71">
        <v>26.46</v>
      </c>
      <c r="AP71">
        <v>9.7355999999999998</v>
      </c>
      <c r="AQ71">
        <v>0</v>
      </c>
      <c r="AR71">
        <v>51.887999999999998</v>
      </c>
      <c r="AS71">
        <v>32.284799999999997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3483.0740039999991</v>
      </c>
    </row>
    <row r="72" spans="1:117">
      <c r="A72" t="s">
        <v>114</v>
      </c>
      <c r="B72">
        <v>0</v>
      </c>
      <c r="C72">
        <v>0</v>
      </c>
      <c r="D72">
        <v>38.85</v>
      </c>
      <c r="E72">
        <v>0</v>
      </c>
      <c r="F72">
        <v>0</v>
      </c>
      <c r="G72">
        <v>66.789000000000001</v>
      </c>
      <c r="H72">
        <v>0</v>
      </c>
      <c r="I72">
        <v>61.375999999999998</v>
      </c>
      <c r="J72">
        <v>24.111999999999998</v>
      </c>
      <c r="K72">
        <v>686.77252199999998</v>
      </c>
      <c r="L72">
        <v>653.15250000000003</v>
      </c>
      <c r="M72">
        <v>92</v>
      </c>
      <c r="N72">
        <v>118.125</v>
      </c>
      <c r="O72">
        <v>123.66562500000001</v>
      </c>
      <c r="P72">
        <v>139.3125</v>
      </c>
      <c r="Q72">
        <v>20.556000000000001</v>
      </c>
      <c r="R72">
        <v>42.392195999999998</v>
      </c>
      <c r="S72">
        <v>15.191000000000001</v>
      </c>
      <c r="T72">
        <v>0</v>
      </c>
      <c r="U72">
        <v>412.875</v>
      </c>
      <c r="V72">
        <v>20.731850000000001</v>
      </c>
      <c r="W72">
        <v>30.35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39.622799999999998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82.501999999999995</v>
      </c>
      <c r="AM72">
        <v>10.557359999999999</v>
      </c>
      <c r="AN72">
        <v>1.01389</v>
      </c>
      <c r="AO72">
        <v>26.46</v>
      </c>
      <c r="AP72">
        <v>9.7355999999999998</v>
      </c>
      <c r="AQ72">
        <v>0</v>
      </c>
      <c r="AR72">
        <v>51.887999999999998</v>
      </c>
      <c r="AS72">
        <v>32.284799999999997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3488.352683999999</v>
      </c>
    </row>
    <row r="73" spans="1:117">
      <c r="A73" t="s">
        <v>115</v>
      </c>
      <c r="B73">
        <v>0</v>
      </c>
      <c r="C73">
        <v>0</v>
      </c>
      <c r="D73">
        <v>38.85</v>
      </c>
      <c r="E73">
        <v>0</v>
      </c>
      <c r="F73">
        <v>0</v>
      </c>
      <c r="G73">
        <v>66.789000000000001</v>
      </c>
      <c r="H73">
        <v>0</v>
      </c>
      <c r="I73">
        <v>61.375999999999998</v>
      </c>
      <c r="J73">
        <v>24.111999999999998</v>
      </c>
      <c r="K73">
        <v>686.77252199999998</v>
      </c>
      <c r="L73">
        <v>653.15250000000003</v>
      </c>
      <c r="M73">
        <v>92</v>
      </c>
      <c r="N73">
        <v>118.125</v>
      </c>
      <c r="O73">
        <v>123.66562500000001</v>
      </c>
      <c r="P73">
        <v>139.3125</v>
      </c>
      <c r="Q73">
        <v>20.556000000000001</v>
      </c>
      <c r="R73">
        <v>42.392195999999998</v>
      </c>
      <c r="S73">
        <v>15.191000000000001</v>
      </c>
      <c r="T73">
        <v>0</v>
      </c>
      <c r="U73">
        <v>412.875</v>
      </c>
      <c r="V73">
        <v>20.731850000000001</v>
      </c>
      <c r="W73">
        <v>30.35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39.622799999999998</v>
      </c>
      <c r="AH73">
        <v>152.94049999999999</v>
      </c>
      <c r="AI73">
        <v>6.3650000000000002</v>
      </c>
      <c r="AJ73">
        <v>0</v>
      </c>
      <c r="AK73">
        <v>51.140700000000002</v>
      </c>
      <c r="AL73">
        <v>82.501999999999995</v>
      </c>
      <c r="AM73">
        <v>10.5307</v>
      </c>
      <c r="AN73">
        <v>1.01389</v>
      </c>
      <c r="AO73">
        <v>26.46</v>
      </c>
      <c r="AP73">
        <v>9.7355999999999998</v>
      </c>
      <c r="AQ73">
        <v>0</v>
      </c>
      <c r="AR73">
        <v>47.472000000000001</v>
      </c>
      <c r="AS73">
        <v>32.284799999999997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3477.733823999999</v>
      </c>
    </row>
    <row r="74" spans="1:117">
      <c r="A74" t="s">
        <v>116</v>
      </c>
      <c r="B74">
        <v>0</v>
      </c>
      <c r="C74">
        <v>0</v>
      </c>
      <c r="D74">
        <v>38.85</v>
      </c>
      <c r="E74">
        <v>0</v>
      </c>
      <c r="F74">
        <v>0</v>
      </c>
      <c r="G74">
        <v>66.789000000000001</v>
      </c>
      <c r="H74">
        <v>0</v>
      </c>
      <c r="I74">
        <v>61.375999999999998</v>
      </c>
      <c r="J74">
        <v>24.111999999999998</v>
      </c>
      <c r="K74">
        <v>686.77252199999998</v>
      </c>
      <c r="L74">
        <v>653.15250000000003</v>
      </c>
      <c r="M74">
        <v>92</v>
      </c>
      <c r="N74">
        <v>118.125</v>
      </c>
      <c r="O74">
        <v>123.66562500000001</v>
      </c>
      <c r="P74">
        <v>139.3125</v>
      </c>
      <c r="Q74">
        <v>20.556000000000001</v>
      </c>
      <c r="R74">
        <v>42.392195999999998</v>
      </c>
      <c r="S74">
        <v>15.191000000000001</v>
      </c>
      <c r="T74">
        <v>0</v>
      </c>
      <c r="U74">
        <v>412.875</v>
      </c>
      <c r="V74">
        <v>20.731850000000001</v>
      </c>
      <c r="W74">
        <v>30.35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39.622799999999998</v>
      </c>
      <c r="AH74">
        <v>152.94049999999999</v>
      </c>
      <c r="AI74">
        <v>6.3650000000000002</v>
      </c>
      <c r="AJ74">
        <v>0</v>
      </c>
      <c r="AK74">
        <v>51.140700000000002</v>
      </c>
      <c r="AL74">
        <v>82.501999999999995</v>
      </c>
      <c r="AM74">
        <v>10.5307</v>
      </c>
      <c r="AN74">
        <v>1.01389</v>
      </c>
      <c r="AO74">
        <v>26.46</v>
      </c>
      <c r="AP74">
        <v>9.7355999999999998</v>
      </c>
      <c r="AQ74">
        <v>0</v>
      </c>
      <c r="AR74">
        <v>47.472000000000001</v>
      </c>
      <c r="AS74">
        <v>32.284799999999997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3477.733823999999</v>
      </c>
    </row>
    <row r="75" spans="1:117">
      <c r="A75" t="s">
        <v>117</v>
      </c>
      <c r="B75">
        <v>0</v>
      </c>
      <c r="C75">
        <v>0</v>
      </c>
      <c r="D75">
        <v>38.85</v>
      </c>
      <c r="E75">
        <v>0</v>
      </c>
      <c r="F75">
        <v>0</v>
      </c>
      <c r="G75">
        <v>66.789000000000001</v>
      </c>
      <c r="H75">
        <v>0</v>
      </c>
      <c r="I75">
        <v>61.375999999999998</v>
      </c>
      <c r="J75">
        <v>24.111999999999998</v>
      </c>
      <c r="K75">
        <v>686.77252199999998</v>
      </c>
      <c r="L75">
        <v>653.15250000000003</v>
      </c>
      <c r="M75">
        <v>92</v>
      </c>
      <c r="N75">
        <v>118.125</v>
      </c>
      <c r="O75">
        <v>123.66562500000001</v>
      </c>
      <c r="P75">
        <v>139.3125</v>
      </c>
      <c r="Q75">
        <v>20.556000000000001</v>
      </c>
      <c r="R75">
        <v>42.392195999999998</v>
      </c>
      <c r="S75">
        <v>15.191000000000001</v>
      </c>
      <c r="T75">
        <v>0</v>
      </c>
      <c r="U75">
        <v>412.875</v>
      </c>
      <c r="V75">
        <v>20.731850000000001</v>
      </c>
      <c r="W75">
        <v>30.35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39.622799999999998</v>
      </c>
      <c r="AH75">
        <v>152.94049999999999</v>
      </c>
      <c r="AI75">
        <v>19.094999999999999</v>
      </c>
      <c r="AJ75">
        <v>0</v>
      </c>
      <c r="AK75">
        <v>51.140700000000002</v>
      </c>
      <c r="AL75">
        <v>82.501999999999995</v>
      </c>
      <c r="AM75">
        <v>10.5307</v>
      </c>
      <c r="AN75">
        <v>0.99475999999999998</v>
      </c>
      <c r="AO75">
        <v>26.46</v>
      </c>
      <c r="AP75">
        <v>9.7355999999999998</v>
      </c>
      <c r="AQ75">
        <v>8.82</v>
      </c>
      <c r="AR75">
        <v>47.472000000000001</v>
      </c>
      <c r="AS75">
        <v>32.284799999999997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3499.2646939999991</v>
      </c>
    </row>
    <row r="76" spans="1:117">
      <c r="A76" t="s">
        <v>118</v>
      </c>
      <c r="B76">
        <v>0</v>
      </c>
      <c r="C76">
        <v>0</v>
      </c>
      <c r="D76">
        <v>38.85</v>
      </c>
      <c r="E76">
        <v>0</v>
      </c>
      <c r="F76">
        <v>0</v>
      </c>
      <c r="G76">
        <v>66.789000000000001</v>
      </c>
      <c r="H76">
        <v>0</v>
      </c>
      <c r="I76">
        <v>61.375999999999998</v>
      </c>
      <c r="J76">
        <v>24.111999999999998</v>
      </c>
      <c r="K76">
        <v>686.77252199999998</v>
      </c>
      <c r="L76">
        <v>653.15250000000003</v>
      </c>
      <c r="M76">
        <v>92</v>
      </c>
      <c r="N76">
        <v>118.125</v>
      </c>
      <c r="O76">
        <v>123.66562500000001</v>
      </c>
      <c r="P76">
        <v>139.3125</v>
      </c>
      <c r="Q76">
        <v>20.556000000000001</v>
      </c>
      <c r="R76">
        <v>42.392195999999998</v>
      </c>
      <c r="S76">
        <v>15.191000000000001</v>
      </c>
      <c r="T76">
        <v>0</v>
      </c>
      <c r="U76">
        <v>412.875</v>
      </c>
      <c r="V76">
        <v>20.731850000000001</v>
      </c>
      <c r="W76">
        <v>30.35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39.622799999999998</v>
      </c>
      <c r="AH76">
        <v>152.94049999999999</v>
      </c>
      <c r="AI76">
        <v>19.094999999999999</v>
      </c>
      <c r="AJ76">
        <v>0</v>
      </c>
      <c r="AK76">
        <v>51.140700000000002</v>
      </c>
      <c r="AL76">
        <v>82.501999999999995</v>
      </c>
      <c r="AM76">
        <v>10.5307</v>
      </c>
      <c r="AN76">
        <v>0.99475999999999998</v>
      </c>
      <c r="AO76">
        <v>26.46</v>
      </c>
      <c r="AP76">
        <v>9.7355999999999998</v>
      </c>
      <c r="AQ76">
        <v>17.010000000000002</v>
      </c>
      <c r="AR76">
        <v>51.887999999999998</v>
      </c>
      <c r="AS76">
        <v>32.284799999999997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3511.8706939999988</v>
      </c>
    </row>
    <row r="77" spans="1:117">
      <c r="A77" t="s">
        <v>119</v>
      </c>
      <c r="B77">
        <v>0</v>
      </c>
      <c r="C77">
        <v>0</v>
      </c>
      <c r="D77">
        <v>38.85</v>
      </c>
      <c r="E77">
        <v>0</v>
      </c>
      <c r="F77">
        <v>0</v>
      </c>
      <c r="G77">
        <v>66.789000000000001</v>
      </c>
      <c r="H77">
        <v>0</v>
      </c>
      <c r="I77">
        <v>61.375999999999998</v>
      </c>
      <c r="J77">
        <v>24.111999999999998</v>
      </c>
      <c r="K77">
        <v>686.77252199999998</v>
      </c>
      <c r="L77">
        <v>653.15250000000003</v>
      </c>
      <c r="M77">
        <v>92</v>
      </c>
      <c r="N77">
        <v>118.125</v>
      </c>
      <c r="O77">
        <v>123.66562500000001</v>
      </c>
      <c r="P77">
        <v>139.3125</v>
      </c>
      <c r="Q77">
        <v>20.556000000000001</v>
      </c>
      <c r="R77">
        <v>42.392195999999998</v>
      </c>
      <c r="S77">
        <v>15.191000000000001</v>
      </c>
      <c r="T77">
        <v>0</v>
      </c>
      <c r="U77">
        <v>412.875</v>
      </c>
      <c r="V77">
        <v>20.731850000000001</v>
      </c>
      <c r="W77">
        <v>30.957000000000001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39.622799999999998</v>
      </c>
      <c r="AH77">
        <v>152.94049999999999</v>
      </c>
      <c r="AI77">
        <v>19.094999999999999</v>
      </c>
      <c r="AJ77">
        <v>0</v>
      </c>
      <c r="AK77">
        <v>51.140700000000002</v>
      </c>
      <c r="AL77">
        <v>82.501999999999995</v>
      </c>
      <c r="AM77">
        <v>15.804048</v>
      </c>
      <c r="AN77">
        <v>0.99475999999999998</v>
      </c>
      <c r="AO77">
        <v>26.46</v>
      </c>
      <c r="AP77">
        <v>9.7355999999999998</v>
      </c>
      <c r="AQ77">
        <v>27.594000000000001</v>
      </c>
      <c r="AR77">
        <v>51.887999999999998</v>
      </c>
      <c r="AS77">
        <v>32.284799999999997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3534.8888419999989</v>
      </c>
    </row>
    <row r="78" spans="1:117">
      <c r="A78" t="s">
        <v>120</v>
      </c>
      <c r="B78">
        <v>0</v>
      </c>
      <c r="C78">
        <v>0</v>
      </c>
      <c r="D78">
        <v>38.85</v>
      </c>
      <c r="E78">
        <v>0</v>
      </c>
      <c r="F78">
        <v>0</v>
      </c>
      <c r="G78">
        <v>66.789000000000001</v>
      </c>
      <c r="H78">
        <v>0</v>
      </c>
      <c r="I78">
        <v>52.607999999999997</v>
      </c>
      <c r="J78">
        <v>32.880000000000003</v>
      </c>
      <c r="K78">
        <v>686.77252199999998</v>
      </c>
      <c r="L78">
        <v>653.15250000000003</v>
      </c>
      <c r="M78">
        <v>92</v>
      </c>
      <c r="N78">
        <v>118.125</v>
      </c>
      <c r="O78">
        <v>123.66562500000001</v>
      </c>
      <c r="P78">
        <v>139.3125</v>
      </c>
      <c r="Q78">
        <v>20.556000000000001</v>
      </c>
      <c r="R78">
        <v>42.392195999999998</v>
      </c>
      <c r="S78">
        <v>15.191000000000001</v>
      </c>
      <c r="T78">
        <v>0</v>
      </c>
      <c r="U78">
        <v>412.875</v>
      </c>
      <c r="V78">
        <v>20.731850000000001</v>
      </c>
      <c r="W78">
        <v>30.957000000000001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39.622799999999998</v>
      </c>
      <c r="AH78">
        <v>152.94049999999999</v>
      </c>
      <c r="AI78">
        <v>31.824999999999999</v>
      </c>
      <c r="AJ78">
        <v>0</v>
      </c>
      <c r="AK78">
        <v>51.140700000000002</v>
      </c>
      <c r="AL78">
        <v>82.501999999999995</v>
      </c>
      <c r="AM78">
        <v>15.804048</v>
      </c>
      <c r="AN78">
        <v>0.99475999999999998</v>
      </c>
      <c r="AO78">
        <v>26.46</v>
      </c>
      <c r="AP78">
        <v>9.7355999999999998</v>
      </c>
      <c r="AQ78">
        <v>35.28</v>
      </c>
      <c r="AR78">
        <v>47.472000000000001</v>
      </c>
      <c r="AS78">
        <v>32.284799999999997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3550.8888419999994</v>
      </c>
    </row>
    <row r="79" spans="1:117">
      <c r="A79" t="s">
        <v>121</v>
      </c>
      <c r="B79">
        <v>0</v>
      </c>
      <c r="C79">
        <v>0</v>
      </c>
      <c r="D79">
        <v>38.85</v>
      </c>
      <c r="E79">
        <v>0</v>
      </c>
      <c r="F79">
        <v>0</v>
      </c>
      <c r="G79">
        <v>66.789000000000001</v>
      </c>
      <c r="H79">
        <v>0</v>
      </c>
      <c r="I79">
        <v>37.264000000000003</v>
      </c>
      <c r="J79">
        <v>35.072000000000003</v>
      </c>
      <c r="K79">
        <v>686.77252199999998</v>
      </c>
      <c r="L79">
        <v>653.15250000000003</v>
      </c>
      <c r="M79">
        <v>92</v>
      </c>
      <c r="N79">
        <v>118.125</v>
      </c>
      <c r="O79">
        <v>123.66562500000001</v>
      </c>
      <c r="P79">
        <v>139.3125</v>
      </c>
      <c r="Q79">
        <v>20.556000000000001</v>
      </c>
      <c r="R79">
        <v>42.392195999999998</v>
      </c>
      <c r="S79">
        <v>15.191000000000001</v>
      </c>
      <c r="T79">
        <v>0</v>
      </c>
      <c r="U79">
        <v>409.5</v>
      </c>
      <c r="V79">
        <v>20.731850000000001</v>
      </c>
      <c r="W79">
        <v>30.957000000000001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39.622799999999998</v>
      </c>
      <c r="AH79">
        <v>154.69245000000001</v>
      </c>
      <c r="AI79">
        <v>49.646999999999998</v>
      </c>
      <c r="AJ79">
        <v>0</v>
      </c>
      <c r="AK79">
        <v>51.140700000000002</v>
      </c>
      <c r="AL79">
        <v>82.501999999999995</v>
      </c>
      <c r="AM79">
        <v>15.804048</v>
      </c>
      <c r="AN79">
        <v>0.99475999999999998</v>
      </c>
      <c r="AO79">
        <v>26.46</v>
      </c>
      <c r="AP79">
        <v>9.7355999999999998</v>
      </c>
      <c r="AQ79">
        <v>37.548000000000002</v>
      </c>
      <c r="AR79">
        <v>47.472000000000001</v>
      </c>
      <c r="AS79">
        <v>32.284799999999997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3558.7675519999993</v>
      </c>
    </row>
    <row r="80" spans="1:117">
      <c r="A80" t="s">
        <v>122</v>
      </c>
      <c r="B80">
        <v>0</v>
      </c>
      <c r="C80">
        <v>0</v>
      </c>
      <c r="D80">
        <v>38.85</v>
      </c>
      <c r="E80">
        <v>0</v>
      </c>
      <c r="F80">
        <v>0</v>
      </c>
      <c r="G80">
        <v>66.789000000000001</v>
      </c>
      <c r="H80">
        <v>0</v>
      </c>
      <c r="I80">
        <v>37.264000000000003</v>
      </c>
      <c r="J80">
        <v>35.072000000000003</v>
      </c>
      <c r="K80">
        <v>686.77252199999998</v>
      </c>
      <c r="L80">
        <v>653.15250000000003</v>
      </c>
      <c r="M80">
        <v>92</v>
      </c>
      <c r="N80">
        <v>118.125</v>
      </c>
      <c r="O80">
        <v>123.66562500000001</v>
      </c>
      <c r="P80">
        <v>139.3125</v>
      </c>
      <c r="Q80">
        <v>20.556000000000001</v>
      </c>
      <c r="R80">
        <v>42.392195999999998</v>
      </c>
      <c r="S80">
        <v>15.191000000000001</v>
      </c>
      <c r="T80">
        <v>0</v>
      </c>
      <c r="U80">
        <v>409.5</v>
      </c>
      <c r="V80">
        <v>20.731850000000001</v>
      </c>
      <c r="W80">
        <v>30.957000000000001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39.622799999999998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82.501999999999995</v>
      </c>
      <c r="AM80">
        <v>15.804048</v>
      </c>
      <c r="AN80">
        <v>0.99475999999999998</v>
      </c>
      <c r="AO80">
        <v>26.46</v>
      </c>
      <c r="AP80">
        <v>9.7355999999999998</v>
      </c>
      <c r="AQ80">
        <v>37.548000000000002</v>
      </c>
      <c r="AR80">
        <v>47.472000000000001</v>
      </c>
      <c r="AS80">
        <v>32.284799999999997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3558.7675519999993</v>
      </c>
    </row>
    <row r="81" spans="1:117">
      <c r="A81" t="s">
        <v>123</v>
      </c>
      <c r="B81">
        <v>0</v>
      </c>
      <c r="C81">
        <v>0</v>
      </c>
      <c r="D81">
        <v>38.85</v>
      </c>
      <c r="E81">
        <v>0</v>
      </c>
      <c r="F81">
        <v>0</v>
      </c>
      <c r="G81">
        <v>66.789000000000001</v>
      </c>
      <c r="H81">
        <v>0</v>
      </c>
      <c r="I81">
        <v>51.512</v>
      </c>
      <c r="J81">
        <v>35.072000000000003</v>
      </c>
      <c r="K81">
        <v>703.94109200000003</v>
      </c>
      <c r="L81">
        <v>653.15250000000003</v>
      </c>
      <c r="M81">
        <v>92</v>
      </c>
      <c r="N81">
        <v>118.125</v>
      </c>
      <c r="O81">
        <v>123.66562500000001</v>
      </c>
      <c r="P81">
        <v>139.3125</v>
      </c>
      <c r="Q81">
        <v>20.556000000000001</v>
      </c>
      <c r="R81">
        <v>42.392195999999998</v>
      </c>
      <c r="S81">
        <v>15.191000000000001</v>
      </c>
      <c r="T81">
        <v>0</v>
      </c>
      <c r="U81">
        <v>405</v>
      </c>
      <c r="V81">
        <v>20.731850000000001</v>
      </c>
      <c r="W81">
        <v>30.957000000000001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39.622799999999998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82.501999999999995</v>
      </c>
      <c r="AM81">
        <v>10.557359999999999</v>
      </c>
      <c r="AN81">
        <v>0.99475999999999998</v>
      </c>
      <c r="AO81">
        <v>26.46</v>
      </c>
      <c r="AP81">
        <v>9.7355999999999998</v>
      </c>
      <c r="AQ81">
        <v>37.548000000000002</v>
      </c>
      <c r="AR81">
        <v>47.472000000000001</v>
      </c>
      <c r="AS81">
        <v>32.284799999999997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3580.4374339999995</v>
      </c>
    </row>
    <row r="82" spans="1:117">
      <c r="A82" t="s">
        <v>124</v>
      </c>
      <c r="B82">
        <v>0</v>
      </c>
      <c r="C82">
        <v>0</v>
      </c>
      <c r="D82">
        <v>38.85</v>
      </c>
      <c r="E82">
        <v>0</v>
      </c>
      <c r="F82">
        <v>0</v>
      </c>
      <c r="G82">
        <v>66.789000000000001</v>
      </c>
      <c r="H82">
        <v>0</v>
      </c>
      <c r="I82">
        <v>51.512</v>
      </c>
      <c r="J82">
        <v>35.072000000000003</v>
      </c>
      <c r="K82">
        <v>703.94109200000003</v>
      </c>
      <c r="L82">
        <v>653.15250000000003</v>
      </c>
      <c r="M82">
        <v>92</v>
      </c>
      <c r="N82">
        <v>118.125</v>
      </c>
      <c r="O82">
        <v>123.66562500000001</v>
      </c>
      <c r="P82">
        <v>139.3125</v>
      </c>
      <c r="Q82">
        <v>20.556000000000001</v>
      </c>
      <c r="R82">
        <v>42.392195999999998</v>
      </c>
      <c r="S82">
        <v>15.191000000000001</v>
      </c>
      <c r="T82">
        <v>0</v>
      </c>
      <c r="U82">
        <v>405</v>
      </c>
      <c r="V82">
        <v>20.731850000000001</v>
      </c>
      <c r="W82">
        <v>30.957000000000001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39.622799999999998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82.501999999999995</v>
      </c>
      <c r="AM82">
        <v>10.557359999999999</v>
      </c>
      <c r="AN82">
        <v>0.99475999999999998</v>
      </c>
      <c r="AO82">
        <v>26.46</v>
      </c>
      <c r="AP82">
        <v>9.7355999999999998</v>
      </c>
      <c r="AQ82">
        <v>37.548000000000002</v>
      </c>
      <c r="AR82">
        <v>47.472000000000001</v>
      </c>
      <c r="AS82">
        <v>32.284799999999997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3580.4374339999995</v>
      </c>
    </row>
    <row r="83" spans="1:117">
      <c r="A83" t="s">
        <v>125</v>
      </c>
      <c r="B83">
        <v>0</v>
      </c>
      <c r="C83">
        <v>0</v>
      </c>
      <c r="D83">
        <v>38.85</v>
      </c>
      <c r="E83">
        <v>0</v>
      </c>
      <c r="F83">
        <v>0</v>
      </c>
      <c r="G83">
        <v>66.789000000000001</v>
      </c>
      <c r="H83">
        <v>0</v>
      </c>
      <c r="I83">
        <v>16.440000000000001</v>
      </c>
      <c r="J83">
        <v>65.760000000000005</v>
      </c>
      <c r="K83">
        <v>703.94109200000003</v>
      </c>
      <c r="L83">
        <v>653.15250000000003</v>
      </c>
      <c r="M83">
        <v>92</v>
      </c>
      <c r="N83">
        <v>118.125</v>
      </c>
      <c r="O83">
        <v>123.66562500000001</v>
      </c>
      <c r="P83">
        <v>139.3125</v>
      </c>
      <c r="Q83">
        <v>20.556000000000001</v>
      </c>
      <c r="R83">
        <v>42.392195999999998</v>
      </c>
      <c r="S83">
        <v>15.191000000000001</v>
      </c>
      <c r="T83">
        <v>0</v>
      </c>
      <c r="U83">
        <v>408.375</v>
      </c>
      <c r="V83">
        <v>20.731850000000001</v>
      </c>
      <c r="W83">
        <v>30.957000000000001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39.622799999999998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82.501999999999995</v>
      </c>
      <c r="AM83">
        <v>15.804048</v>
      </c>
      <c r="AN83">
        <v>0.99475999999999998</v>
      </c>
      <c r="AO83">
        <v>26.46</v>
      </c>
      <c r="AP83">
        <v>9.7355999999999998</v>
      </c>
      <c r="AQ83">
        <v>37.548000000000002</v>
      </c>
      <c r="AR83">
        <v>47.472000000000001</v>
      </c>
      <c r="AS83">
        <v>32.284799999999997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3584.6751219999996</v>
      </c>
    </row>
    <row r="84" spans="1:117">
      <c r="A84" t="s">
        <v>126</v>
      </c>
      <c r="B84">
        <v>0</v>
      </c>
      <c r="C84">
        <v>0</v>
      </c>
      <c r="D84">
        <v>39.9</v>
      </c>
      <c r="E84">
        <v>0</v>
      </c>
      <c r="F84">
        <v>0</v>
      </c>
      <c r="G84">
        <v>66.789000000000001</v>
      </c>
      <c r="H84">
        <v>0</v>
      </c>
      <c r="I84">
        <v>16.440000000000001</v>
      </c>
      <c r="J84">
        <v>65.760000000000005</v>
      </c>
      <c r="K84">
        <v>703.94109100000003</v>
      </c>
      <c r="L84">
        <v>653.15250000000003</v>
      </c>
      <c r="M84">
        <v>92</v>
      </c>
      <c r="N84">
        <v>118.125</v>
      </c>
      <c r="O84">
        <v>123.66562500000001</v>
      </c>
      <c r="P84">
        <v>139.3125</v>
      </c>
      <c r="Q84">
        <v>20.556000000000001</v>
      </c>
      <c r="R84">
        <v>42.392195999999998</v>
      </c>
      <c r="S84">
        <v>15.191000000000001</v>
      </c>
      <c r="T84">
        <v>0</v>
      </c>
      <c r="U84">
        <v>408.375</v>
      </c>
      <c r="V84">
        <v>20.731850000000001</v>
      </c>
      <c r="W84">
        <v>30.957000000000001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39.622799999999998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82.501999999999995</v>
      </c>
      <c r="AM84">
        <v>15.804048</v>
      </c>
      <c r="AN84">
        <v>0.99475999999999998</v>
      </c>
      <c r="AO84">
        <v>26.46</v>
      </c>
      <c r="AP84">
        <v>11.1447</v>
      </c>
      <c r="AQ84">
        <v>37.548000000000002</v>
      </c>
      <c r="AR84">
        <v>47.472000000000001</v>
      </c>
      <c r="AS84">
        <v>32.284799999999997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3587.1342209999993</v>
      </c>
    </row>
    <row r="85" spans="1:117">
      <c r="A85" t="s">
        <v>127</v>
      </c>
      <c r="B85">
        <v>0</v>
      </c>
      <c r="C85">
        <v>0</v>
      </c>
      <c r="D85">
        <v>39.9</v>
      </c>
      <c r="E85">
        <v>0</v>
      </c>
      <c r="F85">
        <v>0</v>
      </c>
      <c r="G85">
        <v>66.789000000000001</v>
      </c>
      <c r="H85">
        <v>0</v>
      </c>
      <c r="I85">
        <v>16.440000000000001</v>
      </c>
      <c r="J85">
        <v>65.760000000000005</v>
      </c>
      <c r="K85">
        <v>703.94109200000003</v>
      </c>
      <c r="L85">
        <v>653.15250000000003</v>
      </c>
      <c r="M85">
        <v>92</v>
      </c>
      <c r="N85">
        <v>118.125</v>
      </c>
      <c r="O85">
        <v>123.66562500000001</v>
      </c>
      <c r="P85">
        <v>139.3125</v>
      </c>
      <c r="Q85">
        <v>20.556000000000001</v>
      </c>
      <c r="R85">
        <v>42.392195999999998</v>
      </c>
      <c r="S85">
        <v>15.191000000000001</v>
      </c>
      <c r="T85">
        <v>0</v>
      </c>
      <c r="U85">
        <v>414</v>
      </c>
      <c r="V85">
        <v>20.731850000000001</v>
      </c>
      <c r="W85">
        <v>30.957000000000001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39.622799999999998</v>
      </c>
      <c r="AH85">
        <v>154.69245000000001</v>
      </c>
      <c r="AI85">
        <v>35.643999999999998</v>
      </c>
      <c r="AJ85">
        <v>0</v>
      </c>
      <c r="AK85">
        <v>51.140700000000002</v>
      </c>
      <c r="AL85">
        <v>82.501999999999995</v>
      </c>
      <c r="AM85">
        <v>15.804048</v>
      </c>
      <c r="AN85">
        <v>0.99475999999999998</v>
      </c>
      <c r="AO85">
        <v>26.46</v>
      </c>
      <c r="AP85">
        <v>11.1447</v>
      </c>
      <c r="AQ85">
        <v>37.548000000000002</v>
      </c>
      <c r="AR85">
        <v>47.472000000000001</v>
      </c>
      <c r="AS85">
        <v>32.284799999999997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3578.7562219999991</v>
      </c>
    </row>
    <row r="86" spans="1:117">
      <c r="A86" t="s">
        <v>128</v>
      </c>
      <c r="B86">
        <v>0</v>
      </c>
      <c r="C86">
        <v>0</v>
      </c>
      <c r="D86">
        <v>38.85</v>
      </c>
      <c r="E86">
        <v>0</v>
      </c>
      <c r="F86">
        <v>0</v>
      </c>
      <c r="G86">
        <v>66.789000000000001</v>
      </c>
      <c r="H86">
        <v>0</v>
      </c>
      <c r="I86">
        <v>16.440000000000001</v>
      </c>
      <c r="J86">
        <v>65.760000000000005</v>
      </c>
      <c r="K86">
        <v>703.94109200000003</v>
      </c>
      <c r="L86">
        <v>653.15250000000003</v>
      </c>
      <c r="M86">
        <v>92</v>
      </c>
      <c r="N86">
        <v>118.125</v>
      </c>
      <c r="O86">
        <v>123.66562500000001</v>
      </c>
      <c r="P86">
        <v>139.3125</v>
      </c>
      <c r="Q86">
        <v>20.556000000000001</v>
      </c>
      <c r="R86">
        <v>42.392195999999998</v>
      </c>
      <c r="S86">
        <v>15.191000000000001</v>
      </c>
      <c r="T86">
        <v>0</v>
      </c>
      <c r="U86">
        <v>414</v>
      </c>
      <c r="V86">
        <v>20.731850000000001</v>
      </c>
      <c r="W86">
        <v>30.957000000000001</v>
      </c>
      <c r="X86">
        <v>147.515625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39.622799999999998</v>
      </c>
      <c r="AH86">
        <v>152.94049999999999</v>
      </c>
      <c r="AI86">
        <v>35.643999999999998</v>
      </c>
      <c r="AJ86">
        <v>0</v>
      </c>
      <c r="AK86">
        <v>51.140700000000002</v>
      </c>
      <c r="AL86">
        <v>82.501999999999995</v>
      </c>
      <c r="AM86">
        <v>15.804048</v>
      </c>
      <c r="AN86">
        <v>0.99475999999999998</v>
      </c>
      <c r="AO86">
        <v>26.46</v>
      </c>
      <c r="AP86">
        <v>11.1447</v>
      </c>
      <c r="AQ86">
        <v>36.792000000000002</v>
      </c>
      <c r="AR86">
        <v>47.472000000000001</v>
      </c>
      <c r="AS86">
        <v>32.284799999999997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3572.6345119999992</v>
      </c>
    </row>
    <row r="87" spans="1:117">
      <c r="A87" t="s">
        <v>129</v>
      </c>
      <c r="B87">
        <v>0</v>
      </c>
      <c r="C87">
        <v>0</v>
      </c>
      <c r="D87">
        <v>39.9</v>
      </c>
      <c r="E87">
        <v>0</v>
      </c>
      <c r="F87">
        <v>0</v>
      </c>
      <c r="G87">
        <v>66.789000000000001</v>
      </c>
      <c r="H87">
        <v>0</v>
      </c>
      <c r="I87">
        <v>16.440000000000001</v>
      </c>
      <c r="J87">
        <v>65.760000000000005</v>
      </c>
      <c r="K87">
        <v>703.94109200000003</v>
      </c>
      <c r="L87">
        <v>653.15250000000003</v>
      </c>
      <c r="M87">
        <v>92</v>
      </c>
      <c r="N87">
        <v>118.125</v>
      </c>
      <c r="O87">
        <v>123.66562500000001</v>
      </c>
      <c r="P87">
        <v>139.3125</v>
      </c>
      <c r="Q87">
        <v>19.414000000000001</v>
      </c>
      <c r="R87">
        <v>42.392195999999998</v>
      </c>
      <c r="S87">
        <v>15.191000000000001</v>
      </c>
      <c r="T87">
        <v>0</v>
      </c>
      <c r="U87">
        <v>414</v>
      </c>
      <c r="V87">
        <v>20.731850000000001</v>
      </c>
      <c r="W87">
        <v>30.957000000000001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39.622799999999998</v>
      </c>
      <c r="AH87">
        <v>152.94049999999999</v>
      </c>
      <c r="AI87">
        <v>35.643999999999998</v>
      </c>
      <c r="AJ87">
        <v>0</v>
      </c>
      <c r="AK87">
        <v>51.140700000000002</v>
      </c>
      <c r="AL87">
        <v>82.501999999999995</v>
      </c>
      <c r="AM87">
        <v>15.804048</v>
      </c>
      <c r="AN87">
        <v>0.99475999999999998</v>
      </c>
      <c r="AO87">
        <v>26.46</v>
      </c>
      <c r="AP87">
        <v>11.1447</v>
      </c>
      <c r="AQ87">
        <v>36.792000000000002</v>
      </c>
      <c r="AR87">
        <v>47.472000000000001</v>
      </c>
      <c r="AS87">
        <v>32.284799999999997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3572.5425119999991</v>
      </c>
    </row>
    <row r="88" spans="1:117">
      <c r="A88" t="s">
        <v>130</v>
      </c>
      <c r="B88">
        <v>0</v>
      </c>
      <c r="C88">
        <v>0</v>
      </c>
      <c r="D88">
        <v>39.9</v>
      </c>
      <c r="E88">
        <v>0</v>
      </c>
      <c r="F88">
        <v>0</v>
      </c>
      <c r="G88">
        <v>66.789000000000001</v>
      </c>
      <c r="H88">
        <v>0</v>
      </c>
      <c r="I88">
        <v>16.440000000000001</v>
      </c>
      <c r="J88">
        <v>65.760000000000005</v>
      </c>
      <c r="K88">
        <v>703.94109200000003</v>
      </c>
      <c r="L88">
        <v>653.15250000000003</v>
      </c>
      <c r="M88">
        <v>92</v>
      </c>
      <c r="N88">
        <v>118.125</v>
      </c>
      <c r="O88">
        <v>123.66562500000001</v>
      </c>
      <c r="P88">
        <v>139.3125</v>
      </c>
      <c r="Q88">
        <v>19.414000000000001</v>
      </c>
      <c r="R88">
        <v>42.392195999999998</v>
      </c>
      <c r="S88">
        <v>15.191000000000001</v>
      </c>
      <c r="T88">
        <v>0</v>
      </c>
      <c r="U88">
        <v>414</v>
      </c>
      <c r="V88">
        <v>20.731850000000001</v>
      </c>
      <c r="W88">
        <v>30.957000000000001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39.622799999999998</v>
      </c>
      <c r="AH88">
        <v>152.94049999999999</v>
      </c>
      <c r="AI88">
        <v>35.643999999999998</v>
      </c>
      <c r="AJ88">
        <v>0</v>
      </c>
      <c r="AK88">
        <v>51.140700000000002</v>
      </c>
      <c r="AL88">
        <v>82.501999999999995</v>
      </c>
      <c r="AM88">
        <v>15.804048</v>
      </c>
      <c r="AN88">
        <v>0.99475999999999998</v>
      </c>
      <c r="AO88">
        <v>26.46</v>
      </c>
      <c r="AP88">
        <v>11.1447</v>
      </c>
      <c r="AQ88">
        <v>36.792000000000002</v>
      </c>
      <c r="AR88">
        <v>47.472000000000001</v>
      </c>
      <c r="AS88">
        <v>32.284799999999997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3572.5425119999991</v>
      </c>
    </row>
    <row r="89" spans="1:117">
      <c r="A89" t="s">
        <v>131</v>
      </c>
      <c r="B89">
        <v>0</v>
      </c>
      <c r="C89">
        <v>0</v>
      </c>
      <c r="D89">
        <v>39.9</v>
      </c>
      <c r="E89">
        <v>0</v>
      </c>
      <c r="F89">
        <v>0</v>
      </c>
      <c r="G89">
        <v>66.789000000000001</v>
      </c>
      <c r="H89">
        <v>0</v>
      </c>
      <c r="I89">
        <v>16.440000000000001</v>
      </c>
      <c r="J89">
        <v>61.375999999999998</v>
      </c>
      <c r="K89">
        <v>703.94109100000003</v>
      </c>
      <c r="L89">
        <v>653.15250000000003</v>
      </c>
      <c r="M89">
        <v>92</v>
      </c>
      <c r="N89">
        <v>118.125</v>
      </c>
      <c r="O89">
        <v>123.66562500000001</v>
      </c>
      <c r="P89">
        <v>139.3125</v>
      </c>
      <c r="Q89">
        <v>19.414000000000001</v>
      </c>
      <c r="R89">
        <v>42.392195999999998</v>
      </c>
      <c r="S89">
        <v>15.191000000000001</v>
      </c>
      <c r="T89">
        <v>0</v>
      </c>
      <c r="U89">
        <v>414</v>
      </c>
      <c r="V89">
        <v>20.731850000000001</v>
      </c>
      <c r="W89">
        <v>30.957000000000001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39.622799999999998</v>
      </c>
      <c r="AH89">
        <v>152.94049999999999</v>
      </c>
      <c r="AI89">
        <v>35.643999999999998</v>
      </c>
      <c r="AJ89">
        <v>0</v>
      </c>
      <c r="AK89">
        <v>51.140700000000002</v>
      </c>
      <c r="AL89">
        <v>82.501999999999995</v>
      </c>
      <c r="AM89">
        <v>15.804048</v>
      </c>
      <c r="AN89">
        <v>0.99475999999999998</v>
      </c>
      <c r="AO89">
        <v>26.46</v>
      </c>
      <c r="AP89">
        <v>11.1447</v>
      </c>
      <c r="AQ89">
        <v>36.792000000000002</v>
      </c>
      <c r="AR89">
        <v>47.472000000000001</v>
      </c>
      <c r="AS89">
        <v>32.284799999999997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3568.1585109999992</v>
      </c>
    </row>
    <row r="90" spans="1:117">
      <c r="A90" t="s">
        <v>132</v>
      </c>
      <c r="B90">
        <v>0</v>
      </c>
      <c r="C90">
        <v>0</v>
      </c>
      <c r="D90">
        <v>39.9</v>
      </c>
      <c r="E90">
        <v>0</v>
      </c>
      <c r="F90">
        <v>0</v>
      </c>
      <c r="G90">
        <v>66.789000000000001</v>
      </c>
      <c r="H90">
        <v>0</v>
      </c>
      <c r="I90">
        <v>16.440000000000001</v>
      </c>
      <c r="J90">
        <v>60.28</v>
      </c>
      <c r="K90">
        <v>703.94109100000003</v>
      </c>
      <c r="L90">
        <v>653.15250000000003</v>
      </c>
      <c r="M90">
        <v>92</v>
      </c>
      <c r="N90">
        <v>118.125</v>
      </c>
      <c r="O90">
        <v>123.66562500000001</v>
      </c>
      <c r="P90">
        <v>139.3125</v>
      </c>
      <c r="Q90">
        <v>19.414000000000001</v>
      </c>
      <c r="R90">
        <v>42.392195999999998</v>
      </c>
      <c r="S90">
        <v>15.191000000000001</v>
      </c>
      <c r="T90">
        <v>0</v>
      </c>
      <c r="U90">
        <v>414</v>
      </c>
      <c r="V90">
        <v>20.731850000000001</v>
      </c>
      <c r="W90">
        <v>30.957000000000001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39.622799999999998</v>
      </c>
      <c r="AH90">
        <v>154.69245000000001</v>
      </c>
      <c r="AI90">
        <v>35.643999999999998</v>
      </c>
      <c r="AJ90">
        <v>0</v>
      </c>
      <c r="AK90">
        <v>51.140700000000002</v>
      </c>
      <c r="AL90">
        <v>82.501999999999995</v>
      </c>
      <c r="AM90">
        <v>15.804048</v>
      </c>
      <c r="AN90">
        <v>0.99475999999999998</v>
      </c>
      <c r="AO90">
        <v>26.46</v>
      </c>
      <c r="AP90">
        <v>11.1447</v>
      </c>
      <c r="AQ90">
        <v>36.792000000000002</v>
      </c>
      <c r="AR90">
        <v>47.472000000000001</v>
      </c>
      <c r="AS90">
        <v>32.284799999999997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3579.1676209999991</v>
      </c>
    </row>
    <row r="91" spans="1:117">
      <c r="A91" t="s">
        <v>133</v>
      </c>
      <c r="B91">
        <v>0</v>
      </c>
      <c r="C91">
        <v>0</v>
      </c>
      <c r="D91">
        <v>39.9</v>
      </c>
      <c r="E91">
        <v>0</v>
      </c>
      <c r="F91">
        <v>0</v>
      </c>
      <c r="G91">
        <v>66.789000000000001</v>
      </c>
      <c r="H91">
        <v>0</v>
      </c>
      <c r="I91">
        <v>0</v>
      </c>
      <c r="J91">
        <v>46.031999999999996</v>
      </c>
      <c r="K91">
        <v>703.94109100000003</v>
      </c>
      <c r="L91">
        <v>653.15250000000003</v>
      </c>
      <c r="M91">
        <v>92</v>
      </c>
      <c r="N91">
        <v>118.125</v>
      </c>
      <c r="O91">
        <v>123.66562500000001</v>
      </c>
      <c r="P91">
        <v>139.3125</v>
      </c>
      <c r="Q91">
        <v>19.414000000000001</v>
      </c>
      <c r="R91">
        <v>42.392195999999998</v>
      </c>
      <c r="S91">
        <v>15.191000000000001</v>
      </c>
      <c r="T91">
        <v>0</v>
      </c>
      <c r="U91">
        <v>416.25</v>
      </c>
      <c r="V91">
        <v>20.731850000000001</v>
      </c>
      <c r="W91">
        <v>30.957000000000001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39.622799999999998</v>
      </c>
      <c r="AH91">
        <v>154.69245000000001</v>
      </c>
      <c r="AI91">
        <v>35.643999999999998</v>
      </c>
      <c r="AJ91">
        <v>0</v>
      </c>
      <c r="AK91">
        <v>51.140700000000002</v>
      </c>
      <c r="AL91">
        <v>82.501999999999995</v>
      </c>
      <c r="AM91">
        <v>15.804048</v>
      </c>
      <c r="AN91">
        <v>0.99475999999999998</v>
      </c>
      <c r="AO91">
        <v>26.46</v>
      </c>
      <c r="AP91">
        <v>11.1447</v>
      </c>
      <c r="AQ91">
        <v>36.792000000000002</v>
      </c>
      <c r="AR91">
        <v>47.472000000000001</v>
      </c>
      <c r="AS91">
        <v>32.284799999999997</v>
      </c>
      <c r="AT91">
        <v>11.5395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3567.1696209999996</v>
      </c>
    </row>
    <row r="92" spans="1:117">
      <c r="A92" t="s">
        <v>134</v>
      </c>
      <c r="B92">
        <v>0</v>
      </c>
      <c r="C92">
        <v>0</v>
      </c>
      <c r="D92">
        <v>39.9</v>
      </c>
      <c r="E92">
        <v>0</v>
      </c>
      <c r="F92">
        <v>0</v>
      </c>
      <c r="G92">
        <v>66.789000000000001</v>
      </c>
      <c r="H92">
        <v>0</v>
      </c>
      <c r="I92">
        <v>0</v>
      </c>
      <c r="J92">
        <v>46.031999999999996</v>
      </c>
      <c r="K92">
        <v>703.94109100000003</v>
      </c>
      <c r="L92">
        <v>653.15250000000003</v>
      </c>
      <c r="M92">
        <v>92</v>
      </c>
      <c r="N92">
        <v>118.125</v>
      </c>
      <c r="O92">
        <v>123.66562500000001</v>
      </c>
      <c r="P92">
        <v>139.3125</v>
      </c>
      <c r="Q92">
        <v>19.414000000000001</v>
      </c>
      <c r="R92">
        <v>42.392195999999998</v>
      </c>
      <c r="S92">
        <v>15.191000000000001</v>
      </c>
      <c r="T92">
        <v>0</v>
      </c>
      <c r="U92">
        <v>416.25</v>
      </c>
      <c r="V92">
        <v>20.731850000000001</v>
      </c>
      <c r="W92">
        <v>30.957000000000001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39.622799999999998</v>
      </c>
      <c r="AH92">
        <v>154.69245000000001</v>
      </c>
      <c r="AI92">
        <v>35.643999999999998</v>
      </c>
      <c r="AJ92">
        <v>0</v>
      </c>
      <c r="AK92">
        <v>51.140700000000002</v>
      </c>
      <c r="AL92">
        <v>82.501999999999995</v>
      </c>
      <c r="AM92">
        <v>15.804048</v>
      </c>
      <c r="AN92">
        <v>0.99475999999999998</v>
      </c>
      <c r="AO92">
        <v>26.46</v>
      </c>
      <c r="AP92">
        <v>11.1447</v>
      </c>
      <c r="AQ92">
        <v>36.792000000000002</v>
      </c>
      <c r="AR92">
        <v>47.472000000000001</v>
      </c>
      <c r="AS92">
        <v>32.284799999999997</v>
      </c>
      <c r="AT92">
        <v>11.5395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3567.1696209999996</v>
      </c>
    </row>
    <row r="93" spans="1:117">
      <c r="A93" t="s">
        <v>135</v>
      </c>
      <c r="B93">
        <v>0</v>
      </c>
      <c r="C93">
        <v>0</v>
      </c>
      <c r="D93">
        <v>39.9</v>
      </c>
      <c r="E93">
        <v>0</v>
      </c>
      <c r="F93">
        <v>0</v>
      </c>
      <c r="G93">
        <v>66.789000000000001</v>
      </c>
      <c r="H93">
        <v>0</v>
      </c>
      <c r="I93">
        <v>0</v>
      </c>
      <c r="J93">
        <v>46.031999999999996</v>
      </c>
      <c r="K93">
        <v>703.94109200000003</v>
      </c>
      <c r="L93">
        <v>653.15250000000003</v>
      </c>
      <c r="M93">
        <v>92</v>
      </c>
      <c r="N93">
        <v>118.125</v>
      </c>
      <c r="O93">
        <v>123.66562500000001</v>
      </c>
      <c r="P93">
        <v>139.3125</v>
      </c>
      <c r="Q93">
        <v>19.414000000000001</v>
      </c>
      <c r="R93">
        <v>42.392195999999998</v>
      </c>
      <c r="S93">
        <v>17.262499999999999</v>
      </c>
      <c r="T93">
        <v>0</v>
      </c>
      <c r="U93">
        <v>416.25</v>
      </c>
      <c r="V93">
        <v>20.731850000000001</v>
      </c>
      <c r="W93">
        <v>30.957000000000001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39.622799999999998</v>
      </c>
      <c r="AH93">
        <v>154.69245000000001</v>
      </c>
      <c r="AI93">
        <v>35.643999999999998</v>
      </c>
      <c r="AJ93">
        <v>0</v>
      </c>
      <c r="AK93">
        <v>51.140700000000002</v>
      </c>
      <c r="AL93">
        <v>82.501999999999995</v>
      </c>
      <c r="AM93">
        <v>15.804048</v>
      </c>
      <c r="AN93">
        <v>0.99475999999999998</v>
      </c>
      <c r="AO93">
        <v>26.46</v>
      </c>
      <c r="AP93">
        <v>11.1447</v>
      </c>
      <c r="AQ93">
        <v>36.792000000000002</v>
      </c>
      <c r="AR93">
        <v>47.472000000000001</v>
      </c>
      <c r="AS93">
        <v>32.284799999999997</v>
      </c>
      <c r="AT93">
        <v>11.5395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3569.2411219999995</v>
      </c>
    </row>
    <row r="94" spans="1:117">
      <c r="A94" t="s">
        <v>136</v>
      </c>
      <c r="B94">
        <v>0</v>
      </c>
      <c r="C94">
        <v>0</v>
      </c>
      <c r="D94">
        <v>39.9</v>
      </c>
      <c r="E94">
        <v>0</v>
      </c>
      <c r="F94">
        <v>0</v>
      </c>
      <c r="G94">
        <v>66.789000000000001</v>
      </c>
      <c r="H94">
        <v>0</v>
      </c>
      <c r="I94">
        <v>0</v>
      </c>
      <c r="J94">
        <v>46.031999999999996</v>
      </c>
      <c r="K94">
        <v>703.94109100000003</v>
      </c>
      <c r="L94">
        <v>653.15250000000003</v>
      </c>
      <c r="M94">
        <v>92</v>
      </c>
      <c r="N94">
        <v>118.125</v>
      </c>
      <c r="O94">
        <v>123.66562500000001</v>
      </c>
      <c r="P94">
        <v>139.3125</v>
      </c>
      <c r="Q94">
        <v>19.414000000000001</v>
      </c>
      <c r="R94">
        <v>42.392195999999998</v>
      </c>
      <c r="S94">
        <v>20.715</v>
      </c>
      <c r="T94">
        <v>0</v>
      </c>
      <c r="U94">
        <v>416.25</v>
      </c>
      <c r="V94">
        <v>20.731850000000001</v>
      </c>
      <c r="W94">
        <v>30.957000000000001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39.622799999999998</v>
      </c>
      <c r="AH94">
        <v>154.69245000000001</v>
      </c>
      <c r="AI94">
        <v>35.643999999999998</v>
      </c>
      <c r="AJ94">
        <v>0</v>
      </c>
      <c r="AK94">
        <v>51.140700000000002</v>
      </c>
      <c r="AL94">
        <v>82.501999999999995</v>
      </c>
      <c r="AM94">
        <v>15.804048</v>
      </c>
      <c r="AN94">
        <v>0.99475999999999998</v>
      </c>
      <c r="AO94">
        <v>26.46</v>
      </c>
      <c r="AP94">
        <v>11.1447</v>
      </c>
      <c r="AQ94">
        <v>36.792000000000002</v>
      </c>
      <c r="AR94">
        <v>47.472000000000001</v>
      </c>
      <c r="AS94">
        <v>32.284799999999997</v>
      </c>
      <c r="AT94">
        <v>11.5395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3572.6936209999994</v>
      </c>
    </row>
    <row r="95" spans="1:117">
      <c r="A95" t="s">
        <v>137</v>
      </c>
      <c r="B95">
        <v>0</v>
      </c>
      <c r="C95">
        <v>0</v>
      </c>
      <c r="D95">
        <v>39.9</v>
      </c>
      <c r="E95">
        <v>0</v>
      </c>
      <c r="F95">
        <v>0</v>
      </c>
      <c r="G95">
        <v>66.789000000000001</v>
      </c>
      <c r="H95">
        <v>0</v>
      </c>
      <c r="I95">
        <v>0</v>
      </c>
      <c r="J95">
        <v>46.031999999999996</v>
      </c>
      <c r="K95">
        <v>703.94109100000003</v>
      </c>
      <c r="L95">
        <v>653.15250000000003</v>
      </c>
      <c r="M95">
        <v>92</v>
      </c>
      <c r="N95">
        <v>118.125</v>
      </c>
      <c r="O95">
        <v>123.66562500000001</v>
      </c>
      <c r="P95">
        <v>139.3125</v>
      </c>
      <c r="Q95">
        <v>19.414000000000001</v>
      </c>
      <c r="R95">
        <v>42.392195999999998</v>
      </c>
      <c r="S95">
        <v>24.1675</v>
      </c>
      <c r="T95">
        <v>0</v>
      </c>
      <c r="U95">
        <v>416.25</v>
      </c>
      <c r="V95">
        <v>20.731850000000001</v>
      </c>
      <c r="W95">
        <v>30.957000000000001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39.622799999999998</v>
      </c>
      <c r="AH95">
        <v>152.94049999999999</v>
      </c>
      <c r="AI95">
        <v>35.643999999999998</v>
      </c>
      <c r="AJ95">
        <v>0</v>
      </c>
      <c r="AK95">
        <v>51.140700000000002</v>
      </c>
      <c r="AL95">
        <v>82.501999999999995</v>
      </c>
      <c r="AM95">
        <v>15.804048</v>
      </c>
      <c r="AN95">
        <v>0.99475999999999998</v>
      </c>
      <c r="AO95">
        <v>26.46</v>
      </c>
      <c r="AP95">
        <v>11.1447</v>
      </c>
      <c r="AQ95">
        <v>36.792000000000002</v>
      </c>
      <c r="AR95">
        <v>47.472000000000001</v>
      </c>
      <c r="AS95">
        <v>32.284799999999997</v>
      </c>
      <c r="AT95">
        <v>11.5395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3564.5340109999993</v>
      </c>
    </row>
    <row r="96" spans="1:117">
      <c r="A96" t="s">
        <v>138</v>
      </c>
      <c r="B96">
        <v>0</v>
      </c>
      <c r="C96">
        <v>0</v>
      </c>
      <c r="D96">
        <v>39.9</v>
      </c>
      <c r="E96">
        <v>0</v>
      </c>
      <c r="F96">
        <v>0</v>
      </c>
      <c r="G96">
        <v>66.789000000000001</v>
      </c>
      <c r="H96">
        <v>0</v>
      </c>
      <c r="I96">
        <v>0</v>
      </c>
      <c r="J96">
        <v>46.031999999999996</v>
      </c>
      <c r="K96">
        <v>703.94109200000003</v>
      </c>
      <c r="L96">
        <v>653.15250000000003</v>
      </c>
      <c r="M96">
        <v>92</v>
      </c>
      <c r="N96">
        <v>118.125</v>
      </c>
      <c r="O96">
        <v>123.66562500000001</v>
      </c>
      <c r="P96">
        <v>139.3125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416.25</v>
      </c>
      <c r="V96">
        <v>20.731850000000001</v>
      </c>
      <c r="W96">
        <v>30.957000000000001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39.622799999999998</v>
      </c>
      <c r="AH96">
        <v>152.94049999999999</v>
      </c>
      <c r="AI96">
        <v>35.643999999999998</v>
      </c>
      <c r="AJ96">
        <v>0</v>
      </c>
      <c r="AK96">
        <v>51.140700000000002</v>
      </c>
      <c r="AL96">
        <v>82.501999999999995</v>
      </c>
      <c r="AM96">
        <v>15.804048</v>
      </c>
      <c r="AN96">
        <v>0.99475999999999998</v>
      </c>
      <c r="AO96">
        <v>26.46</v>
      </c>
      <c r="AP96">
        <v>11.1447</v>
      </c>
      <c r="AQ96">
        <v>36.792000000000002</v>
      </c>
      <c r="AR96">
        <v>47.472000000000001</v>
      </c>
      <c r="AS96">
        <v>32.284799999999997</v>
      </c>
      <c r="AT96">
        <v>11.5395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3566.2644219999997</v>
      </c>
    </row>
    <row r="97" spans="1:117">
      <c r="A97" t="s">
        <v>139</v>
      </c>
      <c r="B97">
        <v>0</v>
      </c>
      <c r="C97">
        <v>0</v>
      </c>
      <c r="D97">
        <v>39.9</v>
      </c>
      <c r="E97">
        <v>0</v>
      </c>
      <c r="F97">
        <v>0</v>
      </c>
      <c r="G97">
        <v>66.789000000000001</v>
      </c>
      <c r="H97">
        <v>0</v>
      </c>
      <c r="I97">
        <v>0</v>
      </c>
      <c r="J97">
        <v>46.031999999999996</v>
      </c>
      <c r="K97">
        <v>703.94109100000003</v>
      </c>
      <c r="L97">
        <v>653.15250000000003</v>
      </c>
      <c r="M97">
        <v>92</v>
      </c>
      <c r="N97">
        <v>118.125</v>
      </c>
      <c r="O97">
        <v>123.66562500000001</v>
      </c>
      <c r="P97">
        <v>139.3125</v>
      </c>
      <c r="Q97">
        <v>19.984999999999999</v>
      </c>
      <c r="R97">
        <v>42.392195999999998</v>
      </c>
      <c r="S97">
        <v>26.390910000000002</v>
      </c>
      <c r="T97">
        <v>0</v>
      </c>
      <c r="U97">
        <v>416.25</v>
      </c>
      <c r="V97">
        <v>20.731850000000001</v>
      </c>
      <c r="W97">
        <v>30.957000000000001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39.622799999999998</v>
      </c>
      <c r="AH97">
        <v>152.94049999999999</v>
      </c>
      <c r="AI97">
        <v>35.643999999999998</v>
      </c>
      <c r="AJ97">
        <v>0</v>
      </c>
      <c r="AK97">
        <v>51.140700000000002</v>
      </c>
      <c r="AL97">
        <v>82.501999999999995</v>
      </c>
      <c r="AM97">
        <v>15.804048</v>
      </c>
      <c r="AN97">
        <v>0.99475999999999998</v>
      </c>
      <c r="AO97">
        <v>26.46</v>
      </c>
      <c r="AP97">
        <v>11.1447</v>
      </c>
      <c r="AQ97">
        <v>36.792000000000002</v>
      </c>
      <c r="AR97">
        <v>47.472000000000001</v>
      </c>
      <c r="AS97">
        <v>32.284799999999997</v>
      </c>
      <c r="AT97">
        <v>11.5395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3566.8354209999993</v>
      </c>
    </row>
    <row r="98" spans="1:117">
      <c r="A98" t="s">
        <v>140</v>
      </c>
      <c r="B98">
        <v>0</v>
      </c>
      <c r="C98">
        <v>0</v>
      </c>
      <c r="D98">
        <v>39.9</v>
      </c>
      <c r="E98">
        <v>0</v>
      </c>
      <c r="F98">
        <v>0</v>
      </c>
      <c r="G98">
        <v>66.789000000000001</v>
      </c>
      <c r="H98">
        <v>0</v>
      </c>
      <c r="I98">
        <v>0</v>
      </c>
      <c r="J98">
        <v>46.031999999999996</v>
      </c>
      <c r="K98">
        <v>703.94109100000003</v>
      </c>
      <c r="L98">
        <v>653.15250000000003</v>
      </c>
      <c r="M98">
        <v>92</v>
      </c>
      <c r="N98">
        <v>118.125</v>
      </c>
      <c r="O98">
        <v>123.66562500000001</v>
      </c>
      <c r="P98">
        <v>139.3125</v>
      </c>
      <c r="Q98">
        <v>19.984999999999999</v>
      </c>
      <c r="R98">
        <v>42.392195999999998</v>
      </c>
      <c r="S98">
        <v>26.390910000000002</v>
      </c>
      <c r="T98">
        <v>0</v>
      </c>
      <c r="U98">
        <v>416.25</v>
      </c>
      <c r="V98">
        <v>20.731850000000001</v>
      </c>
      <c r="W98">
        <v>30.957000000000001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39.622799999999998</v>
      </c>
      <c r="AH98">
        <v>152.94049999999999</v>
      </c>
      <c r="AI98">
        <v>35.643999999999998</v>
      </c>
      <c r="AJ98">
        <v>0</v>
      </c>
      <c r="AK98">
        <v>51.140700000000002</v>
      </c>
      <c r="AL98">
        <v>82.501999999999995</v>
      </c>
      <c r="AM98">
        <v>15.804048</v>
      </c>
      <c r="AN98">
        <v>0.99475999999999998</v>
      </c>
      <c r="AO98">
        <v>26.46</v>
      </c>
      <c r="AP98">
        <v>11.1447</v>
      </c>
      <c r="AQ98">
        <v>36.792000000000002</v>
      </c>
      <c r="AR98">
        <v>47.472000000000001</v>
      </c>
      <c r="AS98">
        <v>32.284799999999997</v>
      </c>
      <c r="AT98">
        <v>11.5395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3566.8354209999993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0.9699374999999999</v>
      </c>
      <c r="E99">
        <f t="shared" si="2"/>
        <v>0</v>
      </c>
      <c r="F99">
        <f t="shared" si="2"/>
        <v>0</v>
      </c>
      <c r="G99">
        <f t="shared" si="2"/>
        <v>1.6029359999999995</v>
      </c>
      <c r="H99">
        <f t="shared" si="2"/>
        <v>0</v>
      </c>
      <c r="I99">
        <f t="shared" si="2"/>
        <v>1.2412200000000011</v>
      </c>
      <c r="J99">
        <f t="shared" si="2"/>
        <v>0.7165100000000012</v>
      </c>
      <c r="K99">
        <f t="shared" si="2"/>
        <v>16.559799090749991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3.3435000000000001</v>
      </c>
      <c r="Q99">
        <f t="shared" si="2"/>
        <v>0.48163850000000036</v>
      </c>
      <c r="R99">
        <f t="shared" si="2"/>
        <v>1.0174127039999976</v>
      </c>
      <c r="S99">
        <f t="shared" si="2"/>
        <v>0.52703103000000051</v>
      </c>
      <c r="T99">
        <f t="shared" si="2"/>
        <v>0</v>
      </c>
      <c r="U99">
        <f t="shared" si="2"/>
        <v>9.9247275000000013</v>
      </c>
      <c r="V99">
        <f t="shared" si="2"/>
        <v>0.49756439999999885</v>
      </c>
      <c r="W99">
        <f t="shared" si="2"/>
        <v>0.79820044749999941</v>
      </c>
      <c r="X99">
        <f t="shared" si="2"/>
        <v>3.540375</v>
      </c>
      <c r="Y99">
        <f t="shared" si="2"/>
        <v>0</v>
      </c>
      <c r="Z99">
        <f t="shared" si="2"/>
        <v>0.35062830000000006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0.18487499999999979</v>
      </c>
      <c r="AG99">
        <f t="shared" si="2"/>
        <v>0.95094720000000166</v>
      </c>
      <c r="AH99">
        <f t="shared" si="2"/>
        <v>3.6758278500000041</v>
      </c>
      <c r="AI99">
        <f t="shared" si="2"/>
        <v>0.64610860399999948</v>
      </c>
      <c r="AJ99">
        <f t="shared" si="2"/>
        <v>0</v>
      </c>
      <c r="AK99">
        <f t="shared" si="2"/>
        <v>1.2273767999999987</v>
      </c>
      <c r="AL99">
        <f t="shared" si="2"/>
        <v>1.9873686000000044</v>
      </c>
      <c r="AM99">
        <f t="shared" si="2"/>
        <v>0.19731999099999992</v>
      </c>
      <c r="AN99">
        <f t="shared" si="2"/>
        <v>2.4218580000000031E-2</v>
      </c>
      <c r="AO99">
        <f t="shared" si="2"/>
        <v>0.66561600000000087</v>
      </c>
      <c r="AP99">
        <f t="shared" si="2"/>
        <v>0.25661632500000026</v>
      </c>
      <c r="AQ99">
        <f t="shared" si="2"/>
        <v>0.283941</v>
      </c>
      <c r="AR99">
        <f t="shared" si="2"/>
        <v>1.1525760000000009</v>
      </c>
      <c r="AS99">
        <f t="shared" si="2"/>
        <v>0.75396307399999951</v>
      </c>
      <c r="AT99">
        <f t="shared" si="2"/>
        <v>0.27694799999999981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3.288E-2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2.25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84.573644760249991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7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349.996261</v>
      </c>
      <c r="L3">
        <v>605.83510000000001</v>
      </c>
      <c r="M3">
        <v>92</v>
      </c>
      <c r="N3">
        <v>118.125</v>
      </c>
      <c r="O3">
        <v>123.66562500000001</v>
      </c>
      <c r="P3">
        <v>139.31</v>
      </c>
      <c r="Q3">
        <v>18.125599999999999</v>
      </c>
      <c r="R3">
        <v>42.384799999999998</v>
      </c>
      <c r="S3">
        <v>22.293600000000001</v>
      </c>
      <c r="T3">
        <v>0</v>
      </c>
      <c r="U3">
        <v>418.77</v>
      </c>
      <c r="V3">
        <v>20.37</v>
      </c>
      <c r="W3">
        <v>38.214609000000003</v>
      </c>
      <c r="X3">
        <v>147.515625</v>
      </c>
      <c r="Y3">
        <v>0</v>
      </c>
      <c r="Z3">
        <v>13.1076</v>
      </c>
      <c r="AA3">
        <v>42.66</v>
      </c>
      <c r="AB3">
        <v>39.510120000000001</v>
      </c>
      <c r="AC3">
        <v>29.41554</v>
      </c>
      <c r="AD3">
        <v>36.591700000000003</v>
      </c>
      <c r="AE3">
        <v>49.436556000000003</v>
      </c>
      <c r="AF3">
        <v>7.8879999999999999</v>
      </c>
      <c r="AG3">
        <v>39.622799999999998</v>
      </c>
      <c r="AH3">
        <v>152.94049999999999</v>
      </c>
      <c r="AI3">
        <v>19.094999999999999</v>
      </c>
      <c r="AJ3">
        <v>0</v>
      </c>
      <c r="AK3">
        <v>51.140700000000002</v>
      </c>
      <c r="AL3">
        <v>84.9422</v>
      </c>
      <c r="AM3">
        <v>15.804048</v>
      </c>
      <c r="AN3">
        <v>1.01389</v>
      </c>
      <c r="AO3">
        <v>28.518000000000001</v>
      </c>
      <c r="AP3">
        <v>11.7852</v>
      </c>
      <c r="AQ3">
        <v>36.792000000000002</v>
      </c>
      <c r="AR3">
        <v>47.472000000000001</v>
      </c>
      <c r="AS3">
        <v>32.284799999999997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2938.1663739999995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349.996261</v>
      </c>
      <c r="L4">
        <v>605.83510000000001</v>
      </c>
      <c r="M4">
        <v>92</v>
      </c>
      <c r="N4">
        <v>118.125</v>
      </c>
      <c r="O4">
        <v>123.66562500000001</v>
      </c>
      <c r="P4">
        <v>139.31</v>
      </c>
      <c r="Q4">
        <v>18.125599999999999</v>
      </c>
      <c r="R4">
        <v>42.384799999999998</v>
      </c>
      <c r="S4">
        <v>22.293600000000001</v>
      </c>
      <c r="T4">
        <v>0</v>
      </c>
      <c r="U4">
        <v>418.77</v>
      </c>
      <c r="V4">
        <v>20.37</v>
      </c>
      <c r="W4">
        <v>38.241</v>
      </c>
      <c r="X4">
        <v>147.515625</v>
      </c>
      <c r="Y4">
        <v>0</v>
      </c>
      <c r="Z4">
        <v>13.1076</v>
      </c>
      <c r="AA4">
        <v>42.66</v>
      </c>
      <c r="AB4">
        <v>39.510120000000001</v>
      </c>
      <c r="AC4">
        <v>29.41554</v>
      </c>
      <c r="AD4">
        <v>36.591700000000003</v>
      </c>
      <c r="AE4">
        <v>49.436556000000003</v>
      </c>
      <c r="AF4">
        <v>7.8879999999999999</v>
      </c>
      <c r="AG4">
        <v>39.622799999999998</v>
      </c>
      <c r="AH4">
        <v>152.94049999999999</v>
      </c>
      <c r="AI4">
        <v>19.094999999999999</v>
      </c>
      <c r="AJ4">
        <v>0</v>
      </c>
      <c r="AK4">
        <v>51.140700000000002</v>
      </c>
      <c r="AL4">
        <v>84.9422</v>
      </c>
      <c r="AM4">
        <v>15.804048</v>
      </c>
      <c r="AN4">
        <v>1.01389</v>
      </c>
      <c r="AO4">
        <v>28.518000000000001</v>
      </c>
      <c r="AP4">
        <v>11.7852</v>
      </c>
      <c r="AQ4">
        <v>36.792000000000002</v>
      </c>
      <c r="AR4">
        <v>47.472000000000001</v>
      </c>
      <c r="AS4">
        <v>32.284799999999997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2938.1927649999993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349.996261</v>
      </c>
      <c r="L5">
        <v>605.83510000000001</v>
      </c>
      <c r="M5">
        <v>92</v>
      </c>
      <c r="N5">
        <v>118.125</v>
      </c>
      <c r="O5">
        <v>123.66562500000001</v>
      </c>
      <c r="P5">
        <v>139.31</v>
      </c>
      <c r="Q5">
        <v>18.125599999999999</v>
      </c>
      <c r="R5">
        <v>42.384799999999998</v>
      </c>
      <c r="S5">
        <v>22.293600000000001</v>
      </c>
      <c r="T5">
        <v>0</v>
      </c>
      <c r="U5">
        <v>418.77</v>
      </c>
      <c r="V5">
        <v>20.37</v>
      </c>
      <c r="W5">
        <v>38.241</v>
      </c>
      <c r="X5">
        <v>147.515625</v>
      </c>
      <c r="Y5">
        <v>0</v>
      </c>
      <c r="Z5">
        <v>13.1076</v>
      </c>
      <c r="AA5">
        <v>42.66</v>
      </c>
      <c r="AB5">
        <v>39.510120000000001</v>
      </c>
      <c r="AC5">
        <v>29.41554</v>
      </c>
      <c r="AD5">
        <v>36.591700000000003</v>
      </c>
      <c r="AE5">
        <v>49.436556000000003</v>
      </c>
      <c r="AF5">
        <v>7.8879999999999999</v>
      </c>
      <c r="AG5">
        <v>39.622799999999998</v>
      </c>
      <c r="AH5">
        <v>152.94049999999999</v>
      </c>
      <c r="AI5">
        <v>19.094999999999999</v>
      </c>
      <c r="AJ5">
        <v>0</v>
      </c>
      <c r="AK5">
        <v>51.140700000000002</v>
      </c>
      <c r="AL5">
        <v>84.9422</v>
      </c>
      <c r="AM5">
        <v>15.804048</v>
      </c>
      <c r="AN5">
        <v>1.01389</v>
      </c>
      <c r="AO5">
        <v>28.518000000000001</v>
      </c>
      <c r="AP5">
        <v>11.7852</v>
      </c>
      <c r="AQ5">
        <v>27.594000000000001</v>
      </c>
      <c r="AR5">
        <v>47.472000000000001</v>
      </c>
      <c r="AS5">
        <v>32.284799999999997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2928.9947649999995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349.996261</v>
      </c>
      <c r="L6">
        <v>605.83510000000001</v>
      </c>
      <c r="M6">
        <v>92</v>
      </c>
      <c r="N6">
        <v>118.125</v>
      </c>
      <c r="O6">
        <v>123.66562500000001</v>
      </c>
      <c r="P6">
        <v>139.31</v>
      </c>
      <c r="Q6">
        <v>18.125599999999999</v>
      </c>
      <c r="R6">
        <v>42.384799999999998</v>
      </c>
      <c r="S6">
        <v>22.293600000000001</v>
      </c>
      <c r="T6">
        <v>0</v>
      </c>
      <c r="U6">
        <v>418.77</v>
      </c>
      <c r="V6">
        <v>20.37</v>
      </c>
      <c r="W6">
        <v>38.241</v>
      </c>
      <c r="X6">
        <v>147.515625</v>
      </c>
      <c r="Y6">
        <v>0</v>
      </c>
      <c r="Z6">
        <v>13.1076</v>
      </c>
      <c r="AA6">
        <v>42.66</v>
      </c>
      <c r="AB6">
        <v>39.510120000000001</v>
      </c>
      <c r="AC6">
        <v>29.41554</v>
      </c>
      <c r="AD6">
        <v>36.591700000000003</v>
      </c>
      <c r="AE6">
        <v>49.436556000000003</v>
      </c>
      <c r="AF6">
        <v>7.8879999999999999</v>
      </c>
      <c r="AG6">
        <v>39.622799999999998</v>
      </c>
      <c r="AH6">
        <v>152.94049999999999</v>
      </c>
      <c r="AI6">
        <v>19.094999999999999</v>
      </c>
      <c r="AJ6">
        <v>0</v>
      </c>
      <c r="AK6">
        <v>51.140700000000002</v>
      </c>
      <c r="AL6">
        <v>84.9422</v>
      </c>
      <c r="AM6">
        <v>15.804048</v>
      </c>
      <c r="AN6">
        <v>1.01389</v>
      </c>
      <c r="AO6">
        <v>28.518000000000001</v>
      </c>
      <c r="AP6">
        <v>11.7852</v>
      </c>
      <c r="AQ6">
        <v>27.594000000000001</v>
      </c>
      <c r="AR6">
        <v>47.472000000000001</v>
      </c>
      <c r="AS6">
        <v>32.284799999999997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2928.9947649999995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351.15626099999997</v>
      </c>
      <c r="L7">
        <v>529.65509999999995</v>
      </c>
      <c r="M7">
        <v>92</v>
      </c>
      <c r="N7">
        <v>118.125</v>
      </c>
      <c r="O7">
        <v>123.66562500000001</v>
      </c>
      <c r="P7">
        <v>139.31</v>
      </c>
      <c r="Q7">
        <v>16.454999999999998</v>
      </c>
      <c r="R7">
        <v>42.384799999999998</v>
      </c>
      <c r="S7">
        <v>20.7547</v>
      </c>
      <c r="T7">
        <v>0</v>
      </c>
      <c r="U7">
        <v>418.77</v>
      </c>
      <c r="V7">
        <v>20.37</v>
      </c>
      <c r="W7">
        <v>38.24</v>
      </c>
      <c r="X7">
        <v>147.515625</v>
      </c>
      <c r="Y7">
        <v>0</v>
      </c>
      <c r="Z7">
        <v>13.1076</v>
      </c>
      <c r="AA7">
        <v>42.66</v>
      </c>
      <c r="AB7">
        <v>39.510120000000001</v>
      </c>
      <c r="AC7">
        <v>29.41554</v>
      </c>
      <c r="AD7">
        <v>36.591700000000003</v>
      </c>
      <c r="AE7">
        <v>49.436556000000003</v>
      </c>
      <c r="AF7">
        <v>5.9160000000000004</v>
      </c>
      <c r="AG7">
        <v>39.622799999999998</v>
      </c>
      <c r="AH7">
        <v>152.94049999999999</v>
      </c>
      <c r="AI7">
        <v>19.094999999999999</v>
      </c>
      <c r="AJ7">
        <v>0</v>
      </c>
      <c r="AK7">
        <v>51.140700000000002</v>
      </c>
      <c r="AL7">
        <v>84.9422</v>
      </c>
      <c r="AM7">
        <v>15.804048</v>
      </c>
      <c r="AN7">
        <v>1.01389</v>
      </c>
      <c r="AO7">
        <v>28.518000000000001</v>
      </c>
      <c r="AP7">
        <v>11.7852</v>
      </c>
      <c r="AQ7">
        <v>27.594000000000001</v>
      </c>
      <c r="AR7">
        <v>47.472000000000001</v>
      </c>
      <c r="AS7">
        <v>32.284799999999997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2838.7922649999996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351.09626100000003</v>
      </c>
      <c r="L8">
        <v>459.6551</v>
      </c>
      <c r="M8">
        <v>92</v>
      </c>
      <c r="N8">
        <v>118.125</v>
      </c>
      <c r="O8">
        <v>123.66562500000001</v>
      </c>
      <c r="P8">
        <v>139.31</v>
      </c>
      <c r="Q8">
        <v>16.454999999999998</v>
      </c>
      <c r="R8">
        <v>42.384799999999998</v>
      </c>
      <c r="S8">
        <v>20.7547</v>
      </c>
      <c r="T8">
        <v>0</v>
      </c>
      <c r="U8">
        <v>418.77</v>
      </c>
      <c r="V8">
        <v>20.37</v>
      </c>
      <c r="W8">
        <v>38.24</v>
      </c>
      <c r="X8">
        <v>147.515625</v>
      </c>
      <c r="Y8">
        <v>0</v>
      </c>
      <c r="Z8">
        <v>13.1076</v>
      </c>
      <c r="AA8">
        <v>42.66</v>
      </c>
      <c r="AB8">
        <v>39.510120000000001</v>
      </c>
      <c r="AC8">
        <v>29.41554</v>
      </c>
      <c r="AD8">
        <v>36.591700000000003</v>
      </c>
      <c r="AE8">
        <v>49.436556000000003</v>
      </c>
      <c r="AF8">
        <v>5.9160000000000004</v>
      </c>
      <c r="AG8">
        <v>39.622799999999998</v>
      </c>
      <c r="AH8">
        <v>152.94049999999999</v>
      </c>
      <c r="AI8">
        <v>19.094999999999999</v>
      </c>
      <c r="AJ8">
        <v>0</v>
      </c>
      <c r="AK8">
        <v>51.140700000000002</v>
      </c>
      <c r="AL8">
        <v>84.9422</v>
      </c>
      <c r="AM8">
        <v>15.804048</v>
      </c>
      <c r="AN8">
        <v>1.01389</v>
      </c>
      <c r="AO8">
        <v>28.518000000000001</v>
      </c>
      <c r="AP8">
        <v>11.7852</v>
      </c>
      <c r="AQ8">
        <v>17.891999999999999</v>
      </c>
      <c r="AR8">
        <v>47.472000000000001</v>
      </c>
      <c r="AS8">
        <v>32.284799999999997</v>
      </c>
      <c r="AT8">
        <v>10.482173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2757.9729379999999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351.09626100000003</v>
      </c>
      <c r="L9">
        <v>419.6551</v>
      </c>
      <c r="M9">
        <v>92</v>
      </c>
      <c r="N9">
        <v>118.125</v>
      </c>
      <c r="O9">
        <v>123.66562500000001</v>
      </c>
      <c r="P9">
        <v>139.31</v>
      </c>
      <c r="Q9">
        <v>16.454999999999998</v>
      </c>
      <c r="R9">
        <v>42.384799999999998</v>
      </c>
      <c r="S9">
        <v>20.7547</v>
      </c>
      <c r="T9">
        <v>0</v>
      </c>
      <c r="U9">
        <v>418.77</v>
      </c>
      <c r="V9">
        <v>20.37</v>
      </c>
      <c r="W9">
        <v>38.24</v>
      </c>
      <c r="X9">
        <v>147.515625</v>
      </c>
      <c r="Y9">
        <v>0</v>
      </c>
      <c r="Z9">
        <v>13.1076</v>
      </c>
      <c r="AA9">
        <v>42.66</v>
      </c>
      <c r="AB9">
        <v>39.510120000000001</v>
      </c>
      <c r="AC9">
        <v>29.41554</v>
      </c>
      <c r="AD9">
        <v>36.591700000000003</v>
      </c>
      <c r="AE9">
        <v>49.436556000000003</v>
      </c>
      <c r="AF9">
        <v>5.9160000000000004</v>
      </c>
      <c r="AG9">
        <v>39.622799999999998</v>
      </c>
      <c r="AH9">
        <v>152.94049999999999</v>
      </c>
      <c r="AI9">
        <v>31.824999999999999</v>
      </c>
      <c r="AJ9">
        <v>0</v>
      </c>
      <c r="AK9">
        <v>51.140700000000002</v>
      </c>
      <c r="AL9">
        <v>84.9422</v>
      </c>
      <c r="AM9">
        <v>15.804048</v>
      </c>
      <c r="AN9">
        <v>1.01389</v>
      </c>
      <c r="AO9">
        <v>28.518000000000001</v>
      </c>
      <c r="AP9">
        <v>11.1447</v>
      </c>
      <c r="AQ9">
        <v>17.829000000000001</v>
      </c>
      <c r="AR9">
        <v>47.472000000000001</v>
      </c>
      <c r="AS9">
        <v>32.284799999999997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2731.0567650000003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351.09626100000003</v>
      </c>
      <c r="L10">
        <v>354.6551</v>
      </c>
      <c r="M10">
        <v>92</v>
      </c>
      <c r="N10">
        <v>118.125</v>
      </c>
      <c r="O10">
        <v>123.66562500000001</v>
      </c>
      <c r="P10">
        <v>139.31</v>
      </c>
      <c r="Q10">
        <v>16.454999999999998</v>
      </c>
      <c r="R10">
        <v>42.384799999999998</v>
      </c>
      <c r="S10">
        <v>20.7547</v>
      </c>
      <c r="T10">
        <v>0</v>
      </c>
      <c r="U10">
        <v>418.77</v>
      </c>
      <c r="V10">
        <v>20.37</v>
      </c>
      <c r="W10">
        <v>38.24</v>
      </c>
      <c r="X10">
        <v>147.515625</v>
      </c>
      <c r="Y10">
        <v>0</v>
      </c>
      <c r="Z10">
        <v>13.1076</v>
      </c>
      <c r="AA10">
        <v>42.66</v>
      </c>
      <c r="AB10">
        <v>39.510120000000001</v>
      </c>
      <c r="AC10">
        <v>29.41554</v>
      </c>
      <c r="AD10">
        <v>36.591700000000003</v>
      </c>
      <c r="AE10">
        <v>49.436556000000003</v>
      </c>
      <c r="AF10">
        <v>5.9160000000000004</v>
      </c>
      <c r="AG10">
        <v>39.622799999999998</v>
      </c>
      <c r="AH10">
        <v>152.94049999999999</v>
      </c>
      <c r="AI10">
        <v>31.824999999999999</v>
      </c>
      <c r="AJ10">
        <v>0</v>
      </c>
      <c r="AK10">
        <v>51.140700000000002</v>
      </c>
      <c r="AL10">
        <v>84.9422</v>
      </c>
      <c r="AM10">
        <v>15.804048</v>
      </c>
      <c r="AN10">
        <v>1.01389</v>
      </c>
      <c r="AO10">
        <v>28.518000000000001</v>
      </c>
      <c r="AP10">
        <v>11.1447</v>
      </c>
      <c r="AQ10">
        <v>17.829000000000001</v>
      </c>
      <c r="AR10">
        <v>51.887999999999998</v>
      </c>
      <c r="AS10">
        <v>32.284799999999997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2670.472765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351.09626100000003</v>
      </c>
      <c r="L11">
        <v>284.6551</v>
      </c>
      <c r="M11">
        <v>92</v>
      </c>
      <c r="N11">
        <v>118.125</v>
      </c>
      <c r="O11">
        <v>123.66562500000001</v>
      </c>
      <c r="P11">
        <v>139.31</v>
      </c>
      <c r="Q11">
        <v>16.454999999999998</v>
      </c>
      <c r="R11">
        <v>42.384799999999998</v>
      </c>
      <c r="S11">
        <v>20.7547</v>
      </c>
      <c r="T11">
        <v>0</v>
      </c>
      <c r="U11">
        <v>416.25</v>
      </c>
      <c r="V11">
        <v>20.37</v>
      </c>
      <c r="W11">
        <v>38.24</v>
      </c>
      <c r="X11">
        <v>147.515625</v>
      </c>
      <c r="Y11">
        <v>0</v>
      </c>
      <c r="Z11">
        <v>13.1076</v>
      </c>
      <c r="AA11">
        <v>42.66</v>
      </c>
      <c r="AB11">
        <v>39.510120000000001</v>
      </c>
      <c r="AC11">
        <v>29.41554</v>
      </c>
      <c r="AD11">
        <v>36.591700000000003</v>
      </c>
      <c r="AE11">
        <v>49.436556000000003</v>
      </c>
      <c r="AF11">
        <v>5.9160000000000004</v>
      </c>
      <c r="AG11">
        <v>39.622799999999998</v>
      </c>
      <c r="AH11">
        <v>152.94049999999999</v>
      </c>
      <c r="AI11">
        <v>31.824999999999999</v>
      </c>
      <c r="AJ11">
        <v>0</v>
      </c>
      <c r="AK11">
        <v>51.140700000000002</v>
      </c>
      <c r="AL11">
        <v>84.9422</v>
      </c>
      <c r="AM11">
        <v>15.804048</v>
      </c>
      <c r="AN11">
        <v>1.01389</v>
      </c>
      <c r="AO11">
        <v>28.518000000000001</v>
      </c>
      <c r="AP11">
        <v>11.1447</v>
      </c>
      <c r="AQ11">
        <v>17.829000000000001</v>
      </c>
      <c r="AR11">
        <v>51.887999999999998</v>
      </c>
      <c r="AS11">
        <v>32.284799999999997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2592.9527649999995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351.09626100000003</v>
      </c>
      <c r="L12">
        <v>284.6551</v>
      </c>
      <c r="M12">
        <v>92</v>
      </c>
      <c r="N12">
        <v>118.125</v>
      </c>
      <c r="O12">
        <v>123.66562500000001</v>
      </c>
      <c r="P12">
        <v>139.31</v>
      </c>
      <c r="Q12">
        <v>16.454999999999998</v>
      </c>
      <c r="R12">
        <v>42.384799999999998</v>
      </c>
      <c r="S12">
        <v>20.7547</v>
      </c>
      <c r="T12">
        <v>0</v>
      </c>
      <c r="U12">
        <v>416.25</v>
      </c>
      <c r="V12">
        <v>20.37</v>
      </c>
      <c r="W12">
        <v>38.24</v>
      </c>
      <c r="X12">
        <v>147.515625</v>
      </c>
      <c r="Y12">
        <v>0</v>
      </c>
      <c r="Z12">
        <v>13.1076</v>
      </c>
      <c r="AA12">
        <v>42.66</v>
      </c>
      <c r="AB12">
        <v>39.510120000000001</v>
      </c>
      <c r="AC12">
        <v>29.41554</v>
      </c>
      <c r="AD12">
        <v>36.591700000000003</v>
      </c>
      <c r="AE12">
        <v>49.436556000000003</v>
      </c>
      <c r="AF12">
        <v>5.9160000000000004</v>
      </c>
      <c r="AG12">
        <v>39.622799999999998</v>
      </c>
      <c r="AH12">
        <v>152.94049999999999</v>
      </c>
      <c r="AI12">
        <v>31.824999999999999</v>
      </c>
      <c r="AJ12">
        <v>0</v>
      </c>
      <c r="AK12">
        <v>51.140700000000002</v>
      </c>
      <c r="AL12">
        <v>84.9422</v>
      </c>
      <c r="AM12">
        <v>15.804048</v>
      </c>
      <c r="AN12">
        <v>1.01389</v>
      </c>
      <c r="AO12">
        <v>28.518000000000001</v>
      </c>
      <c r="AP12">
        <v>11.1447</v>
      </c>
      <c r="AQ12">
        <v>17.829000000000001</v>
      </c>
      <c r="AR12">
        <v>47.472000000000001</v>
      </c>
      <c r="AS12">
        <v>32.284799999999997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2588.5367649999998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351.09626100000003</v>
      </c>
      <c r="L13">
        <v>284.6551</v>
      </c>
      <c r="M13">
        <v>92</v>
      </c>
      <c r="N13">
        <v>118.125</v>
      </c>
      <c r="O13">
        <v>123.66562500000001</v>
      </c>
      <c r="P13">
        <v>139.31</v>
      </c>
      <c r="Q13">
        <v>16.454999999999998</v>
      </c>
      <c r="R13">
        <v>42.384799999999998</v>
      </c>
      <c r="S13">
        <v>20.7547</v>
      </c>
      <c r="T13">
        <v>0</v>
      </c>
      <c r="U13">
        <v>414</v>
      </c>
      <c r="V13">
        <v>20.37</v>
      </c>
      <c r="W13">
        <v>37.634</v>
      </c>
      <c r="X13">
        <v>145.95089999999999</v>
      </c>
      <c r="Y13">
        <v>0</v>
      </c>
      <c r="Z13">
        <v>13.1076</v>
      </c>
      <c r="AA13">
        <v>42.66</v>
      </c>
      <c r="AB13">
        <v>39.510120000000001</v>
      </c>
      <c r="AC13">
        <v>29.41554</v>
      </c>
      <c r="AD13">
        <v>36.591700000000003</v>
      </c>
      <c r="AE13">
        <v>49.436556000000003</v>
      </c>
      <c r="AF13">
        <v>5.9160000000000004</v>
      </c>
      <c r="AG13">
        <v>39.622799999999998</v>
      </c>
      <c r="AH13">
        <v>152.94049999999999</v>
      </c>
      <c r="AI13">
        <v>31.824999999999999</v>
      </c>
      <c r="AJ13">
        <v>0</v>
      </c>
      <c r="AK13">
        <v>51.140700000000002</v>
      </c>
      <c r="AL13">
        <v>84.9422</v>
      </c>
      <c r="AM13">
        <v>15.804048</v>
      </c>
      <c r="AN13">
        <v>1.01389</v>
      </c>
      <c r="AO13">
        <v>28.518000000000001</v>
      </c>
      <c r="AP13">
        <v>11.7852</v>
      </c>
      <c r="AQ13">
        <v>17.829000000000001</v>
      </c>
      <c r="AR13">
        <v>47.472000000000001</v>
      </c>
      <c r="AS13">
        <v>32.284799999999997</v>
      </c>
      <c r="AT13">
        <v>11.105102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2584.322142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351.09626100000003</v>
      </c>
      <c r="L14">
        <v>284.6551</v>
      </c>
      <c r="M14">
        <v>92</v>
      </c>
      <c r="N14">
        <v>118.125</v>
      </c>
      <c r="O14">
        <v>123.66562500000001</v>
      </c>
      <c r="P14">
        <v>139.31</v>
      </c>
      <c r="Q14">
        <v>16.454999999999998</v>
      </c>
      <c r="R14">
        <v>34.654423999999999</v>
      </c>
      <c r="S14">
        <v>20.7547</v>
      </c>
      <c r="T14">
        <v>0</v>
      </c>
      <c r="U14">
        <v>414</v>
      </c>
      <c r="V14">
        <v>20.37</v>
      </c>
      <c r="W14">
        <v>30.507999999999999</v>
      </c>
      <c r="X14">
        <v>147.502602</v>
      </c>
      <c r="Y14">
        <v>0</v>
      </c>
      <c r="Z14">
        <v>13.1076</v>
      </c>
      <c r="AA14">
        <v>42.66</v>
      </c>
      <c r="AB14">
        <v>39.510120000000001</v>
      </c>
      <c r="AC14">
        <v>29.41554</v>
      </c>
      <c r="AD14">
        <v>36.591700000000003</v>
      </c>
      <c r="AE14">
        <v>49.436556000000003</v>
      </c>
      <c r="AF14">
        <v>5.9160000000000004</v>
      </c>
      <c r="AG14">
        <v>39.622799999999998</v>
      </c>
      <c r="AH14">
        <v>152.94049999999999</v>
      </c>
      <c r="AI14">
        <v>31.824999999999999</v>
      </c>
      <c r="AJ14">
        <v>0</v>
      </c>
      <c r="AK14">
        <v>51.140700000000002</v>
      </c>
      <c r="AL14">
        <v>84.9422</v>
      </c>
      <c r="AM14">
        <v>15.804048</v>
      </c>
      <c r="AN14">
        <v>1.01389</v>
      </c>
      <c r="AO14">
        <v>28.518000000000001</v>
      </c>
      <c r="AP14">
        <v>11.7852</v>
      </c>
      <c r="AQ14">
        <v>8.5050000000000008</v>
      </c>
      <c r="AR14">
        <v>47.472000000000001</v>
      </c>
      <c r="AS14">
        <v>32.284799999999997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2562.1278659999998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351.09626100000003</v>
      </c>
      <c r="L15">
        <v>284.6551</v>
      </c>
      <c r="M15">
        <v>92</v>
      </c>
      <c r="N15">
        <v>118.125</v>
      </c>
      <c r="O15">
        <v>123.66562500000001</v>
      </c>
      <c r="P15">
        <v>139.31</v>
      </c>
      <c r="Q15">
        <v>16.454999999999998</v>
      </c>
      <c r="R15">
        <v>33.384799999999998</v>
      </c>
      <c r="S15">
        <v>20.7547</v>
      </c>
      <c r="T15">
        <v>0</v>
      </c>
      <c r="U15">
        <v>414</v>
      </c>
      <c r="V15">
        <v>20.37</v>
      </c>
      <c r="W15">
        <v>30.507999999999999</v>
      </c>
      <c r="X15">
        <v>147.515625</v>
      </c>
      <c r="Y15">
        <v>0</v>
      </c>
      <c r="Z15">
        <v>13.1076</v>
      </c>
      <c r="AA15">
        <v>42.66</v>
      </c>
      <c r="AB15">
        <v>39.510120000000001</v>
      </c>
      <c r="AC15">
        <v>29.41554</v>
      </c>
      <c r="AD15">
        <v>36.591700000000003</v>
      </c>
      <c r="AE15">
        <v>49.436556000000003</v>
      </c>
      <c r="AF15">
        <v>5.9160000000000004</v>
      </c>
      <c r="AG15">
        <v>39.622799999999998</v>
      </c>
      <c r="AH15">
        <v>152.94049999999999</v>
      </c>
      <c r="AI15">
        <v>31.824999999999999</v>
      </c>
      <c r="AJ15">
        <v>0</v>
      </c>
      <c r="AK15">
        <v>51.140700000000002</v>
      </c>
      <c r="AL15">
        <v>82.501999999999995</v>
      </c>
      <c r="AM15">
        <v>15.804048</v>
      </c>
      <c r="AN15">
        <v>1.01389</v>
      </c>
      <c r="AO15">
        <v>28.518000000000001</v>
      </c>
      <c r="AP15">
        <v>11.7852</v>
      </c>
      <c r="AQ15">
        <v>8.5050000000000008</v>
      </c>
      <c r="AR15">
        <v>47.472000000000001</v>
      </c>
      <c r="AS15">
        <v>31.897382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2558.043647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351.09626100000003</v>
      </c>
      <c r="L16">
        <v>284.6551</v>
      </c>
      <c r="M16">
        <v>92</v>
      </c>
      <c r="N16">
        <v>118.125</v>
      </c>
      <c r="O16">
        <v>123.66562500000001</v>
      </c>
      <c r="P16">
        <v>139.31</v>
      </c>
      <c r="Q16">
        <v>16.454999999999998</v>
      </c>
      <c r="R16">
        <v>33.384799999999998</v>
      </c>
      <c r="S16">
        <v>20.7547</v>
      </c>
      <c r="T16">
        <v>0</v>
      </c>
      <c r="U16">
        <v>414</v>
      </c>
      <c r="V16">
        <v>20.37</v>
      </c>
      <c r="W16">
        <v>30.507999999999999</v>
      </c>
      <c r="X16">
        <v>147.515625</v>
      </c>
      <c r="Y16">
        <v>0</v>
      </c>
      <c r="Z16">
        <v>13.1076</v>
      </c>
      <c r="AA16">
        <v>42.66</v>
      </c>
      <c r="AB16">
        <v>39.510120000000001</v>
      </c>
      <c r="AC16">
        <v>29.41554</v>
      </c>
      <c r="AD16">
        <v>36.591700000000003</v>
      </c>
      <c r="AE16">
        <v>49.436556000000003</v>
      </c>
      <c r="AF16">
        <v>5.9160000000000004</v>
      </c>
      <c r="AG16">
        <v>39.622799999999998</v>
      </c>
      <c r="AH16">
        <v>152.94049999999999</v>
      </c>
      <c r="AI16">
        <v>31.824999999999999</v>
      </c>
      <c r="AJ16">
        <v>0</v>
      </c>
      <c r="AK16">
        <v>51.140700000000002</v>
      </c>
      <c r="AL16">
        <v>82.501999999999995</v>
      </c>
      <c r="AM16">
        <v>15.804048</v>
      </c>
      <c r="AN16">
        <v>1.01389</v>
      </c>
      <c r="AO16">
        <v>28.518000000000001</v>
      </c>
      <c r="AP16">
        <v>11.7852</v>
      </c>
      <c r="AQ16">
        <v>8.5050000000000008</v>
      </c>
      <c r="AR16">
        <v>47.472000000000001</v>
      </c>
      <c r="AS16">
        <v>31.897382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2558.043647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351.09626100000003</v>
      </c>
      <c r="L17">
        <v>284.6551</v>
      </c>
      <c r="M17">
        <v>92</v>
      </c>
      <c r="N17">
        <v>118.125</v>
      </c>
      <c r="O17">
        <v>123.66562500000001</v>
      </c>
      <c r="P17">
        <v>139.31</v>
      </c>
      <c r="Q17">
        <v>16.454999999999998</v>
      </c>
      <c r="R17">
        <v>42.390099999999997</v>
      </c>
      <c r="S17">
        <v>20.7547</v>
      </c>
      <c r="T17">
        <v>0</v>
      </c>
      <c r="U17">
        <v>414</v>
      </c>
      <c r="V17">
        <v>20.37</v>
      </c>
      <c r="W17">
        <v>35.900706</v>
      </c>
      <c r="X17">
        <v>147.515625</v>
      </c>
      <c r="Y17">
        <v>0</v>
      </c>
      <c r="Z17">
        <v>13.1076</v>
      </c>
      <c r="AA17">
        <v>42.66</v>
      </c>
      <c r="AB17">
        <v>39.510120000000001</v>
      </c>
      <c r="AC17">
        <v>29.41554</v>
      </c>
      <c r="AD17">
        <v>36.591700000000003</v>
      </c>
      <c r="AE17">
        <v>49.436556000000003</v>
      </c>
      <c r="AF17">
        <v>5.9160000000000004</v>
      </c>
      <c r="AG17">
        <v>39.622799999999998</v>
      </c>
      <c r="AH17">
        <v>152.94049999999999</v>
      </c>
      <c r="AI17">
        <v>31.824999999999999</v>
      </c>
      <c r="AJ17">
        <v>0</v>
      </c>
      <c r="AK17">
        <v>51.140700000000002</v>
      </c>
      <c r="AL17">
        <v>82.501999999999995</v>
      </c>
      <c r="AM17">
        <v>15.804048</v>
      </c>
      <c r="AN17">
        <v>1.01389</v>
      </c>
      <c r="AO17">
        <v>28.518000000000001</v>
      </c>
      <c r="AP17">
        <v>11.1447</v>
      </c>
      <c r="AQ17">
        <v>8.5050000000000008</v>
      </c>
      <c r="AR17">
        <v>51.887999999999998</v>
      </c>
      <c r="AS17">
        <v>31.897382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2576.2171529999996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351.09626100000003</v>
      </c>
      <c r="L18">
        <v>284.6551</v>
      </c>
      <c r="M18">
        <v>92</v>
      </c>
      <c r="N18">
        <v>118.125</v>
      </c>
      <c r="O18">
        <v>123.66562500000001</v>
      </c>
      <c r="P18">
        <v>139.31</v>
      </c>
      <c r="Q18">
        <v>16.454999999999998</v>
      </c>
      <c r="R18">
        <v>33.384799999999998</v>
      </c>
      <c r="S18">
        <v>20.7547</v>
      </c>
      <c r="T18">
        <v>0</v>
      </c>
      <c r="U18">
        <v>414</v>
      </c>
      <c r="V18">
        <v>20.37</v>
      </c>
      <c r="W18">
        <v>30.507999999999999</v>
      </c>
      <c r="X18">
        <v>147.515625</v>
      </c>
      <c r="Y18">
        <v>0</v>
      </c>
      <c r="Z18">
        <v>13.1076</v>
      </c>
      <c r="AA18">
        <v>42.66</v>
      </c>
      <c r="AB18">
        <v>39.510120000000001</v>
      </c>
      <c r="AC18">
        <v>29.41554</v>
      </c>
      <c r="AD18">
        <v>36.591700000000003</v>
      </c>
      <c r="AE18">
        <v>49.436556000000003</v>
      </c>
      <c r="AF18">
        <v>5.9160000000000004</v>
      </c>
      <c r="AG18">
        <v>39.622799999999998</v>
      </c>
      <c r="AH18">
        <v>152.94049999999999</v>
      </c>
      <c r="AI18">
        <v>31.824999999999999</v>
      </c>
      <c r="AJ18">
        <v>0</v>
      </c>
      <c r="AK18">
        <v>51.140700000000002</v>
      </c>
      <c r="AL18">
        <v>82.501999999999995</v>
      </c>
      <c r="AM18">
        <v>15.804048</v>
      </c>
      <c r="AN18">
        <v>1.01389</v>
      </c>
      <c r="AO18">
        <v>28.518000000000001</v>
      </c>
      <c r="AP18">
        <v>11.1447</v>
      </c>
      <c r="AQ18">
        <v>8.5050000000000008</v>
      </c>
      <c r="AR18">
        <v>51.887999999999998</v>
      </c>
      <c r="AS18">
        <v>31.897382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2561.8191469999997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351.09626100000003</v>
      </c>
      <c r="L19">
        <v>284.6551</v>
      </c>
      <c r="M19">
        <v>92</v>
      </c>
      <c r="N19">
        <v>118.125</v>
      </c>
      <c r="O19">
        <v>123.66562500000001</v>
      </c>
      <c r="P19">
        <v>139.31</v>
      </c>
      <c r="Q19">
        <v>16.454999999999998</v>
      </c>
      <c r="R19">
        <v>33.384799999999998</v>
      </c>
      <c r="S19">
        <v>20.7547</v>
      </c>
      <c r="T19">
        <v>0</v>
      </c>
      <c r="U19">
        <v>414</v>
      </c>
      <c r="V19">
        <v>14.37</v>
      </c>
      <c r="W19">
        <v>30.507999999999999</v>
      </c>
      <c r="X19">
        <v>147.515625</v>
      </c>
      <c r="Y19">
        <v>0</v>
      </c>
      <c r="Z19">
        <v>13.1076</v>
      </c>
      <c r="AA19">
        <v>42.66</v>
      </c>
      <c r="AB19">
        <v>39.510120000000001</v>
      </c>
      <c r="AC19">
        <v>29.41554</v>
      </c>
      <c r="AD19">
        <v>36.591700000000003</v>
      </c>
      <c r="AE19">
        <v>49.436556000000003</v>
      </c>
      <c r="AF19">
        <v>5.9160000000000004</v>
      </c>
      <c r="AG19">
        <v>39.622799999999998</v>
      </c>
      <c r="AH19">
        <v>152.94049999999999</v>
      </c>
      <c r="AI19">
        <v>31.824999999999999</v>
      </c>
      <c r="AJ19">
        <v>0</v>
      </c>
      <c r="AK19">
        <v>51.140700000000002</v>
      </c>
      <c r="AL19">
        <v>82.501999999999995</v>
      </c>
      <c r="AM19">
        <v>15.804048</v>
      </c>
      <c r="AN19">
        <v>1.01389</v>
      </c>
      <c r="AO19">
        <v>28.518000000000001</v>
      </c>
      <c r="AP19">
        <v>11.1447</v>
      </c>
      <c r="AQ19">
        <v>0</v>
      </c>
      <c r="AR19">
        <v>47.472000000000001</v>
      </c>
      <c r="AS19">
        <v>31.897382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2542.8981469999999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351.09626100000003</v>
      </c>
      <c r="L20">
        <v>284.6551</v>
      </c>
      <c r="M20">
        <v>92</v>
      </c>
      <c r="N20">
        <v>118.125</v>
      </c>
      <c r="O20">
        <v>123.66562500000001</v>
      </c>
      <c r="P20">
        <v>139.31</v>
      </c>
      <c r="Q20">
        <v>16.454999999999998</v>
      </c>
      <c r="R20">
        <v>33.384799999999998</v>
      </c>
      <c r="S20">
        <v>20.7547</v>
      </c>
      <c r="T20">
        <v>0</v>
      </c>
      <c r="U20">
        <v>414</v>
      </c>
      <c r="V20">
        <v>14.37</v>
      </c>
      <c r="W20">
        <v>30.507999999999999</v>
      </c>
      <c r="X20">
        <v>147.515625</v>
      </c>
      <c r="Y20">
        <v>0</v>
      </c>
      <c r="Z20">
        <v>13.1076</v>
      </c>
      <c r="AA20">
        <v>42.66</v>
      </c>
      <c r="AB20">
        <v>39.510120000000001</v>
      </c>
      <c r="AC20">
        <v>29.41554</v>
      </c>
      <c r="AD20">
        <v>36.591700000000003</v>
      </c>
      <c r="AE20">
        <v>49.436556000000003</v>
      </c>
      <c r="AF20">
        <v>5.9160000000000004</v>
      </c>
      <c r="AG20">
        <v>39.622799999999998</v>
      </c>
      <c r="AH20">
        <v>152.94049999999999</v>
      </c>
      <c r="AI20">
        <v>31.824999999999999</v>
      </c>
      <c r="AJ20">
        <v>0</v>
      </c>
      <c r="AK20">
        <v>51.140700000000002</v>
      </c>
      <c r="AL20">
        <v>82.501999999999995</v>
      </c>
      <c r="AM20">
        <v>15.804048</v>
      </c>
      <c r="AN20">
        <v>1.01389</v>
      </c>
      <c r="AO20">
        <v>28.518000000000001</v>
      </c>
      <c r="AP20">
        <v>11.1447</v>
      </c>
      <c r="AQ20">
        <v>0</v>
      </c>
      <c r="AR20">
        <v>47.472000000000001</v>
      </c>
      <c r="AS20">
        <v>31.897382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2542.8981469999999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312.69626099999999</v>
      </c>
      <c r="L21">
        <v>284.6551</v>
      </c>
      <c r="M21">
        <v>92</v>
      </c>
      <c r="N21">
        <v>118.125</v>
      </c>
      <c r="O21">
        <v>123.66562500000001</v>
      </c>
      <c r="P21">
        <v>139.31</v>
      </c>
      <c r="Q21">
        <v>14.524900000000001</v>
      </c>
      <c r="R21">
        <v>33.384799999999998</v>
      </c>
      <c r="S21">
        <v>17.615500000000001</v>
      </c>
      <c r="T21">
        <v>0</v>
      </c>
      <c r="U21">
        <v>414</v>
      </c>
      <c r="V21">
        <v>14.37</v>
      </c>
      <c r="W21">
        <v>30.507999999999999</v>
      </c>
      <c r="X21">
        <v>147.515625</v>
      </c>
      <c r="Y21">
        <v>0</v>
      </c>
      <c r="Z21">
        <v>13.1076</v>
      </c>
      <c r="AA21">
        <v>42.66</v>
      </c>
      <c r="AB21">
        <v>39.510120000000001</v>
      </c>
      <c r="AC21">
        <v>29.41554</v>
      </c>
      <c r="AD21">
        <v>36.591700000000003</v>
      </c>
      <c r="AE21">
        <v>49.436556000000003</v>
      </c>
      <c r="AF21">
        <v>5.9160000000000004</v>
      </c>
      <c r="AG21">
        <v>39.622799999999998</v>
      </c>
      <c r="AH21">
        <v>152.94049999999999</v>
      </c>
      <c r="AI21">
        <v>31.824999999999999</v>
      </c>
      <c r="AJ21">
        <v>0</v>
      </c>
      <c r="AK21">
        <v>51.140700000000002</v>
      </c>
      <c r="AL21">
        <v>82.501999999999995</v>
      </c>
      <c r="AM21">
        <v>15.804048</v>
      </c>
      <c r="AN21">
        <v>1.01389</v>
      </c>
      <c r="AO21">
        <v>28.518000000000001</v>
      </c>
      <c r="AP21">
        <v>11.1447</v>
      </c>
      <c r="AQ21">
        <v>0</v>
      </c>
      <c r="AR21">
        <v>47.472000000000001</v>
      </c>
      <c r="AS21">
        <v>31.897382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2499.4288470000001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245</v>
      </c>
      <c r="L22">
        <v>284.6551</v>
      </c>
      <c r="M22">
        <v>92</v>
      </c>
      <c r="N22">
        <v>118.125</v>
      </c>
      <c r="O22">
        <v>123.66562500000001</v>
      </c>
      <c r="P22">
        <v>139.31</v>
      </c>
      <c r="Q22">
        <v>14.524900000000001</v>
      </c>
      <c r="R22">
        <v>33.384799999999998</v>
      </c>
      <c r="S22">
        <v>17.615500000000001</v>
      </c>
      <c r="T22">
        <v>0</v>
      </c>
      <c r="U22">
        <v>414</v>
      </c>
      <c r="V22">
        <v>14.37</v>
      </c>
      <c r="W22">
        <v>30.507999999999999</v>
      </c>
      <c r="X22">
        <v>147.515625</v>
      </c>
      <c r="Y22">
        <v>0</v>
      </c>
      <c r="Z22">
        <v>13.1076</v>
      </c>
      <c r="AA22">
        <v>42.66</v>
      </c>
      <c r="AB22">
        <v>39.510120000000001</v>
      </c>
      <c r="AC22">
        <v>29.41554</v>
      </c>
      <c r="AD22">
        <v>36.591700000000003</v>
      </c>
      <c r="AE22">
        <v>49.436556000000003</v>
      </c>
      <c r="AF22">
        <v>5.9160000000000004</v>
      </c>
      <c r="AG22">
        <v>39.622799999999998</v>
      </c>
      <c r="AH22">
        <v>152.94049999999999</v>
      </c>
      <c r="AI22">
        <v>31.824999999999999</v>
      </c>
      <c r="AJ22">
        <v>0</v>
      </c>
      <c r="AK22">
        <v>51.140700000000002</v>
      </c>
      <c r="AL22">
        <v>82.501999999999995</v>
      </c>
      <c r="AM22">
        <v>15.804048</v>
      </c>
      <c r="AN22">
        <v>1.01389</v>
      </c>
      <c r="AO22">
        <v>28.518000000000001</v>
      </c>
      <c r="AP22">
        <v>11.1447</v>
      </c>
      <c r="AQ22">
        <v>0</v>
      </c>
      <c r="AR22">
        <v>47.472000000000001</v>
      </c>
      <c r="AS22">
        <v>31.897382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2426.7325860000001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188.64020400000001</v>
      </c>
      <c r="L23">
        <v>284.6551</v>
      </c>
      <c r="M23">
        <v>92</v>
      </c>
      <c r="N23">
        <v>118.125</v>
      </c>
      <c r="O23">
        <v>123.66562500000001</v>
      </c>
      <c r="P23">
        <v>139.31</v>
      </c>
      <c r="Q23">
        <v>11.693047</v>
      </c>
      <c r="R23">
        <v>33.384799999999998</v>
      </c>
      <c r="S23">
        <v>14.301186</v>
      </c>
      <c r="T23">
        <v>0</v>
      </c>
      <c r="U23">
        <v>414</v>
      </c>
      <c r="V23">
        <v>14.37</v>
      </c>
      <c r="W23">
        <v>31.307400000000001</v>
      </c>
      <c r="X23">
        <v>147.515625</v>
      </c>
      <c r="Y23">
        <v>0</v>
      </c>
      <c r="Z23">
        <v>13.1076</v>
      </c>
      <c r="AA23">
        <v>42.66</v>
      </c>
      <c r="AB23">
        <v>39.510120000000001</v>
      </c>
      <c r="AC23">
        <v>29.41554</v>
      </c>
      <c r="AD23">
        <v>36.591700000000003</v>
      </c>
      <c r="AE23">
        <v>49.436556000000003</v>
      </c>
      <c r="AF23">
        <v>5.9160000000000004</v>
      </c>
      <c r="AG23">
        <v>39.622799999999998</v>
      </c>
      <c r="AH23">
        <v>152.94049999999999</v>
      </c>
      <c r="AI23">
        <v>35.643999999999998</v>
      </c>
      <c r="AJ23">
        <v>0</v>
      </c>
      <c r="AK23">
        <v>51.140700000000002</v>
      </c>
      <c r="AL23">
        <v>82.501999999999995</v>
      </c>
      <c r="AM23">
        <v>15.804048</v>
      </c>
      <c r="AN23">
        <v>1.01389</v>
      </c>
      <c r="AO23">
        <v>28.518000000000001</v>
      </c>
      <c r="AP23">
        <v>11.1447</v>
      </c>
      <c r="AQ23">
        <v>0</v>
      </c>
      <c r="AR23">
        <v>47.472000000000001</v>
      </c>
      <c r="AS23">
        <v>31.897382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2368.8450229999999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188.414008</v>
      </c>
      <c r="L24">
        <v>278.23009999999999</v>
      </c>
      <c r="M24">
        <v>92</v>
      </c>
      <c r="N24">
        <v>118.125</v>
      </c>
      <c r="O24">
        <v>123.66562500000001</v>
      </c>
      <c r="P24">
        <v>139.31</v>
      </c>
      <c r="Q24">
        <v>11.693047</v>
      </c>
      <c r="R24">
        <v>42.384799999999998</v>
      </c>
      <c r="S24">
        <v>14.301186</v>
      </c>
      <c r="T24">
        <v>0</v>
      </c>
      <c r="U24">
        <v>414</v>
      </c>
      <c r="V24">
        <v>20.126580000000001</v>
      </c>
      <c r="W24">
        <v>39.430703000000001</v>
      </c>
      <c r="X24">
        <v>147.515625</v>
      </c>
      <c r="Y24">
        <v>0</v>
      </c>
      <c r="Z24">
        <v>13.1076</v>
      </c>
      <c r="AA24">
        <v>42.66</v>
      </c>
      <c r="AB24">
        <v>39.510120000000001</v>
      </c>
      <c r="AC24">
        <v>29.41554</v>
      </c>
      <c r="AD24">
        <v>36.591700000000003</v>
      </c>
      <c r="AE24">
        <v>49.436556000000003</v>
      </c>
      <c r="AF24">
        <v>5.9160000000000004</v>
      </c>
      <c r="AG24">
        <v>39.622799999999998</v>
      </c>
      <c r="AH24">
        <v>152.94049999999999</v>
      </c>
      <c r="AI24">
        <v>49.051236000000003</v>
      </c>
      <c r="AJ24">
        <v>0</v>
      </c>
      <c r="AK24">
        <v>51.140700000000002</v>
      </c>
      <c r="AL24">
        <v>82.501999999999995</v>
      </c>
      <c r="AM24">
        <v>15.804048</v>
      </c>
      <c r="AN24">
        <v>1.01389</v>
      </c>
      <c r="AO24">
        <v>28.518000000000001</v>
      </c>
      <c r="AP24">
        <v>11.1447</v>
      </c>
      <c r="AQ24">
        <v>0</v>
      </c>
      <c r="AR24">
        <v>47.472000000000001</v>
      </c>
      <c r="AS24">
        <v>31.897382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2398.4809460000001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188.41711699999999</v>
      </c>
      <c r="L25">
        <v>278.23009999999999</v>
      </c>
      <c r="M25">
        <v>92</v>
      </c>
      <c r="N25">
        <v>118.125</v>
      </c>
      <c r="O25">
        <v>123.66562500000001</v>
      </c>
      <c r="P25">
        <v>139.31</v>
      </c>
      <c r="Q25">
        <v>11.693047</v>
      </c>
      <c r="R25">
        <v>42.384799999999998</v>
      </c>
      <c r="S25">
        <v>14.301186</v>
      </c>
      <c r="T25">
        <v>0</v>
      </c>
      <c r="U25">
        <v>414</v>
      </c>
      <c r="V25">
        <v>20.37</v>
      </c>
      <c r="W25">
        <v>39.597799999999999</v>
      </c>
      <c r="X25">
        <v>147.515625</v>
      </c>
      <c r="Y25">
        <v>0</v>
      </c>
      <c r="Z25">
        <v>13.1076</v>
      </c>
      <c r="AA25">
        <v>42.66</v>
      </c>
      <c r="AB25">
        <v>39.510120000000001</v>
      </c>
      <c r="AC25">
        <v>29.41554</v>
      </c>
      <c r="AD25">
        <v>36.591700000000003</v>
      </c>
      <c r="AE25">
        <v>49.436556000000003</v>
      </c>
      <c r="AF25">
        <v>5.9160000000000004</v>
      </c>
      <c r="AG25">
        <v>39.622799999999998</v>
      </c>
      <c r="AH25">
        <v>152.94049999999999</v>
      </c>
      <c r="AI25">
        <v>49.051236000000003</v>
      </c>
      <c r="AJ25">
        <v>0</v>
      </c>
      <c r="AK25">
        <v>51.140700000000002</v>
      </c>
      <c r="AL25">
        <v>82.501999999999995</v>
      </c>
      <c r="AM25">
        <v>15.804048</v>
      </c>
      <c r="AN25">
        <v>1.01389</v>
      </c>
      <c r="AO25">
        <v>28.518000000000001</v>
      </c>
      <c r="AP25">
        <v>11.7852</v>
      </c>
      <c r="AQ25">
        <v>0</v>
      </c>
      <c r="AR25">
        <v>47.472000000000001</v>
      </c>
      <c r="AS25">
        <v>31.897382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2399.5350719999997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188.414008</v>
      </c>
      <c r="L26">
        <v>278.23009999999999</v>
      </c>
      <c r="M26">
        <v>92</v>
      </c>
      <c r="N26">
        <v>118.125</v>
      </c>
      <c r="O26">
        <v>123.66562500000001</v>
      </c>
      <c r="P26">
        <v>139.31</v>
      </c>
      <c r="Q26">
        <v>11.693047</v>
      </c>
      <c r="R26">
        <v>42.384799999999998</v>
      </c>
      <c r="S26">
        <v>14.301186</v>
      </c>
      <c r="T26">
        <v>0</v>
      </c>
      <c r="U26">
        <v>414</v>
      </c>
      <c r="V26">
        <v>20.37</v>
      </c>
      <c r="W26">
        <v>39.597799999999999</v>
      </c>
      <c r="X26">
        <v>147.515625</v>
      </c>
      <c r="Y26">
        <v>0</v>
      </c>
      <c r="Z26">
        <v>13.1076</v>
      </c>
      <c r="AA26">
        <v>42.66</v>
      </c>
      <c r="AB26">
        <v>39.510120000000001</v>
      </c>
      <c r="AC26">
        <v>29.41554</v>
      </c>
      <c r="AD26">
        <v>36.591700000000003</v>
      </c>
      <c r="AE26">
        <v>49.436556000000003</v>
      </c>
      <c r="AF26">
        <v>5.9160000000000004</v>
      </c>
      <c r="AG26">
        <v>39.622799999999998</v>
      </c>
      <c r="AH26">
        <v>152.94049999999999</v>
      </c>
      <c r="AI26">
        <v>49.051236000000003</v>
      </c>
      <c r="AJ26">
        <v>0</v>
      </c>
      <c r="AK26">
        <v>51.140700000000002</v>
      </c>
      <c r="AL26">
        <v>82.501999999999995</v>
      </c>
      <c r="AM26">
        <v>14.7963</v>
      </c>
      <c r="AN26">
        <v>1.01389</v>
      </c>
      <c r="AO26">
        <v>28.518000000000001</v>
      </c>
      <c r="AP26">
        <v>11.7852</v>
      </c>
      <c r="AQ26">
        <v>0</v>
      </c>
      <c r="AR26">
        <v>47.472000000000001</v>
      </c>
      <c r="AS26">
        <v>31.897382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2398.5242149999999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243.053448</v>
      </c>
      <c r="L27">
        <v>284.6551</v>
      </c>
      <c r="M27">
        <v>92</v>
      </c>
      <c r="N27">
        <v>118.125</v>
      </c>
      <c r="O27">
        <v>123.66562500000001</v>
      </c>
      <c r="P27">
        <v>139.31</v>
      </c>
      <c r="Q27">
        <v>14.524900000000001</v>
      </c>
      <c r="R27">
        <v>42.384799999999998</v>
      </c>
      <c r="S27">
        <v>17.615500000000001</v>
      </c>
      <c r="T27">
        <v>0</v>
      </c>
      <c r="U27">
        <v>414</v>
      </c>
      <c r="V27">
        <v>20.37</v>
      </c>
      <c r="W27">
        <v>34.799309999999998</v>
      </c>
      <c r="X27">
        <v>147.515625</v>
      </c>
      <c r="Y27">
        <v>0</v>
      </c>
      <c r="Z27">
        <v>13.1076</v>
      </c>
      <c r="AA27">
        <v>42.66</v>
      </c>
      <c r="AB27">
        <v>39.510120000000001</v>
      </c>
      <c r="AC27">
        <v>29.41554</v>
      </c>
      <c r="AD27">
        <v>36.591700000000003</v>
      </c>
      <c r="AE27">
        <v>49.436556000000003</v>
      </c>
      <c r="AF27">
        <v>5.9160000000000004</v>
      </c>
      <c r="AG27">
        <v>39.622799999999998</v>
      </c>
      <c r="AH27">
        <v>152.94049999999999</v>
      </c>
      <c r="AI27">
        <v>49.051236000000003</v>
      </c>
      <c r="AJ27">
        <v>0</v>
      </c>
      <c r="AK27">
        <v>51.140700000000002</v>
      </c>
      <c r="AL27">
        <v>82.501999999999995</v>
      </c>
      <c r="AM27">
        <v>10.557359999999999</v>
      </c>
      <c r="AN27">
        <v>1.01389</v>
      </c>
      <c r="AO27">
        <v>28.518000000000001</v>
      </c>
      <c r="AP27">
        <v>11.1447</v>
      </c>
      <c r="AQ27">
        <v>0</v>
      </c>
      <c r="AR27">
        <v>47.472000000000001</v>
      </c>
      <c r="AS27">
        <v>31.897382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2446.0568920000001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285</v>
      </c>
      <c r="L28">
        <v>284.6551</v>
      </c>
      <c r="M28">
        <v>92</v>
      </c>
      <c r="N28">
        <v>118.125</v>
      </c>
      <c r="O28">
        <v>123.66562500000001</v>
      </c>
      <c r="P28">
        <v>139.31</v>
      </c>
      <c r="Q28">
        <v>14.524900000000001</v>
      </c>
      <c r="R28">
        <v>42.384799999999998</v>
      </c>
      <c r="S28">
        <v>17.615500000000001</v>
      </c>
      <c r="T28">
        <v>0</v>
      </c>
      <c r="U28">
        <v>414</v>
      </c>
      <c r="V28">
        <v>20.37</v>
      </c>
      <c r="W28">
        <v>30.957000000000001</v>
      </c>
      <c r="X28">
        <v>147.515625</v>
      </c>
      <c r="Y28">
        <v>0</v>
      </c>
      <c r="Z28">
        <v>13.1076</v>
      </c>
      <c r="AA28">
        <v>42.66</v>
      </c>
      <c r="AB28">
        <v>39.510120000000001</v>
      </c>
      <c r="AC28">
        <v>29.41554</v>
      </c>
      <c r="AD28">
        <v>36.591700000000003</v>
      </c>
      <c r="AE28">
        <v>49.436556000000003</v>
      </c>
      <c r="AF28">
        <v>5.9160000000000004</v>
      </c>
      <c r="AG28">
        <v>39.622799999999998</v>
      </c>
      <c r="AH28">
        <v>152.94049999999999</v>
      </c>
      <c r="AI28">
        <v>49.051236000000003</v>
      </c>
      <c r="AJ28">
        <v>0</v>
      </c>
      <c r="AK28">
        <v>51.140700000000002</v>
      </c>
      <c r="AL28">
        <v>82.501999999999995</v>
      </c>
      <c r="AM28">
        <v>5.2786799999999996</v>
      </c>
      <c r="AN28">
        <v>1.01389</v>
      </c>
      <c r="AO28">
        <v>28.518000000000001</v>
      </c>
      <c r="AP28">
        <v>11.1447</v>
      </c>
      <c r="AQ28">
        <v>0</v>
      </c>
      <c r="AR28">
        <v>51.887999999999998</v>
      </c>
      <c r="AS28">
        <v>31.897382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2483.2984539999998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285</v>
      </c>
      <c r="L29">
        <v>284.6551</v>
      </c>
      <c r="M29">
        <v>92</v>
      </c>
      <c r="N29">
        <v>118.125</v>
      </c>
      <c r="O29">
        <v>123.66562500000001</v>
      </c>
      <c r="P29">
        <v>139.31</v>
      </c>
      <c r="Q29">
        <v>14.524900000000001</v>
      </c>
      <c r="R29">
        <v>42.384799999999998</v>
      </c>
      <c r="S29">
        <v>17.615500000000001</v>
      </c>
      <c r="T29">
        <v>0</v>
      </c>
      <c r="U29">
        <v>414</v>
      </c>
      <c r="V29">
        <v>20.37</v>
      </c>
      <c r="W29">
        <v>30.957000000000001</v>
      </c>
      <c r="X29">
        <v>147.515625</v>
      </c>
      <c r="Y29">
        <v>0</v>
      </c>
      <c r="Z29">
        <v>13.1076</v>
      </c>
      <c r="AA29">
        <v>42.66</v>
      </c>
      <c r="AB29">
        <v>39.510120000000001</v>
      </c>
      <c r="AC29">
        <v>29.41554</v>
      </c>
      <c r="AD29">
        <v>36.591700000000003</v>
      </c>
      <c r="AE29">
        <v>49.436556000000003</v>
      </c>
      <c r="AF29">
        <v>5.9160000000000004</v>
      </c>
      <c r="AG29">
        <v>39.622799999999998</v>
      </c>
      <c r="AH29">
        <v>152.94049999999999</v>
      </c>
      <c r="AI29">
        <v>49.051236000000003</v>
      </c>
      <c r="AJ29">
        <v>0</v>
      </c>
      <c r="AK29">
        <v>51.140700000000002</v>
      </c>
      <c r="AL29">
        <v>82.501999999999995</v>
      </c>
      <c r="AM29">
        <v>0</v>
      </c>
      <c r="AN29">
        <v>1.01389</v>
      </c>
      <c r="AO29">
        <v>28.518000000000001</v>
      </c>
      <c r="AP29">
        <v>11.1447</v>
      </c>
      <c r="AQ29">
        <v>0</v>
      </c>
      <c r="AR29">
        <v>51.887999999999998</v>
      </c>
      <c r="AS29">
        <v>31.897382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2478.0197739999999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246.4</v>
      </c>
      <c r="L30">
        <v>278.23009999999999</v>
      </c>
      <c r="M30">
        <v>92</v>
      </c>
      <c r="N30">
        <v>118.125</v>
      </c>
      <c r="O30">
        <v>123.66562500000001</v>
      </c>
      <c r="P30">
        <v>139.31</v>
      </c>
      <c r="Q30">
        <v>11.635185</v>
      </c>
      <c r="R30">
        <v>42.384799999999998</v>
      </c>
      <c r="S30">
        <v>13.507809999999999</v>
      </c>
      <c r="T30">
        <v>0</v>
      </c>
      <c r="U30">
        <v>414</v>
      </c>
      <c r="V30">
        <v>20.37</v>
      </c>
      <c r="W30">
        <v>30.957000000000001</v>
      </c>
      <c r="X30">
        <v>147.515625</v>
      </c>
      <c r="Y30">
        <v>0</v>
      </c>
      <c r="Z30">
        <v>13.1076</v>
      </c>
      <c r="AA30">
        <v>42.66</v>
      </c>
      <c r="AB30">
        <v>39.510120000000001</v>
      </c>
      <c r="AC30">
        <v>29.41554</v>
      </c>
      <c r="AD30">
        <v>36.591700000000003</v>
      </c>
      <c r="AE30">
        <v>49.436556000000003</v>
      </c>
      <c r="AF30">
        <v>5.9160000000000004</v>
      </c>
      <c r="AG30">
        <v>39.622799999999998</v>
      </c>
      <c r="AH30">
        <v>152.94049999999999</v>
      </c>
      <c r="AI30">
        <v>19.094999999999999</v>
      </c>
      <c r="AJ30">
        <v>0</v>
      </c>
      <c r="AK30">
        <v>51.140700000000002</v>
      </c>
      <c r="AL30">
        <v>82.501999999999995</v>
      </c>
      <c r="AM30">
        <v>0</v>
      </c>
      <c r="AN30">
        <v>1.01389</v>
      </c>
      <c r="AO30">
        <v>28.518000000000001</v>
      </c>
      <c r="AP30">
        <v>11.1447</v>
      </c>
      <c r="AQ30">
        <v>0</v>
      </c>
      <c r="AR30">
        <v>47.472000000000001</v>
      </c>
      <c r="AS30">
        <v>31.897382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2391.625133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190.33340799999999</v>
      </c>
      <c r="L31">
        <v>278.23009999999999</v>
      </c>
      <c r="M31">
        <v>92</v>
      </c>
      <c r="N31">
        <v>118.125</v>
      </c>
      <c r="O31">
        <v>123.66562500000001</v>
      </c>
      <c r="P31">
        <v>139.31</v>
      </c>
      <c r="Q31">
        <v>11.648638</v>
      </c>
      <c r="R31">
        <v>33.384799999999998</v>
      </c>
      <c r="S31">
        <v>13.556056</v>
      </c>
      <c r="T31">
        <v>0</v>
      </c>
      <c r="U31">
        <v>414</v>
      </c>
      <c r="V31">
        <v>14.37</v>
      </c>
      <c r="W31">
        <v>25.461400000000001</v>
      </c>
      <c r="X31">
        <v>147.515625</v>
      </c>
      <c r="Y31">
        <v>0</v>
      </c>
      <c r="Z31">
        <v>19.6614</v>
      </c>
      <c r="AA31">
        <v>42.66</v>
      </c>
      <c r="AB31">
        <v>39.510120000000001</v>
      </c>
      <c r="AC31">
        <v>29.41554</v>
      </c>
      <c r="AD31">
        <v>36.591700000000003</v>
      </c>
      <c r="AE31">
        <v>49.436556000000003</v>
      </c>
      <c r="AF31">
        <v>5.9160000000000004</v>
      </c>
      <c r="AG31">
        <v>39.622799999999998</v>
      </c>
      <c r="AH31">
        <v>152.94049999999999</v>
      </c>
      <c r="AI31">
        <v>19.094999999999999</v>
      </c>
      <c r="AJ31">
        <v>0</v>
      </c>
      <c r="AK31">
        <v>51.140700000000002</v>
      </c>
      <c r="AL31">
        <v>82.501999999999995</v>
      </c>
      <c r="AM31">
        <v>0</v>
      </c>
      <c r="AN31">
        <v>1.01389</v>
      </c>
      <c r="AO31">
        <v>28.518000000000001</v>
      </c>
      <c r="AP31">
        <v>11.1447</v>
      </c>
      <c r="AQ31">
        <v>0</v>
      </c>
      <c r="AR31">
        <v>47.472000000000001</v>
      </c>
      <c r="AS31">
        <v>31.897382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2336.6784400000001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186.82321999999999</v>
      </c>
      <c r="L32">
        <v>278.23009999999999</v>
      </c>
      <c r="M32">
        <v>92</v>
      </c>
      <c r="N32">
        <v>118.125</v>
      </c>
      <c r="O32">
        <v>123.66562500000001</v>
      </c>
      <c r="P32">
        <v>139.31</v>
      </c>
      <c r="Q32">
        <v>11.648638</v>
      </c>
      <c r="R32">
        <v>33.384799999999998</v>
      </c>
      <c r="S32">
        <v>13.556056</v>
      </c>
      <c r="T32">
        <v>0</v>
      </c>
      <c r="U32">
        <v>414</v>
      </c>
      <c r="V32">
        <v>14.37</v>
      </c>
      <c r="W32">
        <v>25.461400000000001</v>
      </c>
      <c r="X32">
        <v>147.515625</v>
      </c>
      <c r="Y32">
        <v>0</v>
      </c>
      <c r="Z32">
        <v>19.6614</v>
      </c>
      <c r="AA32">
        <v>42.66</v>
      </c>
      <c r="AB32">
        <v>39.510120000000001</v>
      </c>
      <c r="AC32">
        <v>29.41554</v>
      </c>
      <c r="AD32">
        <v>36.591700000000003</v>
      </c>
      <c r="AE32">
        <v>49.436556000000003</v>
      </c>
      <c r="AF32">
        <v>5.9160000000000004</v>
      </c>
      <c r="AG32">
        <v>39.622799999999998</v>
      </c>
      <c r="AH32">
        <v>152.94049999999999</v>
      </c>
      <c r="AI32">
        <v>19.094999999999999</v>
      </c>
      <c r="AJ32">
        <v>0</v>
      </c>
      <c r="AK32">
        <v>51.140700000000002</v>
      </c>
      <c r="AL32">
        <v>82.501999999999995</v>
      </c>
      <c r="AM32">
        <v>0</v>
      </c>
      <c r="AN32">
        <v>1.01389</v>
      </c>
      <c r="AO32">
        <v>28.518000000000001</v>
      </c>
      <c r="AP32">
        <v>11.1447</v>
      </c>
      <c r="AQ32">
        <v>0</v>
      </c>
      <c r="AR32">
        <v>47.472000000000001</v>
      </c>
      <c r="AS32">
        <v>31.897382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2333.1682519999999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233</v>
      </c>
      <c r="L33">
        <v>278.23009999999999</v>
      </c>
      <c r="M33">
        <v>92</v>
      </c>
      <c r="N33">
        <v>118.125</v>
      </c>
      <c r="O33">
        <v>123.66562500000001</v>
      </c>
      <c r="P33">
        <v>139.31</v>
      </c>
      <c r="Q33">
        <v>11.990347999999999</v>
      </c>
      <c r="R33">
        <v>20.767099999999999</v>
      </c>
      <c r="S33">
        <v>14.490223</v>
      </c>
      <c r="T33">
        <v>0</v>
      </c>
      <c r="U33">
        <v>416.125</v>
      </c>
      <c r="V33">
        <v>14.37</v>
      </c>
      <c r="W33">
        <v>17.863800000000001</v>
      </c>
      <c r="X33">
        <v>147.515625</v>
      </c>
      <c r="Y33">
        <v>0</v>
      </c>
      <c r="Z33">
        <v>19.6614</v>
      </c>
      <c r="AA33">
        <v>42.66</v>
      </c>
      <c r="AB33">
        <v>39.510120000000001</v>
      </c>
      <c r="AC33">
        <v>29.41554</v>
      </c>
      <c r="AD33">
        <v>36.591700000000003</v>
      </c>
      <c r="AE33">
        <v>49.436556000000003</v>
      </c>
      <c r="AF33">
        <v>5.9160000000000004</v>
      </c>
      <c r="AG33">
        <v>39.622799999999998</v>
      </c>
      <c r="AH33">
        <v>152.94049999999999</v>
      </c>
      <c r="AI33">
        <v>19.094999999999999</v>
      </c>
      <c r="AJ33">
        <v>0</v>
      </c>
      <c r="AK33">
        <v>51.140700000000002</v>
      </c>
      <c r="AL33">
        <v>82.501999999999995</v>
      </c>
      <c r="AM33">
        <v>0</v>
      </c>
      <c r="AN33">
        <v>1.01389</v>
      </c>
      <c r="AO33">
        <v>28.518000000000001</v>
      </c>
      <c r="AP33">
        <v>11.1447</v>
      </c>
      <c r="AQ33">
        <v>0</v>
      </c>
      <c r="AR33">
        <v>47.472000000000001</v>
      </c>
      <c r="AS33">
        <v>31.897382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2377.5306089999999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233</v>
      </c>
      <c r="L34">
        <v>278.23009999999999</v>
      </c>
      <c r="M34">
        <v>92</v>
      </c>
      <c r="N34">
        <v>118.125</v>
      </c>
      <c r="O34">
        <v>123.66562500000001</v>
      </c>
      <c r="P34">
        <v>139.31</v>
      </c>
      <c r="Q34">
        <v>11.990347999999999</v>
      </c>
      <c r="R34">
        <v>20.767099999999999</v>
      </c>
      <c r="S34">
        <v>14.459158</v>
      </c>
      <c r="T34">
        <v>0</v>
      </c>
      <c r="U34">
        <v>416.25</v>
      </c>
      <c r="V34">
        <v>9.1045999999999996</v>
      </c>
      <c r="W34">
        <v>17.863800000000001</v>
      </c>
      <c r="X34">
        <v>147.515625</v>
      </c>
      <c r="Y34">
        <v>0</v>
      </c>
      <c r="Z34">
        <v>19.6614</v>
      </c>
      <c r="AA34">
        <v>42.66</v>
      </c>
      <c r="AB34">
        <v>39.510120000000001</v>
      </c>
      <c r="AC34">
        <v>29.41554</v>
      </c>
      <c r="AD34">
        <v>36.591700000000003</v>
      </c>
      <c r="AE34">
        <v>49.436556000000003</v>
      </c>
      <c r="AF34">
        <v>5.9160000000000004</v>
      </c>
      <c r="AG34">
        <v>39.622799999999998</v>
      </c>
      <c r="AH34">
        <v>152.94049999999999</v>
      </c>
      <c r="AI34">
        <v>19.094999999999999</v>
      </c>
      <c r="AJ34">
        <v>0</v>
      </c>
      <c r="AK34">
        <v>51.140700000000002</v>
      </c>
      <c r="AL34">
        <v>82.501999999999995</v>
      </c>
      <c r="AM34">
        <v>0</v>
      </c>
      <c r="AN34">
        <v>1.01389</v>
      </c>
      <c r="AO34">
        <v>28.518000000000001</v>
      </c>
      <c r="AP34">
        <v>11.1447</v>
      </c>
      <c r="AQ34">
        <v>0</v>
      </c>
      <c r="AR34">
        <v>47.472000000000001</v>
      </c>
      <c r="AS34">
        <v>31.897382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2381.359144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188.27195399999999</v>
      </c>
      <c r="L35">
        <v>233</v>
      </c>
      <c r="M35">
        <v>92</v>
      </c>
      <c r="N35">
        <v>118.125</v>
      </c>
      <c r="O35">
        <v>123.66562500000001</v>
      </c>
      <c r="P35">
        <v>139.31</v>
      </c>
      <c r="Q35">
        <v>11.649048000000001</v>
      </c>
      <c r="R35">
        <v>20.767099999999999</v>
      </c>
      <c r="S35">
        <v>14.057415000000001</v>
      </c>
      <c r="T35">
        <v>0</v>
      </c>
      <c r="U35">
        <v>416.25</v>
      </c>
      <c r="V35">
        <v>9.1045999999999996</v>
      </c>
      <c r="W35">
        <v>17.863800000000001</v>
      </c>
      <c r="X35">
        <v>122.26090000000001</v>
      </c>
      <c r="Y35">
        <v>0</v>
      </c>
      <c r="Z35">
        <v>19.6614</v>
      </c>
      <c r="AA35">
        <v>42.66</v>
      </c>
      <c r="AB35">
        <v>39.510120000000001</v>
      </c>
      <c r="AC35">
        <v>29.41554</v>
      </c>
      <c r="AD35">
        <v>36.591700000000003</v>
      </c>
      <c r="AE35">
        <v>49.436556000000003</v>
      </c>
      <c r="AF35">
        <v>5.9160000000000004</v>
      </c>
      <c r="AG35">
        <v>39.622799999999998</v>
      </c>
      <c r="AH35">
        <v>152.94049999999999</v>
      </c>
      <c r="AI35">
        <v>19.094999999999999</v>
      </c>
      <c r="AJ35">
        <v>0</v>
      </c>
      <c r="AK35">
        <v>51.140700000000002</v>
      </c>
      <c r="AL35">
        <v>82.501999999999995</v>
      </c>
      <c r="AM35">
        <v>0</v>
      </c>
      <c r="AN35">
        <v>1.01389</v>
      </c>
      <c r="AO35">
        <v>28.518000000000001</v>
      </c>
      <c r="AP35">
        <v>11.1447</v>
      </c>
      <c r="AQ35">
        <v>0</v>
      </c>
      <c r="AR35">
        <v>47.472000000000001</v>
      </c>
      <c r="AS35">
        <v>31.897382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2281.4032300000003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188.275184</v>
      </c>
      <c r="L36">
        <v>233</v>
      </c>
      <c r="M36">
        <v>92</v>
      </c>
      <c r="N36">
        <v>118.125</v>
      </c>
      <c r="O36">
        <v>123.66562500000001</v>
      </c>
      <c r="P36">
        <v>139.31</v>
      </c>
      <c r="Q36">
        <v>11.649048000000001</v>
      </c>
      <c r="R36">
        <v>20.767099999999999</v>
      </c>
      <c r="S36">
        <v>14.057415000000001</v>
      </c>
      <c r="T36">
        <v>0</v>
      </c>
      <c r="U36">
        <v>416.25</v>
      </c>
      <c r="V36">
        <v>9.1045999999999996</v>
      </c>
      <c r="W36">
        <v>17.863800000000001</v>
      </c>
      <c r="X36">
        <v>122.26090000000001</v>
      </c>
      <c r="Y36">
        <v>0</v>
      </c>
      <c r="Z36">
        <v>19.6614</v>
      </c>
      <c r="AA36">
        <v>42.66</v>
      </c>
      <c r="AB36">
        <v>39.510120000000001</v>
      </c>
      <c r="AC36">
        <v>29.41554</v>
      </c>
      <c r="AD36">
        <v>36.591700000000003</v>
      </c>
      <c r="AE36">
        <v>49.436556000000003</v>
      </c>
      <c r="AF36">
        <v>5.9160000000000004</v>
      </c>
      <c r="AG36">
        <v>39.622799999999998</v>
      </c>
      <c r="AH36">
        <v>152.94049999999999</v>
      </c>
      <c r="AI36">
        <v>19.094999999999999</v>
      </c>
      <c r="AJ36">
        <v>0</v>
      </c>
      <c r="AK36">
        <v>51.140700000000002</v>
      </c>
      <c r="AL36">
        <v>82.501999999999995</v>
      </c>
      <c r="AM36">
        <v>0</v>
      </c>
      <c r="AN36">
        <v>1.01389</v>
      </c>
      <c r="AO36">
        <v>28.518000000000001</v>
      </c>
      <c r="AP36">
        <v>11.1447</v>
      </c>
      <c r="AQ36">
        <v>0</v>
      </c>
      <c r="AR36">
        <v>47.472000000000001</v>
      </c>
      <c r="AS36">
        <v>31.897382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2294.4064600000002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188.47154399999999</v>
      </c>
      <c r="L37">
        <v>233</v>
      </c>
      <c r="M37">
        <v>92</v>
      </c>
      <c r="N37">
        <v>118.125</v>
      </c>
      <c r="O37">
        <v>123.66562500000001</v>
      </c>
      <c r="P37">
        <v>139.31</v>
      </c>
      <c r="Q37">
        <v>11.659716</v>
      </c>
      <c r="R37">
        <v>22.256743</v>
      </c>
      <c r="S37">
        <v>14.349740000000001</v>
      </c>
      <c r="T37">
        <v>0</v>
      </c>
      <c r="U37">
        <v>416.25</v>
      </c>
      <c r="V37">
        <v>9.1045999999999996</v>
      </c>
      <c r="W37">
        <v>17.863800000000001</v>
      </c>
      <c r="X37">
        <v>122.26090000000001</v>
      </c>
      <c r="Y37">
        <v>0</v>
      </c>
      <c r="Z37">
        <v>19.6614</v>
      </c>
      <c r="AA37">
        <v>42.66</v>
      </c>
      <c r="AB37">
        <v>39.510120000000001</v>
      </c>
      <c r="AC37">
        <v>29.41554</v>
      </c>
      <c r="AD37">
        <v>36.591700000000003</v>
      </c>
      <c r="AE37">
        <v>49.436556000000003</v>
      </c>
      <c r="AF37">
        <v>5.9160000000000004</v>
      </c>
      <c r="AG37">
        <v>39.622799999999998</v>
      </c>
      <c r="AH37">
        <v>152.94049999999999</v>
      </c>
      <c r="AI37">
        <v>19.094999999999999</v>
      </c>
      <c r="AJ37">
        <v>0</v>
      </c>
      <c r="AK37">
        <v>51.140700000000002</v>
      </c>
      <c r="AL37">
        <v>82.501999999999995</v>
      </c>
      <c r="AM37">
        <v>0</v>
      </c>
      <c r="AN37">
        <v>1.01389</v>
      </c>
      <c r="AO37">
        <v>28.518000000000001</v>
      </c>
      <c r="AP37">
        <v>11.1447</v>
      </c>
      <c r="AQ37">
        <v>0</v>
      </c>
      <c r="AR37">
        <v>47.472000000000001</v>
      </c>
      <c r="AS37">
        <v>31.897382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2302.1454560000002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188.474602</v>
      </c>
      <c r="L38">
        <v>233</v>
      </c>
      <c r="M38">
        <v>92</v>
      </c>
      <c r="N38">
        <v>118.125</v>
      </c>
      <c r="O38">
        <v>123.66562500000001</v>
      </c>
      <c r="P38">
        <v>139.31</v>
      </c>
      <c r="Q38">
        <v>11.659716</v>
      </c>
      <c r="R38">
        <v>22.256743</v>
      </c>
      <c r="S38">
        <v>14.349740000000001</v>
      </c>
      <c r="T38">
        <v>0</v>
      </c>
      <c r="U38">
        <v>416.25</v>
      </c>
      <c r="V38">
        <v>9.1045999999999996</v>
      </c>
      <c r="W38">
        <v>17.863800000000001</v>
      </c>
      <c r="X38">
        <v>122.26090000000001</v>
      </c>
      <c r="Y38">
        <v>0</v>
      </c>
      <c r="Z38">
        <v>19.6614</v>
      </c>
      <c r="AA38">
        <v>42.66</v>
      </c>
      <c r="AB38">
        <v>39.510120000000001</v>
      </c>
      <c r="AC38">
        <v>29.41554</v>
      </c>
      <c r="AD38">
        <v>36.591700000000003</v>
      </c>
      <c r="AE38">
        <v>49.436556000000003</v>
      </c>
      <c r="AF38">
        <v>5.9160000000000004</v>
      </c>
      <c r="AG38">
        <v>39.622799999999998</v>
      </c>
      <c r="AH38">
        <v>152.94049999999999</v>
      </c>
      <c r="AI38">
        <v>19.094999999999999</v>
      </c>
      <c r="AJ38">
        <v>0</v>
      </c>
      <c r="AK38">
        <v>51.140700000000002</v>
      </c>
      <c r="AL38">
        <v>82.501999999999995</v>
      </c>
      <c r="AM38">
        <v>0</v>
      </c>
      <c r="AN38">
        <v>1.01389</v>
      </c>
      <c r="AO38">
        <v>28.518000000000001</v>
      </c>
      <c r="AP38">
        <v>11.1447</v>
      </c>
      <c r="AQ38">
        <v>0</v>
      </c>
      <c r="AR38">
        <v>47.472000000000001</v>
      </c>
      <c r="AS38">
        <v>31.897382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2302.148514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188.47766100000001</v>
      </c>
      <c r="L39">
        <v>233</v>
      </c>
      <c r="M39">
        <v>92</v>
      </c>
      <c r="N39">
        <v>118.125</v>
      </c>
      <c r="O39">
        <v>123.66562500000001</v>
      </c>
      <c r="P39">
        <v>139.31</v>
      </c>
      <c r="Q39">
        <v>11.940324</v>
      </c>
      <c r="R39">
        <v>22.149925</v>
      </c>
      <c r="S39">
        <v>14.349740000000001</v>
      </c>
      <c r="T39">
        <v>0</v>
      </c>
      <c r="U39">
        <v>416.25</v>
      </c>
      <c r="V39">
        <v>9.1045999999999996</v>
      </c>
      <c r="W39">
        <v>15.146414</v>
      </c>
      <c r="X39">
        <v>122.26090000000001</v>
      </c>
      <c r="Y39">
        <v>0</v>
      </c>
      <c r="Z39">
        <v>19.6614</v>
      </c>
      <c r="AA39">
        <v>42.66</v>
      </c>
      <c r="AB39">
        <v>39.510120000000001</v>
      </c>
      <c r="AC39">
        <v>29.41554</v>
      </c>
      <c r="AD39">
        <v>36.591700000000003</v>
      </c>
      <c r="AE39">
        <v>49.436556000000003</v>
      </c>
      <c r="AF39">
        <v>7.8879999999999999</v>
      </c>
      <c r="AG39">
        <v>39.622799999999998</v>
      </c>
      <c r="AH39">
        <v>152.94049999999999</v>
      </c>
      <c r="AI39">
        <v>19.094999999999999</v>
      </c>
      <c r="AJ39">
        <v>0</v>
      </c>
      <c r="AK39">
        <v>51.140700000000002</v>
      </c>
      <c r="AL39">
        <v>82.501999999999995</v>
      </c>
      <c r="AM39">
        <v>0</v>
      </c>
      <c r="AN39">
        <v>1.01389</v>
      </c>
      <c r="AO39">
        <v>28.518000000000001</v>
      </c>
      <c r="AP39">
        <v>11.1447</v>
      </c>
      <c r="AQ39">
        <v>0</v>
      </c>
      <c r="AR39">
        <v>47.472000000000001</v>
      </c>
      <c r="AS39">
        <v>31.897382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2301.5799769999999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188.297687</v>
      </c>
      <c r="L40">
        <v>232.83</v>
      </c>
      <c r="M40">
        <v>92</v>
      </c>
      <c r="N40">
        <v>118.125</v>
      </c>
      <c r="O40">
        <v>123.66562500000001</v>
      </c>
      <c r="P40">
        <v>139.31</v>
      </c>
      <c r="Q40">
        <v>11.935691</v>
      </c>
      <c r="R40">
        <v>22.149925</v>
      </c>
      <c r="S40">
        <v>14.370955</v>
      </c>
      <c r="T40">
        <v>0</v>
      </c>
      <c r="U40">
        <v>416.25</v>
      </c>
      <c r="V40">
        <v>9.1045999999999996</v>
      </c>
      <c r="W40">
        <v>14.9</v>
      </c>
      <c r="X40">
        <v>122.26090000000001</v>
      </c>
      <c r="Y40">
        <v>0</v>
      </c>
      <c r="Z40">
        <v>19.6614</v>
      </c>
      <c r="AA40">
        <v>42.66</v>
      </c>
      <c r="AB40">
        <v>39.510120000000001</v>
      </c>
      <c r="AC40">
        <v>29.41554</v>
      </c>
      <c r="AD40">
        <v>36.591700000000003</v>
      </c>
      <c r="AE40">
        <v>49.436556000000003</v>
      </c>
      <c r="AF40">
        <v>7.8879999999999999</v>
      </c>
      <c r="AG40">
        <v>39.622799999999998</v>
      </c>
      <c r="AH40">
        <v>152.94049999999999</v>
      </c>
      <c r="AI40">
        <v>19.094999999999999</v>
      </c>
      <c r="AJ40">
        <v>0</v>
      </c>
      <c r="AK40">
        <v>51.140700000000002</v>
      </c>
      <c r="AL40">
        <v>82.501999999999995</v>
      </c>
      <c r="AM40">
        <v>0</v>
      </c>
      <c r="AN40">
        <v>1.01389</v>
      </c>
      <c r="AO40">
        <v>28.518000000000001</v>
      </c>
      <c r="AP40">
        <v>11.1447</v>
      </c>
      <c r="AQ40">
        <v>0</v>
      </c>
      <c r="AR40">
        <v>47.472000000000001</v>
      </c>
      <c r="AS40">
        <v>31.897382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2301.0001710000001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188.293159</v>
      </c>
      <c r="L41">
        <v>232.83</v>
      </c>
      <c r="M41">
        <v>92</v>
      </c>
      <c r="N41">
        <v>118.125</v>
      </c>
      <c r="O41">
        <v>123.66562500000001</v>
      </c>
      <c r="P41">
        <v>139.31</v>
      </c>
      <c r="Q41">
        <v>11.935691</v>
      </c>
      <c r="R41">
        <v>22.149925</v>
      </c>
      <c r="S41">
        <v>14.370955</v>
      </c>
      <c r="T41">
        <v>0</v>
      </c>
      <c r="U41">
        <v>416.25</v>
      </c>
      <c r="V41">
        <v>9.1045999999999996</v>
      </c>
      <c r="W41">
        <v>14.9</v>
      </c>
      <c r="X41">
        <v>122.26090000000001</v>
      </c>
      <c r="Y41">
        <v>0</v>
      </c>
      <c r="Z41">
        <v>19.6614</v>
      </c>
      <c r="AA41">
        <v>42.66</v>
      </c>
      <c r="AB41">
        <v>39.510120000000001</v>
      </c>
      <c r="AC41">
        <v>29.41554</v>
      </c>
      <c r="AD41">
        <v>36.591700000000003</v>
      </c>
      <c r="AE41">
        <v>49.436556000000003</v>
      </c>
      <c r="AF41">
        <v>7.8879999999999999</v>
      </c>
      <c r="AG41">
        <v>39.622799999999998</v>
      </c>
      <c r="AH41">
        <v>152.94049999999999</v>
      </c>
      <c r="AI41">
        <v>19.094999999999999</v>
      </c>
      <c r="AJ41">
        <v>0</v>
      </c>
      <c r="AK41">
        <v>51.140700000000002</v>
      </c>
      <c r="AL41">
        <v>82.501999999999995</v>
      </c>
      <c r="AM41">
        <v>0</v>
      </c>
      <c r="AN41">
        <v>1.01389</v>
      </c>
      <c r="AO41">
        <v>27.93</v>
      </c>
      <c r="AP41">
        <v>11.1447</v>
      </c>
      <c r="AQ41">
        <v>0</v>
      </c>
      <c r="AR41">
        <v>47.472000000000001</v>
      </c>
      <c r="AS41">
        <v>31.897382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2300.407643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188.297687</v>
      </c>
      <c r="L42">
        <v>232.83</v>
      </c>
      <c r="M42">
        <v>92</v>
      </c>
      <c r="N42">
        <v>118.125</v>
      </c>
      <c r="O42">
        <v>123.66562500000001</v>
      </c>
      <c r="P42">
        <v>139.31</v>
      </c>
      <c r="Q42">
        <v>11.935691</v>
      </c>
      <c r="R42">
        <v>22.149925</v>
      </c>
      <c r="S42">
        <v>14.370955</v>
      </c>
      <c r="T42">
        <v>0</v>
      </c>
      <c r="U42">
        <v>416.25</v>
      </c>
      <c r="V42">
        <v>9.1045999999999996</v>
      </c>
      <c r="W42">
        <v>14.9</v>
      </c>
      <c r="X42">
        <v>122.26090000000001</v>
      </c>
      <c r="Y42">
        <v>0</v>
      </c>
      <c r="Z42">
        <v>19.6614</v>
      </c>
      <c r="AA42">
        <v>42.66</v>
      </c>
      <c r="AB42">
        <v>39.510120000000001</v>
      </c>
      <c r="AC42">
        <v>29.41554</v>
      </c>
      <c r="AD42">
        <v>36.591700000000003</v>
      </c>
      <c r="AE42">
        <v>49.436556000000003</v>
      </c>
      <c r="AF42">
        <v>7.8879999999999999</v>
      </c>
      <c r="AG42">
        <v>39.622799999999998</v>
      </c>
      <c r="AH42">
        <v>152.94049999999999</v>
      </c>
      <c r="AI42">
        <v>19.094999999999999</v>
      </c>
      <c r="AJ42">
        <v>0</v>
      </c>
      <c r="AK42">
        <v>51.140700000000002</v>
      </c>
      <c r="AL42">
        <v>82.501999999999995</v>
      </c>
      <c r="AM42">
        <v>0</v>
      </c>
      <c r="AN42">
        <v>1.01389</v>
      </c>
      <c r="AO42">
        <v>27.93</v>
      </c>
      <c r="AP42">
        <v>11.1447</v>
      </c>
      <c r="AQ42">
        <v>0</v>
      </c>
      <c r="AR42">
        <v>47.472000000000001</v>
      </c>
      <c r="AS42">
        <v>31.897382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2300.4121709999999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188.29053099999999</v>
      </c>
      <c r="L43">
        <v>239.255</v>
      </c>
      <c r="M43">
        <v>92</v>
      </c>
      <c r="N43">
        <v>118.125</v>
      </c>
      <c r="O43">
        <v>123.66562500000001</v>
      </c>
      <c r="P43">
        <v>139.31</v>
      </c>
      <c r="Q43">
        <v>14.88</v>
      </c>
      <c r="R43">
        <v>29.9377</v>
      </c>
      <c r="S43">
        <v>18.8505</v>
      </c>
      <c r="T43">
        <v>0</v>
      </c>
      <c r="U43">
        <v>416.25</v>
      </c>
      <c r="V43">
        <v>12.642340000000001</v>
      </c>
      <c r="W43">
        <v>23.497599999999998</v>
      </c>
      <c r="X43">
        <v>136.13646299999999</v>
      </c>
      <c r="Y43">
        <v>0</v>
      </c>
      <c r="Z43">
        <v>13.1076</v>
      </c>
      <c r="AA43">
        <v>42.66</v>
      </c>
      <c r="AB43">
        <v>39.510120000000001</v>
      </c>
      <c r="AC43">
        <v>29.41554</v>
      </c>
      <c r="AD43">
        <v>36.591700000000003</v>
      </c>
      <c r="AE43">
        <v>49.436556000000003</v>
      </c>
      <c r="AF43">
        <v>7.8879999999999999</v>
      </c>
      <c r="AG43">
        <v>39.622799999999998</v>
      </c>
      <c r="AH43">
        <v>152.94049999999999</v>
      </c>
      <c r="AI43">
        <v>19.094999999999999</v>
      </c>
      <c r="AJ43">
        <v>0</v>
      </c>
      <c r="AK43">
        <v>51.140700000000002</v>
      </c>
      <c r="AL43">
        <v>82.501999999999995</v>
      </c>
      <c r="AM43">
        <v>0</v>
      </c>
      <c r="AN43">
        <v>1.01389</v>
      </c>
      <c r="AO43">
        <v>27.93</v>
      </c>
      <c r="AP43">
        <v>11.1447</v>
      </c>
      <c r="AQ43">
        <v>0</v>
      </c>
      <c r="AR43">
        <v>47.472000000000001</v>
      </c>
      <c r="AS43">
        <v>24.2136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2333.814965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188.276904</v>
      </c>
      <c r="L44">
        <v>239.255</v>
      </c>
      <c r="M44">
        <v>92</v>
      </c>
      <c r="N44">
        <v>118.125</v>
      </c>
      <c r="O44">
        <v>123.66562500000001</v>
      </c>
      <c r="P44">
        <v>139.31</v>
      </c>
      <c r="Q44">
        <v>14.88</v>
      </c>
      <c r="R44">
        <v>29.9377</v>
      </c>
      <c r="S44">
        <v>18.8505</v>
      </c>
      <c r="T44">
        <v>0</v>
      </c>
      <c r="U44">
        <v>416.25</v>
      </c>
      <c r="V44">
        <v>15.464600000000001</v>
      </c>
      <c r="W44">
        <v>23.497599999999998</v>
      </c>
      <c r="X44">
        <v>147.46467999999999</v>
      </c>
      <c r="Y44">
        <v>0</v>
      </c>
      <c r="Z44">
        <v>13.1076</v>
      </c>
      <c r="AA44">
        <v>42.66</v>
      </c>
      <c r="AB44">
        <v>39.510120000000001</v>
      </c>
      <c r="AC44">
        <v>29.41554</v>
      </c>
      <c r="AD44">
        <v>36.591700000000003</v>
      </c>
      <c r="AE44">
        <v>49.436556000000003</v>
      </c>
      <c r="AF44">
        <v>7.8879999999999999</v>
      </c>
      <c r="AG44">
        <v>39.622799999999998</v>
      </c>
      <c r="AH44">
        <v>152.94049999999999</v>
      </c>
      <c r="AI44">
        <v>19.094999999999999</v>
      </c>
      <c r="AJ44">
        <v>0</v>
      </c>
      <c r="AK44">
        <v>51.140700000000002</v>
      </c>
      <c r="AL44">
        <v>82.501999999999995</v>
      </c>
      <c r="AM44">
        <v>0</v>
      </c>
      <c r="AN44">
        <v>1.01389</v>
      </c>
      <c r="AO44">
        <v>27.93</v>
      </c>
      <c r="AP44">
        <v>11.1447</v>
      </c>
      <c r="AQ44">
        <v>0</v>
      </c>
      <c r="AR44">
        <v>47.472000000000001</v>
      </c>
      <c r="AS44">
        <v>24.2136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2347.9518149999999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222.71</v>
      </c>
      <c r="L45">
        <v>239.255</v>
      </c>
      <c r="M45">
        <v>92</v>
      </c>
      <c r="N45">
        <v>118.125</v>
      </c>
      <c r="O45">
        <v>123.66562500000001</v>
      </c>
      <c r="P45">
        <v>139.31</v>
      </c>
      <c r="Q45">
        <v>14.67</v>
      </c>
      <c r="R45">
        <v>34.345953999999999</v>
      </c>
      <c r="S45">
        <v>18.4605</v>
      </c>
      <c r="T45">
        <v>0</v>
      </c>
      <c r="U45">
        <v>405</v>
      </c>
      <c r="V45">
        <v>15.464600000000001</v>
      </c>
      <c r="W45">
        <v>27.996099999999998</v>
      </c>
      <c r="X45">
        <v>147.515625</v>
      </c>
      <c r="Y45">
        <v>0</v>
      </c>
      <c r="Z45">
        <v>13.1076</v>
      </c>
      <c r="AA45">
        <v>42.66</v>
      </c>
      <c r="AB45">
        <v>39.510120000000001</v>
      </c>
      <c r="AC45">
        <v>29.41554</v>
      </c>
      <c r="AD45">
        <v>36.591700000000003</v>
      </c>
      <c r="AE45">
        <v>49.436556000000003</v>
      </c>
      <c r="AF45">
        <v>7.8879999999999999</v>
      </c>
      <c r="AG45">
        <v>39.622799999999998</v>
      </c>
      <c r="AH45">
        <v>152.94049999999999</v>
      </c>
      <c r="AI45">
        <v>19.094999999999999</v>
      </c>
      <c r="AJ45">
        <v>0</v>
      </c>
      <c r="AK45">
        <v>51.140700000000002</v>
      </c>
      <c r="AL45">
        <v>82.501999999999995</v>
      </c>
      <c r="AM45">
        <v>0</v>
      </c>
      <c r="AN45">
        <v>1.01389</v>
      </c>
      <c r="AO45">
        <v>27.93</v>
      </c>
      <c r="AP45">
        <v>5.7645</v>
      </c>
      <c r="AQ45">
        <v>0</v>
      </c>
      <c r="AR45">
        <v>47.472000000000001</v>
      </c>
      <c r="AS45">
        <v>24.2136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2374.1124100000002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262.72000000000003</v>
      </c>
      <c r="L46">
        <v>239.255</v>
      </c>
      <c r="M46">
        <v>92</v>
      </c>
      <c r="N46">
        <v>118.125</v>
      </c>
      <c r="O46">
        <v>123.66562500000001</v>
      </c>
      <c r="P46">
        <v>139.31</v>
      </c>
      <c r="Q46">
        <v>14.67</v>
      </c>
      <c r="R46">
        <v>36.512999999999998</v>
      </c>
      <c r="S46">
        <v>18.4605</v>
      </c>
      <c r="T46">
        <v>0</v>
      </c>
      <c r="U46">
        <v>405</v>
      </c>
      <c r="V46">
        <v>15.464600000000001</v>
      </c>
      <c r="W46">
        <v>27.996099999999998</v>
      </c>
      <c r="X46">
        <v>147.515625</v>
      </c>
      <c r="Y46">
        <v>0</v>
      </c>
      <c r="Z46">
        <v>13.1076</v>
      </c>
      <c r="AA46">
        <v>42.66</v>
      </c>
      <c r="AB46">
        <v>39.510120000000001</v>
      </c>
      <c r="AC46">
        <v>29.41554</v>
      </c>
      <c r="AD46">
        <v>36.591700000000003</v>
      </c>
      <c r="AE46">
        <v>49.436556000000003</v>
      </c>
      <c r="AF46">
        <v>7.8879999999999999</v>
      </c>
      <c r="AG46">
        <v>39.622799999999998</v>
      </c>
      <c r="AH46">
        <v>152.94049999999999</v>
      </c>
      <c r="AI46">
        <v>19.094999999999999</v>
      </c>
      <c r="AJ46">
        <v>0</v>
      </c>
      <c r="AK46">
        <v>51.140700000000002</v>
      </c>
      <c r="AL46">
        <v>82.501999999999995</v>
      </c>
      <c r="AM46">
        <v>0</v>
      </c>
      <c r="AN46">
        <v>1.01389</v>
      </c>
      <c r="AO46">
        <v>27.93</v>
      </c>
      <c r="AP46">
        <v>4.4835000000000003</v>
      </c>
      <c r="AQ46">
        <v>0</v>
      </c>
      <c r="AR46">
        <v>51.887999999999998</v>
      </c>
      <c r="AS46">
        <v>24.2136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2419.4244559999993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302.72000000000003</v>
      </c>
      <c r="L47">
        <v>239.255</v>
      </c>
      <c r="M47">
        <v>92</v>
      </c>
      <c r="N47">
        <v>118.125</v>
      </c>
      <c r="O47">
        <v>123.66562500000001</v>
      </c>
      <c r="P47">
        <v>139.31</v>
      </c>
      <c r="Q47">
        <v>13.86</v>
      </c>
      <c r="R47">
        <v>36.512999999999998</v>
      </c>
      <c r="S47">
        <v>18.330500000000001</v>
      </c>
      <c r="T47">
        <v>0</v>
      </c>
      <c r="U47">
        <v>402.75</v>
      </c>
      <c r="V47">
        <v>15.464600000000001</v>
      </c>
      <c r="W47">
        <v>27.996099999999998</v>
      </c>
      <c r="X47">
        <v>147.515625</v>
      </c>
      <c r="Y47">
        <v>0</v>
      </c>
      <c r="Z47">
        <v>13.1076</v>
      </c>
      <c r="AA47">
        <v>42.66</v>
      </c>
      <c r="AB47">
        <v>39.510120000000001</v>
      </c>
      <c r="AC47">
        <v>29.41554</v>
      </c>
      <c r="AD47">
        <v>36.591700000000003</v>
      </c>
      <c r="AE47">
        <v>49.436556000000003</v>
      </c>
      <c r="AF47">
        <v>7.8879999999999999</v>
      </c>
      <c r="AG47">
        <v>39.622799999999998</v>
      </c>
      <c r="AH47">
        <v>152.94049999999999</v>
      </c>
      <c r="AI47">
        <v>19.094999999999999</v>
      </c>
      <c r="AJ47">
        <v>0</v>
      </c>
      <c r="AK47">
        <v>51.140700000000002</v>
      </c>
      <c r="AL47">
        <v>82.501999999999995</v>
      </c>
      <c r="AM47">
        <v>0</v>
      </c>
      <c r="AN47">
        <v>1.01389</v>
      </c>
      <c r="AO47">
        <v>27.93</v>
      </c>
      <c r="AP47">
        <v>4.4835000000000003</v>
      </c>
      <c r="AQ47">
        <v>0</v>
      </c>
      <c r="AR47">
        <v>51.887999999999998</v>
      </c>
      <c r="AS47">
        <v>24.2136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2456.2344559999992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302.72000000000003</v>
      </c>
      <c r="L48">
        <v>239.255</v>
      </c>
      <c r="M48">
        <v>92</v>
      </c>
      <c r="N48">
        <v>118.125</v>
      </c>
      <c r="O48">
        <v>123.66562500000001</v>
      </c>
      <c r="P48">
        <v>139.31</v>
      </c>
      <c r="Q48">
        <v>13.86</v>
      </c>
      <c r="R48">
        <v>36.512999999999998</v>
      </c>
      <c r="S48">
        <v>18.330500000000001</v>
      </c>
      <c r="T48">
        <v>0</v>
      </c>
      <c r="U48">
        <v>402.75</v>
      </c>
      <c r="V48">
        <v>15.464600000000001</v>
      </c>
      <c r="W48">
        <v>27.996099999999998</v>
      </c>
      <c r="X48">
        <v>147.515625</v>
      </c>
      <c r="Y48">
        <v>0</v>
      </c>
      <c r="Z48">
        <v>13.1076</v>
      </c>
      <c r="AA48">
        <v>42.66</v>
      </c>
      <c r="AB48">
        <v>39.510120000000001</v>
      </c>
      <c r="AC48">
        <v>29.41554</v>
      </c>
      <c r="AD48">
        <v>36.591700000000003</v>
      </c>
      <c r="AE48">
        <v>49.436556000000003</v>
      </c>
      <c r="AF48">
        <v>7.8879999999999999</v>
      </c>
      <c r="AG48">
        <v>39.622799999999998</v>
      </c>
      <c r="AH48">
        <v>152.94049999999999</v>
      </c>
      <c r="AI48">
        <v>19.094999999999999</v>
      </c>
      <c r="AJ48">
        <v>0</v>
      </c>
      <c r="AK48">
        <v>51.140700000000002</v>
      </c>
      <c r="AL48">
        <v>82.501999999999995</v>
      </c>
      <c r="AM48">
        <v>0</v>
      </c>
      <c r="AN48">
        <v>1.01389</v>
      </c>
      <c r="AO48">
        <v>27.93</v>
      </c>
      <c r="AP48">
        <v>11.1447</v>
      </c>
      <c r="AQ48">
        <v>0</v>
      </c>
      <c r="AR48">
        <v>47.472000000000001</v>
      </c>
      <c r="AS48">
        <v>24.2136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2458.4796559999995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302.72000000000003</v>
      </c>
      <c r="L49">
        <v>239.255</v>
      </c>
      <c r="M49">
        <v>92</v>
      </c>
      <c r="N49">
        <v>118.125</v>
      </c>
      <c r="O49">
        <v>123.66562500000001</v>
      </c>
      <c r="P49">
        <v>139.31</v>
      </c>
      <c r="Q49">
        <v>13.86</v>
      </c>
      <c r="R49">
        <v>36.512999999999998</v>
      </c>
      <c r="S49">
        <v>18.330500000000001</v>
      </c>
      <c r="T49">
        <v>0</v>
      </c>
      <c r="U49">
        <v>402.75</v>
      </c>
      <c r="V49">
        <v>15.464600000000001</v>
      </c>
      <c r="W49">
        <v>27.996099999999998</v>
      </c>
      <c r="X49">
        <v>147.515625</v>
      </c>
      <c r="Y49">
        <v>0</v>
      </c>
      <c r="Z49">
        <v>13.1076</v>
      </c>
      <c r="AA49">
        <v>42.66</v>
      </c>
      <c r="AB49">
        <v>39.510120000000001</v>
      </c>
      <c r="AC49">
        <v>29.41554</v>
      </c>
      <c r="AD49">
        <v>36.591700000000003</v>
      </c>
      <c r="AE49">
        <v>49.436556000000003</v>
      </c>
      <c r="AF49">
        <v>7.8879999999999999</v>
      </c>
      <c r="AG49">
        <v>39.622799999999998</v>
      </c>
      <c r="AH49">
        <v>152.94049999999999</v>
      </c>
      <c r="AI49">
        <v>19.094999999999999</v>
      </c>
      <c r="AJ49">
        <v>0</v>
      </c>
      <c r="AK49">
        <v>51.140700000000002</v>
      </c>
      <c r="AL49">
        <v>82.501999999999995</v>
      </c>
      <c r="AM49">
        <v>0</v>
      </c>
      <c r="AN49">
        <v>1.01389</v>
      </c>
      <c r="AO49">
        <v>27.93</v>
      </c>
      <c r="AP49">
        <v>11.1447</v>
      </c>
      <c r="AQ49">
        <v>0</v>
      </c>
      <c r="AR49">
        <v>47.472000000000001</v>
      </c>
      <c r="AS49">
        <v>24.2136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2458.4796559999995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301.63</v>
      </c>
      <c r="L50">
        <v>239.255</v>
      </c>
      <c r="M50">
        <v>92</v>
      </c>
      <c r="N50">
        <v>118.125</v>
      </c>
      <c r="O50">
        <v>123.66562500000001</v>
      </c>
      <c r="P50">
        <v>139.31</v>
      </c>
      <c r="Q50">
        <v>13.86</v>
      </c>
      <c r="R50">
        <v>36.512999999999998</v>
      </c>
      <c r="S50">
        <v>18.330500000000001</v>
      </c>
      <c r="T50">
        <v>0</v>
      </c>
      <c r="U50">
        <v>402.75</v>
      </c>
      <c r="V50">
        <v>15.464600000000001</v>
      </c>
      <c r="W50">
        <v>27.996099999999998</v>
      </c>
      <c r="X50">
        <v>147.515625</v>
      </c>
      <c r="Y50">
        <v>0</v>
      </c>
      <c r="Z50">
        <v>13.1076</v>
      </c>
      <c r="AA50">
        <v>42.66</v>
      </c>
      <c r="AB50">
        <v>39.510120000000001</v>
      </c>
      <c r="AC50">
        <v>29.41554</v>
      </c>
      <c r="AD50">
        <v>36.591700000000003</v>
      </c>
      <c r="AE50">
        <v>49.436556000000003</v>
      </c>
      <c r="AF50">
        <v>7.8879999999999999</v>
      </c>
      <c r="AG50">
        <v>39.622799999999998</v>
      </c>
      <c r="AH50">
        <v>152.94049999999999</v>
      </c>
      <c r="AI50">
        <v>19.094999999999999</v>
      </c>
      <c r="AJ50">
        <v>0</v>
      </c>
      <c r="AK50">
        <v>51.140700000000002</v>
      </c>
      <c r="AL50">
        <v>82.501999999999995</v>
      </c>
      <c r="AM50">
        <v>0</v>
      </c>
      <c r="AN50">
        <v>1.01389</v>
      </c>
      <c r="AO50">
        <v>27.93</v>
      </c>
      <c r="AP50">
        <v>11.1447</v>
      </c>
      <c r="AQ50">
        <v>0</v>
      </c>
      <c r="AR50">
        <v>47.472000000000001</v>
      </c>
      <c r="AS50">
        <v>24.2136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2457.3896559999998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301.49</v>
      </c>
      <c r="L51">
        <v>248.82499999999999</v>
      </c>
      <c r="M51">
        <v>92</v>
      </c>
      <c r="N51">
        <v>118.125</v>
      </c>
      <c r="O51">
        <v>123.66562500000001</v>
      </c>
      <c r="P51">
        <v>139.31</v>
      </c>
      <c r="Q51">
        <v>13.86</v>
      </c>
      <c r="R51">
        <v>36.512999999999998</v>
      </c>
      <c r="S51">
        <v>18.330500000000001</v>
      </c>
      <c r="T51">
        <v>0</v>
      </c>
      <c r="U51">
        <v>410.34375</v>
      </c>
      <c r="V51">
        <v>15.464600000000001</v>
      </c>
      <c r="W51">
        <v>28.4438</v>
      </c>
      <c r="X51">
        <v>147.515625</v>
      </c>
      <c r="Y51">
        <v>0</v>
      </c>
      <c r="Z51">
        <v>13.1076</v>
      </c>
      <c r="AA51">
        <v>42.66</v>
      </c>
      <c r="AB51">
        <v>39.510120000000001</v>
      </c>
      <c r="AC51">
        <v>29.41554</v>
      </c>
      <c r="AD51">
        <v>36.591700000000003</v>
      </c>
      <c r="AE51">
        <v>49.436556000000003</v>
      </c>
      <c r="AF51">
        <v>7.8879999999999999</v>
      </c>
      <c r="AG51">
        <v>39.622799999999998</v>
      </c>
      <c r="AH51">
        <v>152.94049999999999</v>
      </c>
      <c r="AI51">
        <v>19.094999999999999</v>
      </c>
      <c r="AJ51">
        <v>0</v>
      </c>
      <c r="AK51">
        <v>51.140700000000002</v>
      </c>
      <c r="AL51">
        <v>82.501999999999995</v>
      </c>
      <c r="AM51">
        <v>0</v>
      </c>
      <c r="AN51">
        <v>1.01389</v>
      </c>
      <c r="AO51">
        <v>27.93</v>
      </c>
      <c r="AP51">
        <v>11.1447</v>
      </c>
      <c r="AQ51">
        <v>0</v>
      </c>
      <c r="AR51">
        <v>47.472000000000001</v>
      </c>
      <c r="AS51">
        <v>24.2136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2474.8611059999998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301.49</v>
      </c>
      <c r="L52">
        <v>270.97500000000002</v>
      </c>
      <c r="M52">
        <v>92</v>
      </c>
      <c r="N52">
        <v>118.125</v>
      </c>
      <c r="O52">
        <v>123.66562500000001</v>
      </c>
      <c r="P52">
        <v>139.31</v>
      </c>
      <c r="Q52">
        <v>13.86</v>
      </c>
      <c r="R52">
        <v>36.512999999999998</v>
      </c>
      <c r="S52">
        <v>18.330500000000001</v>
      </c>
      <c r="T52">
        <v>0</v>
      </c>
      <c r="U52">
        <v>412.875</v>
      </c>
      <c r="V52">
        <v>15.464600000000001</v>
      </c>
      <c r="W52">
        <v>28.4438</v>
      </c>
      <c r="X52">
        <v>147.515625</v>
      </c>
      <c r="Y52">
        <v>0</v>
      </c>
      <c r="Z52">
        <v>13.1076</v>
      </c>
      <c r="AA52">
        <v>42.66</v>
      </c>
      <c r="AB52">
        <v>39.510120000000001</v>
      </c>
      <c r="AC52">
        <v>29.41554</v>
      </c>
      <c r="AD52">
        <v>36.591700000000003</v>
      </c>
      <c r="AE52">
        <v>49.436556000000003</v>
      </c>
      <c r="AF52">
        <v>7.8879999999999999</v>
      </c>
      <c r="AG52">
        <v>39.622799999999998</v>
      </c>
      <c r="AH52">
        <v>152.94049999999999</v>
      </c>
      <c r="AI52">
        <v>19.094999999999999</v>
      </c>
      <c r="AJ52">
        <v>0</v>
      </c>
      <c r="AK52">
        <v>51.140700000000002</v>
      </c>
      <c r="AL52">
        <v>82.501999999999995</v>
      </c>
      <c r="AM52">
        <v>0</v>
      </c>
      <c r="AN52">
        <v>1.01389</v>
      </c>
      <c r="AO52">
        <v>27.93</v>
      </c>
      <c r="AP52">
        <v>11.1447</v>
      </c>
      <c r="AQ52">
        <v>0</v>
      </c>
      <c r="AR52">
        <v>47.472000000000001</v>
      </c>
      <c r="AS52">
        <v>24.2136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2499.5423559999995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301.49</v>
      </c>
      <c r="L53">
        <v>306.255</v>
      </c>
      <c r="M53">
        <v>92</v>
      </c>
      <c r="N53">
        <v>118.125</v>
      </c>
      <c r="O53">
        <v>123.66562500000001</v>
      </c>
      <c r="P53">
        <v>139.31</v>
      </c>
      <c r="Q53">
        <v>13.86</v>
      </c>
      <c r="R53">
        <v>42.390099999999997</v>
      </c>
      <c r="S53">
        <v>18.330500000000001</v>
      </c>
      <c r="T53">
        <v>0</v>
      </c>
      <c r="U53">
        <v>412.875</v>
      </c>
      <c r="V53">
        <v>20.73</v>
      </c>
      <c r="W53">
        <v>32.828600000000002</v>
      </c>
      <c r="X53">
        <v>147.515625</v>
      </c>
      <c r="Y53">
        <v>0</v>
      </c>
      <c r="Z53">
        <v>13.1076</v>
      </c>
      <c r="AA53">
        <v>42.66</v>
      </c>
      <c r="AB53">
        <v>39.510120000000001</v>
      </c>
      <c r="AC53">
        <v>29.41554</v>
      </c>
      <c r="AD53">
        <v>36.591700000000003</v>
      </c>
      <c r="AE53">
        <v>49.436556000000003</v>
      </c>
      <c r="AF53">
        <v>7.8879999999999999</v>
      </c>
      <c r="AG53">
        <v>39.622799999999998</v>
      </c>
      <c r="AH53">
        <v>152.94049999999999</v>
      </c>
      <c r="AI53">
        <v>19.094999999999999</v>
      </c>
      <c r="AJ53">
        <v>0</v>
      </c>
      <c r="AK53">
        <v>51.140700000000002</v>
      </c>
      <c r="AL53">
        <v>82.501999999999995</v>
      </c>
      <c r="AM53">
        <v>0</v>
      </c>
      <c r="AN53">
        <v>1.01389</v>
      </c>
      <c r="AO53">
        <v>27.93</v>
      </c>
      <c r="AP53">
        <v>11.1447</v>
      </c>
      <c r="AQ53">
        <v>0</v>
      </c>
      <c r="AR53">
        <v>47.472000000000001</v>
      </c>
      <c r="AS53">
        <v>32.9574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2559.0934559999996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301.49</v>
      </c>
      <c r="L54">
        <v>296.255</v>
      </c>
      <c r="M54">
        <v>92</v>
      </c>
      <c r="N54">
        <v>118.125</v>
      </c>
      <c r="O54">
        <v>123.66562500000001</v>
      </c>
      <c r="P54">
        <v>139.31</v>
      </c>
      <c r="Q54">
        <v>13.86</v>
      </c>
      <c r="R54">
        <v>42.390099999999997</v>
      </c>
      <c r="S54">
        <v>18.330500000000001</v>
      </c>
      <c r="T54">
        <v>0</v>
      </c>
      <c r="U54">
        <v>412.875</v>
      </c>
      <c r="V54">
        <v>20.73</v>
      </c>
      <c r="W54">
        <v>32.828600000000002</v>
      </c>
      <c r="X54">
        <v>147.515625</v>
      </c>
      <c r="Y54">
        <v>0</v>
      </c>
      <c r="Z54">
        <v>13.1076</v>
      </c>
      <c r="AA54">
        <v>42.66</v>
      </c>
      <c r="AB54">
        <v>39.510120000000001</v>
      </c>
      <c r="AC54">
        <v>29.41554</v>
      </c>
      <c r="AD54">
        <v>36.591700000000003</v>
      </c>
      <c r="AE54">
        <v>49.436556000000003</v>
      </c>
      <c r="AF54">
        <v>7.8879999999999999</v>
      </c>
      <c r="AG54">
        <v>39.622799999999998</v>
      </c>
      <c r="AH54">
        <v>152.94049999999999</v>
      </c>
      <c r="AI54">
        <v>19.094999999999999</v>
      </c>
      <c r="AJ54">
        <v>0</v>
      </c>
      <c r="AK54">
        <v>51.140700000000002</v>
      </c>
      <c r="AL54">
        <v>82.501999999999995</v>
      </c>
      <c r="AM54">
        <v>0</v>
      </c>
      <c r="AN54">
        <v>1.01389</v>
      </c>
      <c r="AO54">
        <v>27.93</v>
      </c>
      <c r="AP54">
        <v>11.1447</v>
      </c>
      <c r="AQ54">
        <v>0</v>
      </c>
      <c r="AR54">
        <v>47.472000000000001</v>
      </c>
      <c r="AS54">
        <v>32.9574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2549.0934559999996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301.49</v>
      </c>
      <c r="L55">
        <v>296.255</v>
      </c>
      <c r="M55">
        <v>92</v>
      </c>
      <c r="N55">
        <v>118.125</v>
      </c>
      <c r="O55">
        <v>123.66562500000001</v>
      </c>
      <c r="P55">
        <v>139.31</v>
      </c>
      <c r="Q55">
        <v>13.86</v>
      </c>
      <c r="R55">
        <v>42.390099999999997</v>
      </c>
      <c r="S55">
        <v>18.330500000000001</v>
      </c>
      <c r="T55">
        <v>0</v>
      </c>
      <c r="U55">
        <v>412.875</v>
      </c>
      <c r="V55">
        <v>20.73</v>
      </c>
      <c r="W55">
        <v>31.564</v>
      </c>
      <c r="X55">
        <v>147.515625</v>
      </c>
      <c r="Y55">
        <v>0</v>
      </c>
      <c r="Z55">
        <v>13.1076</v>
      </c>
      <c r="AA55">
        <v>42.66</v>
      </c>
      <c r="AB55">
        <v>39.510120000000001</v>
      </c>
      <c r="AC55">
        <v>29.41554</v>
      </c>
      <c r="AD55">
        <v>36.591700000000003</v>
      </c>
      <c r="AE55">
        <v>49.436556000000003</v>
      </c>
      <c r="AF55">
        <v>7.8879999999999999</v>
      </c>
      <c r="AG55">
        <v>39.622799999999998</v>
      </c>
      <c r="AH55">
        <v>152.94049999999999</v>
      </c>
      <c r="AI55">
        <v>19.094999999999999</v>
      </c>
      <c r="AJ55">
        <v>0</v>
      </c>
      <c r="AK55">
        <v>51.140700000000002</v>
      </c>
      <c r="AL55">
        <v>82.501999999999995</v>
      </c>
      <c r="AM55">
        <v>0</v>
      </c>
      <c r="AN55">
        <v>1.01389</v>
      </c>
      <c r="AO55">
        <v>27.93</v>
      </c>
      <c r="AP55">
        <v>11.1447</v>
      </c>
      <c r="AQ55">
        <v>0</v>
      </c>
      <c r="AR55">
        <v>47.472000000000001</v>
      </c>
      <c r="AS55">
        <v>32.9574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2547.8288559999996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301.49</v>
      </c>
      <c r="L56">
        <v>239.255</v>
      </c>
      <c r="M56">
        <v>92</v>
      </c>
      <c r="N56">
        <v>118.125</v>
      </c>
      <c r="O56">
        <v>123.66562500000001</v>
      </c>
      <c r="P56">
        <v>139.31</v>
      </c>
      <c r="Q56">
        <v>13.86</v>
      </c>
      <c r="R56">
        <v>42.390099999999997</v>
      </c>
      <c r="S56">
        <v>18.330500000000001</v>
      </c>
      <c r="T56">
        <v>0</v>
      </c>
      <c r="U56">
        <v>412.875</v>
      </c>
      <c r="V56">
        <v>20.73</v>
      </c>
      <c r="W56">
        <v>31.564</v>
      </c>
      <c r="X56">
        <v>147.515625</v>
      </c>
      <c r="Y56">
        <v>0</v>
      </c>
      <c r="Z56">
        <v>13.1076</v>
      </c>
      <c r="AA56">
        <v>42.66</v>
      </c>
      <c r="AB56">
        <v>39.510120000000001</v>
      </c>
      <c r="AC56">
        <v>29.41554</v>
      </c>
      <c r="AD56">
        <v>36.591700000000003</v>
      </c>
      <c r="AE56">
        <v>49.436556000000003</v>
      </c>
      <c r="AF56">
        <v>7.8879999999999999</v>
      </c>
      <c r="AG56">
        <v>39.622799999999998</v>
      </c>
      <c r="AH56">
        <v>152.94049999999999</v>
      </c>
      <c r="AI56">
        <v>19.094999999999999</v>
      </c>
      <c r="AJ56">
        <v>0</v>
      </c>
      <c r="AK56">
        <v>51.140700000000002</v>
      </c>
      <c r="AL56">
        <v>82.501999999999995</v>
      </c>
      <c r="AM56">
        <v>0</v>
      </c>
      <c r="AN56">
        <v>1.01389</v>
      </c>
      <c r="AO56">
        <v>27.93</v>
      </c>
      <c r="AP56">
        <v>11.1447</v>
      </c>
      <c r="AQ56">
        <v>0</v>
      </c>
      <c r="AR56">
        <v>47.472000000000001</v>
      </c>
      <c r="AS56">
        <v>32.9574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2490.8288559999996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301.49</v>
      </c>
      <c r="L57">
        <v>278.255</v>
      </c>
      <c r="M57">
        <v>92</v>
      </c>
      <c r="N57">
        <v>118.125</v>
      </c>
      <c r="O57">
        <v>123.66562500000001</v>
      </c>
      <c r="P57">
        <v>139.31</v>
      </c>
      <c r="Q57">
        <v>13.86</v>
      </c>
      <c r="R57">
        <v>42.390099999999997</v>
      </c>
      <c r="S57">
        <v>18.330500000000001</v>
      </c>
      <c r="T57">
        <v>0</v>
      </c>
      <c r="U57">
        <v>412.875</v>
      </c>
      <c r="V57">
        <v>20.73</v>
      </c>
      <c r="W57">
        <v>30.35</v>
      </c>
      <c r="X57">
        <v>147.515625</v>
      </c>
      <c r="Y57">
        <v>0</v>
      </c>
      <c r="Z57">
        <v>13.1076</v>
      </c>
      <c r="AA57">
        <v>42.66</v>
      </c>
      <c r="AB57">
        <v>39.510120000000001</v>
      </c>
      <c r="AC57">
        <v>29.41554</v>
      </c>
      <c r="AD57">
        <v>36.591700000000003</v>
      </c>
      <c r="AE57">
        <v>49.436556000000003</v>
      </c>
      <c r="AF57">
        <v>7.8879999999999999</v>
      </c>
      <c r="AG57">
        <v>39.622799999999998</v>
      </c>
      <c r="AH57">
        <v>152.94049999999999</v>
      </c>
      <c r="AI57">
        <v>19.094999999999999</v>
      </c>
      <c r="AJ57">
        <v>0</v>
      </c>
      <c r="AK57">
        <v>51.140700000000002</v>
      </c>
      <c r="AL57">
        <v>82.501999999999995</v>
      </c>
      <c r="AM57">
        <v>0</v>
      </c>
      <c r="AN57">
        <v>1.01389</v>
      </c>
      <c r="AO57">
        <v>27.93</v>
      </c>
      <c r="AP57">
        <v>11.1447</v>
      </c>
      <c r="AQ57">
        <v>0</v>
      </c>
      <c r="AR57">
        <v>47.472000000000001</v>
      </c>
      <c r="AS57">
        <v>32.9574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2528.6148559999992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301.49</v>
      </c>
      <c r="L58">
        <v>343.255</v>
      </c>
      <c r="M58">
        <v>92</v>
      </c>
      <c r="N58">
        <v>118.125</v>
      </c>
      <c r="O58">
        <v>123.66562500000001</v>
      </c>
      <c r="P58">
        <v>139.31</v>
      </c>
      <c r="Q58">
        <v>13.86</v>
      </c>
      <c r="R58">
        <v>42.390099999999997</v>
      </c>
      <c r="S58">
        <v>18.330500000000001</v>
      </c>
      <c r="T58">
        <v>0</v>
      </c>
      <c r="U58">
        <v>412.875</v>
      </c>
      <c r="V58">
        <v>20.73</v>
      </c>
      <c r="W58">
        <v>30.35</v>
      </c>
      <c r="X58">
        <v>147.515625</v>
      </c>
      <c r="Y58">
        <v>0</v>
      </c>
      <c r="Z58">
        <v>13.1076</v>
      </c>
      <c r="AA58">
        <v>42.66</v>
      </c>
      <c r="AB58">
        <v>39.510120000000001</v>
      </c>
      <c r="AC58">
        <v>29.41554</v>
      </c>
      <c r="AD58">
        <v>36.591700000000003</v>
      </c>
      <c r="AE58">
        <v>49.436556000000003</v>
      </c>
      <c r="AF58">
        <v>7.8879999999999999</v>
      </c>
      <c r="AG58">
        <v>39.622799999999998</v>
      </c>
      <c r="AH58">
        <v>152.94049999999999</v>
      </c>
      <c r="AI58">
        <v>19.094999999999999</v>
      </c>
      <c r="AJ58">
        <v>0</v>
      </c>
      <c r="AK58">
        <v>51.140700000000002</v>
      </c>
      <c r="AL58">
        <v>82.501999999999995</v>
      </c>
      <c r="AM58">
        <v>0</v>
      </c>
      <c r="AN58">
        <v>1.01389</v>
      </c>
      <c r="AO58">
        <v>27.93</v>
      </c>
      <c r="AP58">
        <v>11.1447</v>
      </c>
      <c r="AQ58">
        <v>0</v>
      </c>
      <c r="AR58">
        <v>47.472000000000001</v>
      </c>
      <c r="AS58">
        <v>32.9574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2593.6148559999992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316.49</v>
      </c>
      <c r="L59">
        <v>384.255</v>
      </c>
      <c r="M59">
        <v>92</v>
      </c>
      <c r="N59">
        <v>118.125</v>
      </c>
      <c r="O59">
        <v>123.66562500000001</v>
      </c>
      <c r="P59">
        <v>139.31</v>
      </c>
      <c r="Q59">
        <v>13.86</v>
      </c>
      <c r="R59">
        <v>42.390099999999997</v>
      </c>
      <c r="S59">
        <v>18.330500000000001</v>
      </c>
      <c r="T59">
        <v>0</v>
      </c>
      <c r="U59">
        <v>412.875</v>
      </c>
      <c r="V59">
        <v>20.73</v>
      </c>
      <c r="W59">
        <v>30.35</v>
      </c>
      <c r="X59">
        <v>147.515625</v>
      </c>
      <c r="Y59">
        <v>0</v>
      </c>
      <c r="Z59">
        <v>13.1076</v>
      </c>
      <c r="AA59">
        <v>42.66</v>
      </c>
      <c r="AB59">
        <v>39.510120000000001</v>
      </c>
      <c r="AC59">
        <v>29.41554</v>
      </c>
      <c r="AD59">
        <v>36.591700000000003</v>
      </c>
      <c r="AE59">
        <v>49.436556000000003</v>
      </c>
      <c r="AF59">
        <v>7.8879999999999999</v>
      </c>
      <c r="AG59">
        <v>39.622799999999998</v>
      </c>
      <c r="AH59">
        <v>152.94049999999999</v>
      </c>
      <c r="AI59">
        <v>19.094999999999999</v>
      </c>
      <c r="AJ59">
        <v>0</v>
      </c>
      <c r="AK59">
        <v>51.140700000000002</v>
      </c>
      <c r="AL59">
        <v>82.501999999999995</v>
      </c>
      <c r="AM59">
        <v>0</v>
      </c>
      <c r="AN59">
        <v>1.01389</v>
      </c>
      <c r="AO59">
        <v>27.93</v>
      </c>
      <c r="AP59">
        <v>11.1447</v>
      </c>
      <c r="AQ59">
        <v>0</v>
      </c>
      <c r="AR59">
        <v>47.472000000000001</v>
      </c>
      <c r="AS59">
        <v>32.9574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2649.6148559999992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316.49</v>
      </c>
      <c r="L60">
        <v>445.255</v>
      </c>
      <c r="M60">
        <v>92</v>
      </c>
      <c r="N60">
        <v>118.125</v>
      </c>
      <c r="O60">
        <v>123.66562500000001</v>
      </c>
      <c r="P60">
        <v>139.31</v>
      </c>
      <c r="Q60">
        <v>13.86</v>
      </c>
      <c r="R60">
        <v>42.390099999999997</v>
      </c>
      <c r="S60">
        <v>18.330500000000001</v>
      </c>
      <c r="T60">
        <v>0</v>
      </c>
      <c r="U60">
        <v>412.875</v>
      </c>
      <c r="V60">
        <v>20.73</v>
      </c>
      <c r="W60">
        <v>30.35</v>
      </c>
      <c r="X60">
        <v>147.515625</v>
      </c>
      <c r="Y60">
        <v>0</v>
      </c>
      <c r="Z60">
        <v>13.1076</v>
      </c>
      <c r="AA60">
        <v>42.66</v>
      </c>
      <c r="AB60">
        <v>39.510120000000001</v>
      </c>
      <c r="AC60">
        <v>29.41554</v>
      </c>
      <c r="AD60">
        <v>36.591700000000003</v>
      </c>
      <c r="AE60">
        <v>49.436556000000003</v>
      </c>
      <c r="AF60">
        <v>7.8879999999999999</v>
      </c>
      <c r="AG60">
        <v>39.622799999999998</v>
      </c>
      <c r="AH60">
        <v>152.94049999999999</v>
      </c>
      <c r="AI60">
        <v>19.094999999999999</v>
      </c>
      <c r="AJ60">
        <v>0</v>
      </c>
      <c r="AK60">
        <v>51.140700000000002</v>
      </c>
      <c r="AL60">
        <v>82.501999999999995</v>
      </c>
      <c r="AM60">
        <v>0</v>
      </c>
      <c r="AN60">
        <v>1.01389</v>
      </c>
      <c r="AO60">
        <v>27.93</v>
      </c>
      <c r="AP60">
        <v>11.1447</v>
      </c>
      <c r="AQ60">
        <v>0</v>
      </c>
      <c r="AR60">
        <v>47.472000000000001</v>
      </c>
      <c r="AS60">
        <v>32.9574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2710.6148559999997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315.23</v>
      </c>
      <c r="L61">
        <v>526.56500000000005</v>
      </c>
      <c r="M61">
        <v>92</v>
      </c>
      <c r="N61">
        <v>118.125</v>
      </c>
      <c r="O61">
        <v>123.66562500000001</v>
      </c>
      <c r="P61">
        <v>139.31</v>
      </c>
      <c r="Q61">
        <v>13.8</v>
      </c>
      <c r="R61">
        <v>42.390099999999997</v>
      </c>
      <c r="S61">
        <v>18.240500000000001</v>
      </c>
      <c r="T61">
        <v>0</v>
      </c>
      <c r="U61">
        <v>412.875</v>
      </c>
      <c r="V61">
        <v>20.73</v>
      </c>
      <c r="W61">
        <v>30.35</v>
      </c>
      <c r="X61">
        <v>147.515625</v>
      </c>
      <c r="Y61">
        <v>0</v>
      </c>
      <c r="Z61">
        <v>6.5537999999999998</v>
      </c>
      <c r="AA61">
        <v>42.66</v>
      </c>
      <c r="AB61">
        <v>39.510120000000001</v>
      </c>
      <c r="AC61">
        <v>29.41554</v>
      </c>
      <c r="AD61">
        <v>36.591700000000003</v>
      </c>
      <c r="AE61">
        <v>49.436556000000003</v>
      </c>
      <c r="AF61">
        <v>7.8879999999999999</v>
      </c>
      <c r="AG61">
        <v>39.622799999999998</v>
      </c>
      <c r="AH61">
        <v>152.94049999999999</v>
      </c>
      <c r="AI61">
        <v>19.094999999999999</v>
      </c>
      <c r="AJ61">
        <v>0</v>
      </c>
      <c r="AK61">
        <v>51.140700000000002</v>
      </c>
      <c r="AL61">
        <v>82.501999999999995</v>
      </c>
      <c r="AM61">
        <v>0</v>
      </c>
      <c r="AN61">
        <v>1.01389</v>
      </c>
      <c r="AO61">
        <v>27.93</v>
      </c>
      <c r="AP61">
        <v>9.7355999999999998</v>
      </c>
      <c r="AQ61">
        <v>0</v>
      </c>
      <c r="AR61">
        <v>47.472000000000001</v>
      </c>
      <c r="AS61">
        <v>32.9574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2782.5519559999998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315.23</v>
      </c>
      <c r="L62">
        <v>574.56500000000005</v>
      </c>
      <c r="M62">
        <v>92</v>
      </c>
      <c r="N62">
        <v>118.125</v>
      </c>
      <c r="O62">
        <v>123.66562500000001</v>
      </c>
      <c r="P62">
        <v>139.31</v>
      </c>
      <c r="Q62">
        <v>13.8</v>
      </c>
      <c r="R62">
        <v>42.390099999999997</v>
      </c>
      <c r="S62">
        <v>15.7502</v>
      </c>
      <c r="T62">
        <v>0</v>
      </c>
      <c r="U62">
        <v>412.875</v>
      </c>
      <c r="V62">
        <v>20.73</v>
      </c>
      <c r="W62">
        <v>30.35</v>
      </c>
      <c r="X62">
        <v>147.515625</v>
      </c>
      <c r="Y62">
        <v>0</v>
      </c>
      <c r="Z62">
        <v>6.5537999999999998</v>
      </c>
      <c r="AA62">
        <v>42.66</v>
      </c>
      <c r="AB62">
        <v>39.510120000000001</v>
      </c>
      <c r="AC62">
        <v>29.41554</v>
      </c>
      <c r="AD62">
        <v>36.591700000000003</v>
      </c>
      <c r="AE62">
        <v>49.436556000000003</v>
      </c>
      <c r="AF62">
        <v>7.8879999999999999</v>
      </c>
      <c r="AG62">
        <v>39.622799999999998</v>
      </c>
      <c r="AH62">
        <v>152.94049999999999</v>
      </c>
      <c r="AI62">
        <v>19.094999999999999</v>
      </c>
      <c r="AJ62">
        <v>0</v>
      </c>
      <c r="AK62">
        <v>51.140700000000002</v>
      </c>
      <c r="AL62">
        <v>82.501999999999995</v>
      </c>
      <c r="AM62">
        <v>0</v>
      </c>
      <c r="AN62">
        <v>1.01389</v>
      </c>
      <c r="AO62">
        <v>27.93</v>
      </c>
      <c r="AP62">
        <v>9.7355999999999998</v>
      </c>
      <c r="AQ62">
        <v>0</v>
      </c>
      <c r="AR62">
        <v>47.472000000000001</v>
      </c>
      <c r="AS62">
        <v>32.9574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2828.0616559999994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315.23</v>
      </c>
      <c r="L63">
        <v>607.05999999999995</v>
      </c>
      <c r="M63">
        <v>92</v>
      </c>
      <c r="N63">
        <v>118.125</v>
      </c>
      <c r="O63">
        <v>123.66562500000001</v>
      </c>
      <c r="P63">
        <v>139.31</v>
      </c>
      <c r="Q63">
        <v>13.8</v>
      </c>
      <c r="R63">
        <v>42.390099999999997</v>
      </c>
      <c r="S63">
        <v>14.495545999999999</v>
      </c>
      <c r="T63">
        <v>0</v>
      </c>
      <c r="U63">
        <v>412.875</v>
      </c>
      <c r="V63">
        <v>20.73</v>
      </c>
      <c r="W63">
        <v>30.35</v>
      </c>
      <c r="X63">
        <v>147.515625</v>
      </c>
      <c r="Y63">
        <v>0</v>
      </c>
      <c r="Z63">
        <v>6.5537999999999998</v>
      </c>
      <c r="AA63">
        <v>42.66</v>
      </c>
      <c r="AB63">
        <v>39.510120000000001</v>
      </c>
      <c r="AC63">
        <v>29.41554</v>
      </c>
      <c r="AD63">
        <v>36.591700000000003</v>
      </c>
      <c r="AE63">
        <v>49.436556000000003</v>
      </c>
      <c r="AF63">
        <v>7.8879999999999999</v>
      </c>
      <c r="AG63">
        <v>39.622799999999998</v>
      </c>
      <c r="AH63">
        <v>152.94049999999999</v>
      </c>
      <c r="AI63">
        <v>19.094999999999999</v>
      </c>
      <c r="AJ63">
        <v>0</v>
      </c>
      <c r="AK63">
        <v>51.140700000000002</v>
      </c>
      <c r="AL63">
        <v>82.501999999999995</v>
      </c>
      <c r="AM63">
        <v>0</v>
      </c>
      <c r="AN63">
        <v>1.01389</v>
      </c>
      <c r="AO63">
        <v>27.93</v>
      </c>
      <c r="AP63">
        <v>9.7355999999999998</v>
      </c>
      <c r="AQ63">
        <v>0</v>
      </c>
      <c r="AR63">
        <v>47.472000000000001</v>
      </c>
      <c r="AS63">
        <v>32.9574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2859.3020019999994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315.23</v>
      </c>
      <c r="L64">
        <v>607.05999999999995</v>
      </c>
      <c r="M64">
        <v>92</v>
      </c>
      <c r="N64">
        <v>118.125</v>
      </c>
      <c r="O64">
        <v>123.66562500000001</v>
      </c>
      <c r="P64">
        <v>139.31</v>
      </c>
      <c r="Q64">
        <v>13.8</v>
      </c>
      <c r="R64">
        <v>42.390099999999997</v>
      </c>
      <c r="S64">
        <v>14.495545999999999</v>
      </c>
      <c r="T64">
        <v>0</v>
      </c>
      <c r="U64">
        <v>412.875</v>
      </c>
      <c r="V64">
        <v>20.73</v>
      </c>
      <c r="W64">
        <v>30.35</v>
      </c>
      <c r="X64">
        <v>147.515625</v>
      </c>
      <c r="Y64">
        <v>0</v>
      </c>
      <c r="Z64">
        <v>6.5537999999999998</v>
      </c>
      <c r="AA64">
        <v>42.66</v>
      </c>
      <c r="AB64">
        <v>39.510120000000001</v>
      </c>
      <c r="AC64">
        <v>29.41554</v>
      </c>
      <c r="AD64">
        <v>36.591700000000003</v>
      </c>
      <c r="AE64">
        <v>49.436556000000003</v>
      </c>
      <c r="AF64">
        <v>7.8879999999999999</v>
      </c>
      <c r="AG64">
        <v>39.622799999999998</v>
      </c>
      <c r="AH64">
        <v>152.94049999999999</v>
      </c>
      <c r="AI64">
        <v>19.094999999999999</v>
      </c>
      <c r="AJ64">
        <v>0</v>
      </c>
      <c r="AK64">
        <v>51.140700000000002</v>
      </c>
      <c r="AL64">
        <v>82.501999999999995</v>
      </c>
      <c r="AM64">
        <v>0</v>
      </c>
      <c r="AN64">
        <v>1.01389</v>
      </c>
      <c r="AO64">
        <v>27.93</v>
      </c>
      <c r="AP64">
        <v>9.7355999999999998</v>
      </c>
      <c r="AQ64">
        <v>0</v>
      </c>
      <c r="AR64">
        <v>47.472000000000001</v>
      </c>
      <c r="AS64">
        <v>32.9574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2859.3020019999994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346.904267</v>
      </c>
      <c r="L65">
        <v>653.15009999999995</v>
      </c>
      <c r="M65">
        <v>92</v>
      </c>
      <c r="N65">
        <v>118.125</v>
      </c>
      <c r="O65">
        <v>123.66562500000001</v>
      </c>
      <c r="P65">
        <v>139.31</v>
      </c>
      <c r="Q65">
        <v>17.252199999999998</v>
      </c>
      <c r="R65">
        <v>42.390099999999997</v>
      </c>
      <c r="S65">
        <v>14.5297</v>
      </c>
      <c r="T65">
        <v>0</v>
      </c>
      <c r="U65">
        <v>412.875</v>
      </c>
      <c r="V65">
        <v>20.73</v>
      </c>
      <c r="W65">
        <v>29.439499999999999</v>
      </c>
      <c r="X65">
        <v>147.515625</v>
      </c>
      <c r="Y65">
        <v>0</v>
      </c>
      <c r="Z65">
        <v>6.5537999999999998</v>
      </c>
      <c r="AA65">
        <v>42.66</v>
      </c>
      <c r="AB65">
        <v>39.510120000000001</v>
      </c>
      <c r="AC65">
        <v>29.41554</v>
      </c>
      <c r="AD65">
        <v>36.591700000000003</v>
      </c>
      <c r="AE65">
        <v>49.436556000000003</v>
      </c>
      <c r="AF65">
        <v>7.8879999999999999</v>
      </c>
      <c r="AG65">
        <v>39.622799999999998</v>
      </c>
      <c r="AH65">
        <v>152.94049999999999</v>
      </c>
      <c r="AI65">
        <v>19.094999999999999</v>
      </c>
      <c r="AJ65">
        <v>0</v>
      </c>
      <c r="AK65">
        <v>51.140700000000002</v>
      </c>
      <c r="AL65">
        <v>82.501999999999995</v>
      </c>
      <c r="AM65">
        <v>0</v>
      </c>
      <c r="AN65">
        <v>1.01389</v>
      </c>
      <c r="AO65">
        <v>27.93</v>
      </c>
      <c r="AP65">
        <v>9.7355999999999998</v>
      </c>
      <c r="AQ65">
        <v>0</v>
      </c>
      <c r="AR65">
        <v>47.472000000000001</v>
      </c>
      <c r="AS65">
        <v>32.284799999999997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2938.969623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367.996261</v>
      </c>
      <c r="L66">
        <v>653.15009999999995</v>
      </c>
      <c r="M66">
        <v>92</v>
      </c>
      <c r="N66">
        <v>118.125</v>
      </c>
      <c r="O66">
        <v>123.66562500000001</v>
      </c>
      <c r="P66">
        <v>139.31</v>
      </c>
      <c r="Q66">
        <v>17.252199999999998</v>
      </c>
      <c r="R66">
        <v>42.390099999999997</v>
      </c>
      <c r="S66">
        <v>14.5297</v>
      </c>
      <c r="T66">
        <v>0</v>
      </c>
      <c r="U66">
        <v>412.875</v>
      </c>
      <c r="V66">
        <v>20.73</v>
      </c>
      <c r="W66">
        <v>29.439499999999999</v>
      </c>
      <c r="X66">
        <v>147.515625</v>
      </c>
      <c r="Y66">
        <v>0</v>
      </c>
      <c r="Z66">
        <v>6.5537999999999998</v>
      </c>
      <c r="AA66">
        <v>42.66</v>
      </c>
      <c r="AB66">
        <v>39.510120000000001</v>
      </c>
      <c r="AC66">
        <v>29.41554</v>
      </c>
      <c r="AD66">
        <v>36.591700000000003</v>
      </c>
      <c r="AE66">
        <v>49.436556000000003</v>
      </c>
      <c r="AF66">
        <v>7.8879999999999999</v>
      </c>
      <c r="AG66">
        <v>39.622799999999998</v>
      </c>
      <c r="AH66">
        <v>152.94049999999999</v>
      </c>
      <c r="AI66">
        <v>19.094999999999999</v>
      </c>
      <c r="AJ66">
        <v>0</v>
      </c>
      <c r="AK66">
        <v>51.140700000000002</v>
      </c>
      <c r="AL66">
        <v>82.501999999999995</v>
      </c>
      <c r="AM66">
        <v>0</v>
      </c>
      <c r="AN66">
        <v>1.01389</v>
      </c>
      <c r="AO66">
        <v>27.93</v>
      </c>
      <c r="AP66">
        <v>9.7355999999999998</v>
      </c>
      <c r="AQ66">
        <v>0</v>
      </c>
      <c r="AR66">
        <v>47.472000000000001</v>
      </c>
      <c r="AS66">
        <v>32.284799999999997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2960.0616169999998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367.996261</v>
      </c>
      <c r="L67">
        <v>608.65509999999995</v>
      </c>
      <c r="M67">
        <v>92</v>
      </c>
      <c r="N67">
        <v>118.125</v>
      </c>
      <c r="O67">
        <v>123.66562500000001</v>
      </c>
      <c r="P67">
        <v>139.31</v>
      </c>
      <c r="Q67">
        <v>17.252199999999998</v>
      </c>
      <c r="R67">
        <v>42.390099999999997</v>
      </c>
      <c r="S67">
        <v>14.5297</v>
      </c>
      <c r="T67">
        <v>0</v>
      </c>
      <c r="U67">
        <v>412.875</v>
      </c>
      <c r="V67">
        <v>20.73</v>
      </c>
      <c r="W67">
        <v>28.2255</v>
      </c>
      <c r="X67">
        <v>147.515625</v>
      </c>
      <c r="Y67">
        <v>0</v>
      </c>
      <c r="Z67">
        <v>6.5537999999999998</v>
      </c>
      <c r="AA67">
        <v>42.66</v>
      </c>
      <c r="AB67">
        <v>39.510120000000001</v>
      </c>
      <c r="AC67">
        <v>29.41554</v>
      </c>
      <c r="AD67">
        <v>36.591700000000003</v>
      </c>
      <c r="AE67">
        <v>49.436556000000003</v>
      </c>
      <c r="AF67">
        <v>7.8879999999999999</v>
      </c>
      <c r="AG67">
        <v>39.622799999999998</v>
      </c>
      <c r="AH67">
        <v>152.94049999999999</v>
      </c>
      <c r="AI67">
        <v>6.3650000000000002</v>
      </c>
      <c r="AJ67">
        <v>0</v>
      </c>
      <c r="AK67">
        <v>51.140700000000002</v>
      </c>
      <c r="AL67">
        <v>82.501999999999995</v>
      </c>
      <c r="AM67">
        <v>0</v>
      </c>
      <c r="AN67">
        <v>1.01389</v>
      </c>
      <c r="AO67">
        <v>27.93</v>
      </c>
      <c r="AP67">
        <v>9.7355999999999998</v>
      </c>
      <c r="AQ67">
        <v>0</v>
      </c>
      <c r="AR67">
        <v>47.472000000000001</v>
      </c>
      <c r="AS67">
        <v>32.284799999999997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2901.6226169999995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367.996261</v>
      </c>
      <c r="L68">
        <v>590.65509999999995</v>
      </c>
      <c r="M68">
        <v>92</v>
      </c>
      <c r="N68">
        <v>118.125</v>
      </c>
      <c r="O68">
        <v>123.66562500000001</v>
      </c>
      <c r="P68">
        <v>139.31</v>
      </c>
      <c r="Q68">
        <v>17.252199999999998</v>
      </c>
      <c r="R68">
        <v>42.390099999999997</v>
      </c>
      <c r="S68">
        <v>14.5297</v>
      </c>
      <c r="T68">
        <v>0</v>
      </c>
      <c r="U68">
        <v>412.875</v>
      </c>
      <c r="V68">
        <v>20.73</v>
      </c>
      <c r="W68">
        <v>28.2255</v>
      </c>
      <c r="X68">
        <v>147.515625</v>
      </c>
      <c r="Y68">
        <v>0</v>
      </c>
      <c r="Z68">
        <v>6.5537999999999998</v>
      </c>
      <c r="AA68">
        <v>42.66</v>
      </c>
      <c r="AB68">
        <v>39.510120000000001</v>
      </c>
      <c r="AC68">
        <v>29.41554</v>
      </c>
      <c r="AD68">
        <v>36.591700000000003</v>
      </c>
      <c r="AE68">
        <v>49.436556000000003</v>
      </c>
      <c r="AF68">
        <v>7.8879999999999999</v>
      </c>
      <c r="AG68">
        <v>39.622799999999998</v>
      </c>
      <c r="AH68">
        <v>152.94049999999999</v>
      </c>
      <c r="AI68">
        <v>6.3650000000000002</v>
      </c>
      <c r="AJ68">
        <v>0</v>
      </c>
      <c r="AK68">
        <v>51.140700000000002</v>
      </c>
      <c r="AL68">
        <v>82.501999999999995</v>
      </c>
      <c r="AM68">
        <v>0</v>
      </c>
      <c r="AN68">
        <v>1.01389</v>
      </c>
      <c r="AO68">
        <v>27.93</v>
      </c>
      <c r="AP68">
        <v>9.7355999999999998</v>
      </c>
      <c r="AQ68">
        <v>0</v>
      </c>
      <c r="AR68">
        <v>47.472000000000001</v>
      </c>
      <c r="AS68">
        <v>32.284799999999997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2883.6226169999995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367.996261</v>
      </c>
      <c r="L69">
        <v>567.65509999999995</v>
      </c>
      <c r="M69">
        <v>92</v>
      </c>
      <c r="N69">
        <v>118.125</v>
      </c>
      <c r="O69">
        <v>123.66562500000001</v>
      </c>
      <c r="P69">
        <v>139.31</v>
      </c>
      <c r="Q69">
        <v>17.252199999999998</v>
      </c>
      <c r="R69">
        <v>42.390099999999997</v>
      </c>
      <c r="S69">
        <v>14.5297</v>
      </c>
      <c r="T69">
        <v>0</v>
      </c>
      <c r="U69">
        <v>412.875</v>
      </c>
      <c r="V69">
        <v>20.73</v>
      </c>
      <c r="W69">
        <v>28.2255</v>
      </c>
      <c r="X69">
        <v>147.515625</v>
      </c>
      <c r="Y69">
        <v>0</v>
      </c>
      <c r="Z69">
        <v>6.5537999999999998</v>
      </c>
      <c r="AA69">
        <v>42.66</v>
      </c>
      <c r="AB69">
        <v>39.510120000000001</v>
      </c>
      <c r="AC69">
        <v>29.41554</v>
      </c>
      <c r="AD69">
        <v>36.591700000000003</v>
      </c>
      <c r="AE69">
        <v>49.436556000000003</v>
      </c>
      <c r="AF69">
        <v>7.8879999999999999</v>
      </c>
      <c r="AG69">
        <v>39.622799999999998</v>
      </c>
      <c r="AH69">
        <v>152.94049999999999</v>
      </c>
      <c r="AI69">
        <v>19.094999999999999</v>
      </c>
      <c r="AJ69">
        <v>0</v>
      </c>
      <c r="AK69">
        <v>51.140700000000002</v>
      </c>
      <c r="AL69">
        <v>82.501999999999995</v>
      </c>
      <c r="AM69">
        <v>0</v>
      </c>
      <c r="AN69">
        <v>1.01389</v>
      </c>
      <c r="AO69">
        <v>27.93</v>
      </c>
      <c r="AP69">
        <v>9.7355999999999998</v>
      </c>
      <c r="AQ69">
        <v>0</v>
      </c>
      <c r="AR69">
        <v>47.472000000000001</v>
      </c>
      <c r="AS69">
        <v>32.284799999999997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2873.3526169999996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367.996261</v>
      </c>
      <c r="L70">
        <v>555.65509999999995</v>
      </c>
      <c r="M70">
        <v>92</v>
      </c>
      <c r="N70">
        <v>118.125</v>
      </c>
      <c r="O70">
        <v>123.66562500000001</v>
      </c>
      <c r="P70">
        <v>139.31</v>
      </c>
      <c r="Q70">
        <v>17.252199999999998</v>
      </c>
      <c r="R70">
        <v>42.390099999999997</v>
      </c>
      <c r="S70">
        <v>14.5297</v>
      </c>
      <c r="T70">
        <v>0</v>
      </c>
      <c r="U70">
        <v>412.875</v>
      </c>
      <c r="V70">
        <v>20.73</v>
      </c>
      <c r="W70">
        <v>28.2255</v>
      </c>
      <c r="X70">
        <v>147.515625</v>
      </c>
      <c r="Y70">
        <v>0</v>
      </c>
      <c r="Z70">
        <v>6.5537999999999998</v>
      </c>
      <c r="AA70">
        <v>42.66</v>
      </c>
      <c r="AB70">
        <v>39.510120000000001</v>
      </c>
      <c r="AC70">
        <v>29.41554</v>
      </c>
      <c r="AD70">
        <v>36.591700000000003</v>
      </c>
      <c r="AE70">
        <v>49.436556000000003</v>
      </c>
      <c r="AF70">
        <v>7.8879999999999999</v>
      </c>
      <c r="AG70">
        <v>39.622799999999998</v>
      </c>
      <c r="AH70">
        <v>152.94049999999999</v>
      </c>
      <c r="AI70">
        <v>19.094999999999999</v>
      </c>
      <c r="AJ70">
        <v>0</v>
      </c>
      <c r="AK70">
        <v>51.140700000000002</v>
      </c>
      <c r="AL70">
        <v>82.501999999999995</v>
      </c>
      <c r="AM70">
        <v>0</v>
      </c>
      <c r="AN70">
        <v>1.01389</v>
      </c>
      <c r="AO70">
        <v>27.93</v>
      </c>
      <c r="AP70">
        <v>9.7355999999999998</v>
      </c>
      <c r="AQ70">
        <v>0</v>
      </c>
      <c r="AR70">
        <v>47.472000000000001</v>
      </c>
      <c r="AS70">
        <v>32.284799999999997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2861.3526169999996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367.996261</v>
      </c>
      <c r="L71">
        <v>565.65509999999995</v>
      </c>
      <c r="M71">
        <v>92</v>
      </c>
      <c r="N71">
        <v>118.125</v>
      </c>
      <c r="O71">
        <v>123.66562500000001</v>
      </c>
      <c r="P71">
        <v>139.31</v>
      </c>
      <c r="Q71">
        <v>17.252199999999998</v>
      </c>
      <c r="R71">
        <v>42.390099999999997</v>
      </c>
      <c r="S71">
        <v>14.5297</v>
      </c>
      <c r="T71">
        <v>0</v>
      </c>
      <c r="U71">
        <v>412.875</v>
      </c>
      <c r="V71">
        <v>20.73</v>
      </c>
      <c r="W71">
        <v>28.2255</v>
      </c>
      <c r="X71">
        <v>147.515625</v>
      </c>
      <c r="Y71">
        <v>0</v>
      </c>
      <c r="Z71">
        <v>6.5537999999999998</v>
      </c>
      <c r="AA71">
        <v>42.66</v>
      </c>
      <c r="AB71">
        <v>39.510120000000001</v>
      </c>
      <c r="AC71">
        <v>29.41554</v>
      </c>
      <c r="AD71">
        <v>36.591700000000003</v>
      </c>
      <c r="AE71">
        <v>49.436556000000003</v>
      </c>
      <c r="AF71">
        <v>7.8879999999999999</v>
      </c>
      <c r="AG71">
        <v>39.622799999999998</v>
      </c>
      <c r="AH71">
        <v>152.94049999999999</v>
      </c>
      <c r="AI71">
        <v>19.094999999999999</v>
      </c>
      <c r="AJ71">
        <v>0</v>
      </c>
      <c r="AK71">
        <v>51.140700000000002</v>
      </c>
      <c r="AL71">
        <v>82.501999999999995</v>
      </c>
      <c r="AM71">
        <v>5.2786799999999996</v>
      </c>
      <c r="AN71">
        <v>1.01389</v>
      </c>
      <c r="AO71">
        <v>26.46</v>
      </c>
      <c r="AP71">
        <v>9.7355999999999998</v>
      </c>
      <c r="AQ71">
        <v>0</v>
      </c>
      <c r="AR71">
        <v>51.887999999999998</v>
      </c>
      <c r="AS71">
        <v>32.284799999999997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2879.5772969999994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367.996261</v>
      </c>
      <c r="L72">
        <v>553.65509999999995</v>
      </c>
      <c r="M72">
        <v>92</v>
      </c>
      <c r="N72">
        <v>118.125</v>
      </c>
      <c r="O72">
        <v>123.66562500000001</v>
      </c>
      <c r="P72">
        <v>139.31</v>
      </c>
      <c r="Q72">
        <v>17.252199999999998</v>
      </c>
      <c r="R72">
        <v>42.390099999999997</v>
      </c>
      <c r="S72">
        <v>14.5297</v>
      </c>
      <c r="T72">
        <v>0</v>
      </c>
      <c r="U72">
        <v>412.875</v>
      </c>
      <c r="V72">
        <v>20.73</v>
      </c>
      <c r="W72">
        <v>28.2255</v>
      </c>
      <c r="X72">
        <v>147.515625</v>
      </c>
      <c r="Y72">
        <v>0</v>
      </c>
      <c r="Z72">
        <v>6.5537999999999998</v>
      </c>
      <c r="AA72">
        <v>42.66</v>
      </c>
      <c r="AB72">
        <v>39.510120000000001</v>
      </c>
      <c r="AC72">
        <v>29.41554</v>
      </c>
      <c r="AD72">
        <v>36.591700000000003</v>
      </c>
      <c r="AE72">
        <v>49.436556000000003</v>
      </c>
      <c r="AF72">
        <v>7.8879999999999999</v>
      </c>
      <c r="AG72">
        <v>39.622799999999998</v>
      </c>
      <c r="AH72">
        <v>152.94049999999999</v>
      </c>
      <c r="AI72">
        <v>19.094999999999999</v>
      </c>
      <c r="AJ72">
        <v>0</v>
      </c>
      <c r="AK72">
        <v>51.140700000000002</v>
      </c>
      <c r="AL72">
        <v>82.501999999999995</v>
      </c>
      <c r="AM72">
        <v>10.557359999999999</v>
      </c>
      <c r="AN72">
        <v>1.01389</v>
      </c>
      <c r="AO72">
        <v>26.46</v>
      </c>
      <c r="AP72">
        <v>9.7355999999999998</v>
      </c>
      <c r="AQ72">
        <v>0</v>
      </c>
      <c r="AR72">
        <v>51.887999999999998</v>
      </c>
      <c r="AS72">
        <v>32.284799999999997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2872.8559769999993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367.996261</v>
      </c>
      <c r="L73">
        <v>619.35521500000004</v>
      </c>
      <c r="M73">
        <v>92</v>
      </c>
      <c r="N73">
        <v>118.125</v>
      </c>
      <c r="O73">
        <v>123.66562500000001</v>
      </c>
      <c r="P73">
        <v>139.31</v>
      </c>
      <c r="Q73">
        <v>17.252199999999998</v>
      </c>
      <c r="R73">
        <v>42.390099999999997</v>
      </c>
      <c r="S73">
        <v>14.5297</v>
      </c>
      <c r="T73">
        <v>0</v>
      </c>
      <c r="U73">
        <v>412.875</v>
      </c>
      <c r="V73">
        <v>20.73</v>
      </c>
      <c r="W73">
        <v>30.35</v>
      </c>
      <c r="X73">
        <v>147.515625</v>
      </c>
      <c r="Y73">
        <v>0</v>
      </c>
      <c r="Z73">
        <v>13.1076</v>
      </c>
      <c r="AA73">
        <v>42.66</v>
      </c>
      <c r="AB73">
        <v>39.510120000000001</v>
      </c>
      <c r="AC73">
        <v>29.41554</v>
      </c>
      <c r="AD73">
        <v>36.591700000000003</v>
      </c>
      <c r="AE73">
        <v>49.436556000000003</v>
      </c>
      <c r="AF73">
        <v>7.8879999999999999</v>
      </c>
      <c r="AG73">
        <v>39.622799999999998</v>
      </c>
      <c r="AH73">
        <v>152.94049999999999</v>
      </c>
      <c r="AI73">
        <v>6.3650000000000002</v>
      </c>
      <c r="AJ73">
        <v>0</v>
      </c>
      <c r="AK73">
        <v>51.140700000000002</v>
      </c>
      <c r="AL73">
        <v>82.501999999999995</v>
      </c>
      <c r="AM73">
        <v>10.5307</v>
      </c>
      <c r="AN73">
        <v>1.01389</v>
      </c>
      <c r="AO73">
        <v>26.46</v>
      </c>
      <c r="AP73">
        <v>9.7355999999999998</v>
      </c>
      <c r="AQ73">
        <v>0</v>
      </c>
      <c r="AR73">
        <v>47.472000000000001</v>
      </c>
      <c r="AS73">
        <v>32.284799999999997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2930.0617319999997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367.996261</v>
      </c>
      <c r="L74">
        <v>574.65509999999995</v>
      </c>
      <c r="M74">
        <v>92</v>
      </c>
      <c r="N74">
        <v>118.125</v>
      </c>
      <c r="O74">
        <v>123.66562500000001</v>
      </c>
      <c r="P74">
        <v>139.31</v>
      </c>
      <c r="Q74">
        <v>17.252199999999998</v>
      </c>
      <c r="R74">
        <v>42.390099999999997</v>
      </c>
      <c r="S74">
        <v>14.5297</v>
      </c>
      <c r="T74">
        <v>0</v>
      </c>
      <c r="U74">
        <v>412.875</v>
      </c>
      <c r="V74">
        <v>20.73</v>
      </c>
      <c r="W74">
        <v>30.35</v>
      </c>
      <c r="X74">
        <v>147.515625</v>
      </c>
      <c r="Y74">
        <v>0</v>
      </c>
      <c r="Z74">
        <v>13.1076</v>
      </c>
      <c r="AA74">
        <v>42.66</v>
      </c>
      <c r="AB74">
        <v>39.510120000000001</v>
      </c>
      <c r="AC74">
        <v>29.41554</v>
      </c>
      <c r="AD74">
        <v>36.591700000000003</v>
      </c>
      <c r="AE74">
        <v>49.436556000000003</v>
      </c>
      <c r="AF74">
        <v>7.8879999999999999</v>
      </c>
      <c r="AG74">
        <v>39.622799999999998</v>
      </c>
      <c r="AH74">
        <v>152.94049999999999</v>
      </c>
      <c r="AI74">
        <v>6.3650000000000002</v>
      </c>
      <c r="AJ74">
        <v>0</v>
      </c>
      <c r="AK74">
        <v>51.140700000000002</v>
      </c>
      <c r="AL74">
        <v>82.501999999999995</v>
      </c>
      <c r="AM74">
        <v>10.5307</v>
      </c>
      <c r="AN74">
        <v>1.01389</v>
      </c>
      <c r="AO74">
        <v>26.46</v>
      </c>
      <c r="AP74">
        <v>9.7355999999999998</v>
      </c>
      <c r="AQ74">
        <v>0</v>
      </c>
      <c r="AR74">
        <v>47.472000000000001</v>
      </c>
      <c r="AS74">
        <v>32.284799999999997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2885.3616169999991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394.89021500000001</v>
      </c>
      <c r="L75">
        <v>653.15250000000003</v>
      </c>
      <c r="M75">
        <v>92</v>
      </c>
      <c r="N75">
        <v>118.125</v>
      </c>
      <c r="O75">
        <v>123.66562500000001</v>
      </c>
      <c r="P75">
        <v>139.31</v>
      </c>
      <c r="Q75">
        <v>17.252199999999998</v>
      </c>
      <c r="R75">
        <v>42.390099999999997</v>
      </c>
      <c r="S75">
        <v>14.5297</v>
      </c>
      <c r="T75">
        <v>0</v>
      </c>
      <c r="U75">
        <v>412.875</v>
      </c>
      <c r="V75">
        <v>20.73</v>
      </c>
      <c r="W75">
        <v>30.35</v>
      </c>
      <c r="X75">
        <v>147.515625</v>
      </c>
      <c r="Y75">
        <v>0</v>
      </c>
      <c r="Z75">
        <v>13.1076</v>
      </c>
      <c r="AA75">
        <v>42.66</v>
      </c>
      <c r="AB75">
        <v>39.510120000000001</v>
      </c>
      <c r="AC75">
        <v>29.41554</v>
      </c>
      <c r="AD75">
        <v>36.591700000000003</v>
      </c>
      <c r="AE75">
        <v>49.436556000000003</v>
      </c>
      <c r="AF75">
        <v>7.8879999999999999</v>
      </c>
      <c r="AG75">
        <v>39.622799999999998</v>
      </c>
      <c r="AH75">
        <v>152.94049999999999</v>
      </c>
      <c r="AI75">
        <v>19.094999999999999</v>
      </c>
      <c r="AJ75">
        <v>0</v>
      </c>
      <c r="AK75">
        <v>51.140700000000002</v>
      </c>
      <c r="AL75">
        <v>82.501999999999995</v>
      </c>
      <c r="AM75">
        <v>10.5307</v>
      </c>
      <c r="AN75">
        <v>0.99475999999999998</v>
      </c>
      <c r="AO75">
        <v>26.46</v>
      </c>
      <c r="AP75">
        <v>9.7355999999999998</v>
      </c>
      <c r="AQ75">
        <v>8.82</v>
      </c>
      <c r="AR75">
        <v>47.472000000000001</v>
      </c>
      <c r="AS75">
        <v>32.284799999999997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3012.2838409999995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402.2654</v>
      </c>
      <c r="L76">
        <v>653.15250000000003</v>
      </c>
      <c r="M76">
        <v>92</v>
      </c>
      <c r="N76">
        <v>118.125</v>
      </c>
      <c r="O76">
        <v>123.66562500000001</v>
      </c>
      <c r="P76">
        <v>139.31</v>
      </c>
      <c r="Q76">
        <v>17.252199999999998</v>
      </c>
      <c r="R76">
        <v>42.390099999999997</v>
      </c>
      <c r="S76">
        <v>14.5297</v>
      </c>
      <c r="T76">
        <v>0</v>
      </c>
      <c r="U76">
        <v>412.875</v>
      </c>
      <c r="V76">
        <v>20.73</v>
      </c>
      <c r="W76">
        <v>30.35</v>
      </c>
      <c r="X76">
        <v>147.515625</v>
      </c>
      <c r="Y76">
        <v>0</v>
      </c>
      <c r="Z76">
        <v>13.1076</v>
      </c>
      <c r="AA76">
        <v>42.66</v>
      </c>
      <c r="AB76">
        <v>39.510120000000001</v>
      </c>
      <c r="AC76">
        <v>29.41554</v>
      </c>
      <c r="AD76">
        <v>36.591700000000003</v>
      </c>
      <c r="AE76">
        <v>49.436556000000003</v>
      </c>
      <c r="AF76">
        <v>7.8879999999999999</v>
      </c>
      <c r="AG76">
        <v>39.622799999999998</v>
      </c>
      <c r="AH76">
        <v>152.94049999999999</v>
      </c>
      <c r="AI76">
        <v>19.094999999999999</v>
      </c>
      <c r="AJ76">
        <v>0</v>
      </c>
      <c r="AK76">
        <v>51.140700000000002</v>
      </c>
      <c r="AL76">
        <v>82.501999999999995</v>
      </c>
      <c r="AM76">
        <v>10.5307</v>
      </c>
      <c r="AN76">
        <v>0.99475999999999998</v>
      </c>
      <c r="AO76">
        <v>26.46</v>
      </c>
      <c r="AP76">
        <v>9.7355999999999998</v>
      </c>
      <c r="AQ76">
        <v>17.010000000000002</v>
      </c>
      <c r="AR76">
        <v>51.887999999999998</v>
      </c>
      <c r="AS76">
        <v>32.284799999999997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3032.2650259999991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402.2654</v>
      </c>
      <c r="L77">
        <v>653.15250000000003</v>
      </c>
      <c r="M77">
        <v>92</v>
      </c>
      <c r="N77">
        <v>118.125</v>
      </c>
      <c r="O77">
        <v>123.66562500000001</v>
      </c>
      <c r="P77">
        <v>139.31</v>
      </c>
      <c r="Q77">
        <v>17.252199999999998</v>
      </c>
      <c r="R77">
        <v>42.390099999999997</v>
      </c>
      <c r="S77">
        <v>14.5297</v>
      </c>
      <c r="T77">
        <v>0</v>
      </c>
      <c r="U77">
        <v>412.875</v>
      </c>
      <c r="V77">
        <v>20.73</v>
      </c>
      <c r="W77">
        <v>30.922115000000002</v>
      </c>
      <c r="X77">
        <v>147.515625</v>
      </c>
      <c r="Y77">
        <v>0</v>
      </c>
      <c r="Z77">
        <v>19.6614</v>
      </c>
      <c r="AA77">
        <v>42.66</v>
      </c>
      <c r="AB77">
        <v>39.510120000000001</v>
      </c>
      <c r="AC77">
        <v>29.41554</v>
      </c>
      <c r="AD77">
        <v>36.591700000000003</v>
      </c>
      <c r="AE77">
        <v>49.436556000000003</v>
      </c>
      <c r="AF77">
        <v>7.8879999999999999</v>
      </c>
      <c r="AG77">
        <v>39.622799999999998</v>
      </c>
      <c r="AH77">
        <v>152.94049999999999</v>
      </c>
      <c r="AI77">
        <v>19.094999999999999</v>
      </c>
      <c r="AJ77">
        <v>0</v>
      </c>
      <c r="AK77">
        <v>51.140700000000002</v>
      </c>
      <c r="AL77">
        <v>82.501999999999995</v>
      </c>
      <c r="AM77">
        <v>15.804048</v>
      </c>
      <c r="AN77">
        <v>0.99475999999999998</v>
      </c>
      <c r="AO77">
        <v>26.46</v>
      </c>
      <c r="AP77">
        <v>9.7355999999999998</v>
      </c>
      <c r="AQ77">
        <v>27.594000000000001</v>
      </c>
      <c r="AR77">
        <v>51.887999999999998</v>
      </c>
      <c r="AS77">
        <v>32.284799999999997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3055.2482889999992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402.2654</v>
      </c>
      <c r="L78">
        <v>653.15250000000003</v>
      </c>
      <c r="M78">
        <v>92</v>
      </c>
      <c r="N78">
        <v>118.125</v>
      </c>
      <c r="O78">
        <v>123.66562500000001</v>
      </c>
      <c r="P78">
        <v>139.31</v>
      </c>
      <c r="Q78">
        <v>17.252199999999998</v>
      </c>
      <c r="R78">
        <v>42.390099999999997</v>
      </c>
      <c r="S78">
        <v>14.5297</v>
      </c>
      <c r="T78">
        <v>0</v>
      </c>
      <c r="U78">
        <v>412.875</v>
      </c>
      <c r="V78">
        <v>20.73</v>
      </c>
      <c r="W78">
        <v>30.957000000000001</v>
      </c>
      <c r="X78">
        <v>147.515625</v>
      </c>
      <c r="Y78">
        <v>0</v>
      </c>
      <c r="Z78">
        <v>19.6614</v>
      </c>
      <c r="AA78">
        <v>42.66</v>
      </c>
      <c r="AB78">
        <v>39.510120000000001</v>
      </c>
      <c r="AC78">
        <v>29.41554</v>
      </c>
      <c r="AD78">
        <v>36.591700000000003</v>
      </c>
      <c r="AE78">
        <v>49.436556000000003</v>
      </c>
      <c r="AF78">
        <v>7.8879999999999999</v>
      </c>
      <c r="AG78">
        <v>39.622799999999998</v>
      </c>
      <c r="AH78">
        <v>152.94049999999999</v>
      </c>
      <c r="AI78">
        <v>31.824999999999999</v>
      </c>
      <c r="AJ78">
        <v>0</v>
      </c>
      <c r="AK78">
        <v>51.140700000000002</v>
      </c>
      <c r="AL78">
        <v>82.501999999999995</v>
      </c>
      <c r="AM78">
        <v>15.804048</v>
      </c>
      <c r="AN78">
        <v>0.99475999999999998</v>
      </c>
      <c r="AO78">
        <v>26.46</v>
      </c>
      <c r="AP78">
        <v>9.7355999999999998</v>
      </c>
      <c r="AQ78">
        <v>35.28</v>
      </c>
      <c r="AR78">
        <v>47.472000000000001</v>
      </c>
      <c r="AS78">
        <v>32.284799999999997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3071.2831739999997</v>
      </c>
    </row>
    <row r="79" spans="1:117">
      <c r="A79" t="s">
        <v>121</v>
      </c>
      <c r="B79">
        <v>0</v>
      </c>
      <c r="C79">
        <v>0</v>
      </c>
      <c r="D79">
        <v>20</v>
      </c>
      <c r="E79">
        <v>0</v>
      </c>
      <c r="F79">
        <v>0</v>
      </c>
      <c r="G79">
        <v>4.3899999999999997</v>
      </c>
      <c r="H79">
        <v>0</v>
      </c>
      <c r="I79">
        <v>0</v>
      </c>
      <c r="J79">
        <v>0</v>
      </c>
      <c r="K79">
        <v>402.18014899999997</v>
      </c>
      <c r="L79">
        <v>653.15009999999995</v>
      </c>
      <c r="M79">
        <v>92</v>
      </c>
      <c r="N79">
        <v>118.125</v>
      </c>
      <c r="O79">
        <v>123.66562500000001</v>
      </c>
      <c r="P79">
        <v>139.31</v>
      </c>
      <c r="Q79">
        <v>20.556000000000001</v>
      </c>
      <c r="R79">
        <v>42.390099999999997</v>
      </c>
      <c r="S79">
        <v>15.19</v>
      </c>
      <c r="T79">
        <v>0</v>
      </c>
      <c r="U79">
        <v>409.5</v>
      </c>
      <c r="V79">
        <v>20.73</v>
      </c>
      <c r="W79">
        <v>30.957000000000001</v>
      </c>
      <c r="X79">
        <v>147.515625</v>
      </c>
      <c r="Y79">
        <v>0</v>
      </c>
      <c r="Z79">
        <v>19.6614</v>
      </c>
      <c r="AA79">
        <v>42.66</v>
      </c>
      <c r="AB79">
        <v>39.510120000000001</v>
      </c>
      <c r="AC79">
        <v>30.561599999999999</v>
      </c>
      <c r="AD79">
        <v>37.516399999999997</v>
      </c>
      <c r="AE79">
        <v>49.436556000000003</v>
      </c>
      <c r="AF79">
        <v>8.3810000000000002</v>
      </c>
      <c r="AG79">
        <v>39.622799999999998</v>
      </c>
      <c r="AH79">
        <v>154.69245000000001</v>
      </c>
      <c r="AI79">
        <v>49.646999999999998</v>
      </c>
      <c r="AJ79">
        <v>0</v>
      </c>
      <c r="AK79">
        <v>51.140700000000002</v>
      </c>
      <c r="AL79">
        <v>82.501999999999995</v>
      </c>
      <c r="AM79">
        <v>15.804048</v>
      </c>
      <c r="AN79">
        <v>0.99475999999999998</v>
      </c>
      <c r="AO79">
        <v>26.46</v>
      </c>
      <c r="AP79">
        <v>9.7355999999999998</v>
      </c>
      <c r="AQ79">
        <v>37.548000000000002</v>
      </c>
      <c r="AR79">
        <v>47.472000000000001</v>
      </c>
      <c r="AS79">
        <v>32.284799999999997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3120.5803329999999</v>
      </c>
    </row>
    <row r="80" spans="1:117">
      <c r="A80" t="s">
        <v>122</v>
      </c>
      <c r="B80">
        <v>0</v>
      </c>
      <c r="C80">
        <v>0</v>
      </c>
      <c r="D80">
        <v>26.25</v>
      </c>
      <c r="E80">
        <v>0</v>
      </c>
      <c r="F80">
        <v>0</v>
      </c>
      <c r="G80">
        <v>4.3899999999999997</v>
      </c>
      <c r="H80">
        <v>0</v>
      </c>
      <c r="I80">
        <v>0</v>
      </c>
      <c r="J80">
        <v>0</v>
      </c>
      <c r="K80">
        <v>402.18014899999997</v>
      </c>
      <c r="L80">
        <v>653.15009999999995</v>
      </c>
      <c r="M80">
        <v>92</v>
      </c>
      <c r="N80">
        <v>118.125</v>
      </c>
      <c r="O80">
        <v>123.66562500000001</v>
      </c>
      <c r="P80">
        <v>139.31</v>
      </c>
      <c r="Q80">
        <v>20.556000000000001</v>
      </c>
      <c r="R80">
        <v>42.390099999999997</v>
      </c>
      <c r="S80">
        <v>15.19</v>
      </c>
      <c r="T80">
        <v>0</v>
      </c>
      <c r="U80">
        <v>409.5</v>
      </c>
      <c r="V80">
        <v>20.73</v>
      </c>
      <c r="W80">
        <v>30.957000000000001</v>
      </c>
      <c r="X80">
        <v>147.515625</v>
      </c>
      <c r="Y80">
        <v>0</v>
      </c>
      <c r="Z80">
        <v>19.6614</v>
      </c>
      <c r="AA80">
        <v>42.66</v>
      </c>
      <c r="AB80">
        <v>39.510120000000001</v>
      </c>
      <c r="AC80">
        <v>30.561599999999999</v>
      </c>
      <c r="AD80">
        <v>37.516399999999997</v>
      </c>
      <c r="AE80">
        <v>49.436556000000003</v>
      </c>
      <c r="AF80">
        <v>8.3810000000000002</v>
      </c>
      <c r="AG80">
        <v>39.622799999999998</v>
      </c>
      <c r="AH80">
        <v>154.69245000000001</v>
      </c>
      <c r="AI80">
        <v>49.646999999999998</v>
      </c>
      <c r="AJ80">
        <v>0</v>
      </c>
      <c r="AK80">
        <v>51.140700000000002</v>
      </c>
      <c r="AL80">
        <v>82.501999999999995</v>
      </c>
      <c r="AM80">
        <v>15.804048</v>
      </c>
      <c r="AN80">
        <v>0.99475999999999998</v>
      </c>
      <c r="AO80">
        <v>26.46</v>
      </c>
      <c r="AP80">
        <v>9.7355999999999998</v>
      </c>
      <c r="AQ80">
        <v>37.548000000000002</v>
      </c>
      <c r="AR80">
        <v>47.472000000000001</v>
      </c>
      <c r="AS80">
        <v>32.284799999999997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3126.8303329999999</v>
      </c>
    </row>
    <row r="81" spans="1:117">
      <c r="A81" t="s">
        <v>123</v>
      </c>
      <c r="B81">
        <v>0</v>
      </c>
      <c r="C81">
        <v>0</v>
      </c>
      <c r="D81">
        <v>26.25</v>
      </c>
      <c r="E81">
        <v>0</v>
      </c>
      <c r="F81">
        <v>0</v>
      </c>
      <c r="G81">
        <v>4.3899999999999997</v>
      </c>
      <c r="H81">
        <v>0</v>
      </c>
      <c r="I81">
        <v>0</v>
      </c>
      <c r="J81">
        <v>0</v>
      </c>
      <c r="K81">
        <v>404.88592299999999</v>
      </c>
      <c r="L81">
        <v>653.15009999999995</v>
      </c>
      <c r="M81">
        <v>92</v>
      </c>
      <c r="N81">
        <v>118.125</v>
      </c>
      <c r="O81">
        <v>123.66562500000001</v>
      </c>
      <c r="P81">
        <v>139.31</v>
      </c>
      <c r="Q81">
        <v>20.556000000000001</v>
      </c>
      <c r="R81">
        <v>42.390099999999997</v>
      </c>
      <c r="S81">
        <v>15.19</v>
      </c>
      <c r="T81">
        <v>0</v>
      </c>
      <c r="U81">
        <v>405</v>
      </c>
      <c r="V81">
        <v>20.73</v>
      </c>
      <c r="W81">
        <v>30.957000000000001</v>
      </c>
      <c r="X81">
        <v>147.515625</v>
      </c>
      <c r="Y81">
        <v>0</v>
      </c>
      <c r="Z81">
        <v>19.6614</v>
      </c>
      <c r="AA81">
        <v>42.66</v>
      </c>
      <c r="AB81">
        <v>39.510120000000001</v>
      </c>
      <c r="AC81">
        <v>30.561599999999999</v>
      </c>
      <c r="AD81">
        <v>37.516399999999997</v>
      </c>
      <c r="AE81">
        <v>49.436556000000003</v>
      </c>
      <c r="AF81">
        <v>8.3810000000000002</v>
      </c>
      <c r="AG81">
        <v>39.622799999999998</v>
      </c>
      <c r="AH81">
        <v>154.69245000000001</v>
      </c>
      <c r="AI81">
        <v>49.646999999999998</v>
      </c>
      <c r="AJ81">
        <v>0</v>
      </c>
      <c r="AK81">
        <v>51.140700000000002</v>
      </c>
      <c r="AL81">
        <v>82.501999999999995</v>
      </c>
      <c r="AM81">
        <v>10.557359999999999</v>
      </c>
      <c r="AN81">
        <v>0.99475999999999998</v>
      </c>
      <c r="AO81">
        <v>26.46</v>
      </c>
      <c r="AP81">
        <v>9.7355999999999998</v>
      </c>
      <c r="AQ81">
        <v>37.548000000000002</v>
      </c>
      <c r="AR81">
        <v>47.472000000000001</v>
      </c>
      <c r="AS81">
        <v>32.284799999999997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3119.7894189999997</v>
      </c>
    </row>
    <row r="82" spans="1:117">
      <c r="A82" t="s">
        <v>124</v>
      </c>
      <c r="B82">
        <v>0</v>
      </c>
      <c r="C82">
        <v>0</v>
      </c>
      <c r="D82">
        <v>26.25</v>
      </c>
      <c r="E82">
        <v>0</v>
      </c>
      <c r="F82">
        <v>0</v>
      </c>
      <c r="G82">
        <v>4.3899999999999997</v>
      </c>
      <c r="H82">
        <v>0</v>
      </c>
      <c r="I82">
        <v>0</v>
      </c>
      <c r="J82">
        <v>0</v>
      </c>
      <c r="K82">
        <v>419.96484099999998</v>
      </c>
      <c r="L82">
        <v>653.15009999999995</v>
      </c>
      <c r="M82">
        <v>92</v>
      </c>
      <c r="N82">
        <v>118.125</v>
      </c>
      <c r="O82">
        <v>123.66562500000001</v>
      </c>
      <c r="P82">
        <v>139.31</v>
      </c>
      <c r="Q82">
        <v>20.556000000000001</v>
      </c>
      <c r="R82">
        <v>42.390099999999997</v>
      </c>
      <c r="S82">
        <v>15.19</v>
      </c>
      <c r="T82">
        <v>0</v>
      </c>
      <c r="U82">
        <v>405</v>
      </c>
      <c r="V82">
        <v>20.73</v>
      </c>
      <c r="W82">
        <v>30.957000000000001</v>
      </c>
      <c r="X82">
        <v>147.515625</v>
      </c>
      <c r="Y82">
        <v>0</v>
      </c>
      <c r="Z82">
        <v>19.6614</v>
      </c>
      <c r="AA82">
        <v>42.66</v>
      </c>
      <c r="AB82">
        <v>39.510120000000001</v>
      </c>
      <c r="AC82">
        <v>30.561599999999999</v>
      </c>
      <c r="AD82">
        <v>37.516399999999997</v>
      </c>
      <c r="AE82">
        <v>49.436556000000003</v>
      </c>
      <c r="AF82">
        <v>8.3810000000000002</v>
      </c>
      <c r="AG82">
        <v>39.622799999999998</v>
      </c>
      <c r="AH82">
        <v>154.69245000000001</v>
      </c>
      <c r="AI82">
        <v>49.646999999999998</v>
      </c>
      <c r="AJ82">
        <v>0</v>
      </c>
      <c r="AK82">
        <v>51.140700000000002</v>
      </c>
      <c r="AL82">
        <v>82.501999999999995</v>
      </c>
      <c r="AM82">
        <v>10.557359999999999</v>
      </c>
      <c r="AN82">
        <v>0.99475999999999998</v>
      </c>
      <c r="AO82">
        <v>26.46</v>
      </c>
      <c r="AP82">
        <v>9.7355999999999998</v>
      </c>
      <c r="AQ82">
        <v>37.548000000000002</v>
      </c>
      <c r="AR82">
        <v>47.472000000000001</v>
      </c>
      <c r="AS82">
        <v>32.284799999999997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3134.868336999999</v>
      </c>
    </row>
    <row r="83" spans="1:117">
      <c r="A83" t="s">
        <v>125</v>
      </c>
      <c r="B83">
        <v>0</v>
      </c>
      <c r="C83">
        <v>0</v>
      </c>
      <c r="D83">
        <v>23.1</v>
      </c>
      <c r="E83">
        <v>0</v>
      </c>
      <c r="F83">
        <v>0</v>
      </c>
      <c r="G83">
        <v>4.3899999999999997</v>
      </c>
      <c r="H83">
        <v>0</v>
      </c>
      <c r="I83">
        <v>0</v>
      </c>
      <c r="J83">
        <v>0</v>
      </c>
      <c r="K83">
        <v>428.51320500000003</v>
      </c>
      <c r="L83">
        <v>653.15009999999995</v>
      </c>
      <c r="M83">
        <v>92</v>
      </c>
      <c r="N83">
        <v>118.125</v>
      </c>
      <c r="O83">
        <v>123.66562500000001</v>
      </c>
      <c r="P83">
        <v>139.31</v>
      </c>
      <c r="Q83">
        <v>20.556000000000001</v>
      </c>
      <c r="R83">
        <v>42.390099999999997</v>
      </c>
      <c r="S83">
        <v>15.19</v>
      </c>
      <c r="T83">
        <v>0</v>
      </c>
      <c r="U83">
        <v>408.09375</v>
      </c>
      <c r="V83">
        <v>20.73</v>
      </c>
      <c r="W83">
        <v>30.957000000000001</v>
      </c>
      <c r="X83">
        <v>147.515625</v>
      </c>
      <c r="Y83">
        <v>0</v>
      </c>
      <c r="Z83">
        <v>19.6614</v>
      </c>
      <c r="AA83">
        <v>42.66</v>
      </c>
      <c r="AB83">
        <v>39.510120000000001</v>
      </c>
      <c r="AC83">
        <v>30.561599999999999</v>
      </c>
      <c r="AD83">
        <v>37.516399999999997</v>
      </c>
      <c r="AE83">
        <v>49.436556000000003</v>
      </c>
      <c r="AF83">
        <v>8.3810000000000002</v>
      </c>
      <c r="AG83">
        <v>39.622799999999998</v>
      </c>
      <c r="AH83">
        <v>154.69245000000001</v>
      </c>
      <c r="AI83">
        <v>49.646999999999998</v>
      </c>
      <c r="AJ83">
        <v>0</v>
      </c>
      <c r="AK83">
        <v>51.140700000000002</v>
      </c>
      <c r="AL83">
        <v>82.501999999999995</v>
      </c>
      <c r="AM83">
        <v>15.804048</v>
      </c>
      <c r="AN83">
        <v>0.99475999999999998</v>
      </c>
      <c r="AO83">
        <v>26.46</v>
      </c>
      <c r="AP83">
        <v>9.7355999999999998</v>
      </c>
      <c r="AQ83">
        <v>37.548000000000002</v>
      </c>
      <c r="AR83">
        <v>47.472000000000001</v>
      </c>
      <c r="AS83">
        <v>32.284799999999997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3148.6071389999997</v>
      </c>
    </row>
    <row r="84" spans="1:117">
      <c r="A84" t="s">
        <v>126</v>
      </c>
      <c r="B84">
        <v>0</v>
      </c>
      <c r="C84">
        <v>0</v>
      </c>
      <c r="D84">
        <v>24.15</v>
      </c>
      <c r="E84">
        <v>0</v>
      </c>
      <c r="F84">
        <v>0</v>
      </c>
      <c r="G84">
        <v>4.3899999999999997</v>
      </c>
      <c r="H84">
        <v>0</v>
      </c>
      <c r="I84">
        <v>0</v>
      </c>
      <c r="J84">
        <v>0</v>
      </c>
      <c r="K84">
        <v>436.80020300000001</v>
      </c>
      <c r="L84">
        <v>653.15009999999995</v>
      </c>
      <c r="M84">
        <v>92</v>
      </c>
      <c r="N84">
        <v>118.125</v>
      </c>
      <c r="O84">
        <v>123.66562500000001</v>
      </c>
      <c r="P84">
        <v>139.31</v>
      </c>
      <c r="Q84">
        <v>20.556000000000001</v>
      </c>
      <c r="R84">
        <v>42.390099999999997</v>
      </c>
      <c r="S84">
        <v>15.19</v>
      </c>
      <c r="T84">
        <v>0</v>
      </c>
      <c r="U84">
        <v>408.375</v>
      </c>
      <c r="V84">
        <v>20.73</v>
      </c>
      <c r="W84">
        <v>30.957000000000001</v>
      </c>
      <c r="X84">
        <v>147.515625</v>
      </c>
      <c r="Y84">
        <v>0</v>
      </c>
      <c r="Z84">
        <v>19.6614</v>
      </c>
      <c r="AA84">
        <v>42.66</v>
      </c>
      <c r="AB84">
        <v>39.510120000000001</v>
      </c>
      <c r="AC84">
        <v>30.561599999999999</v>
      </c>
      <c r="AD84">
        <v>37.516399999999997</v>
      </c>
      <c r="AE84">
        <v>49.436556000000003</v>
      </c>
      <c r="AF84">
        <v>8.3810000000000002</v>
      </c>
      <c r="AG84">
        <v>39.622799999999998</v>
      </c>
      <c r="AH84">
        <v>154.69245000000001</v>
      </c>
      <c r="AI84">
        <v>49.646999999999998</v>
      </c>
      <c r="AJ84">
        <v>0</v>
      </c>
      <c r="AK84">
        <v>51.140700000000002</v>
      </c>
      <c r="AL84">
        <v>82.501999999999995</v>
      </c>
      <c r="AM84">
        <v>15.804048</v>
      </c>
      <c r="AN84">
        <v>0.99475999999999998</v>
      </c>
      <c r="AO84">
        <v>26.46</v>
      </c>
      <c r="AP84">
        <v>11.1447</v>
      </c>
      <c r="AQ84">
        <v>37.548000000000002</v>
      </c>
      <c r="AR84">
        <v>47.472000000000001</v>
      </c>
      <c r="AS84">
        <v>32.284799999999997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3159.6344869999994</v>
      </c>
    </row>
    <row r="85" spans="1:117">
      <c r="A85" t="s">
        <v>127</v>
      </c>
      <c r="B85">
        <v>0</v>
      </c>
      <c r="C85">
        <v>0</v>
      </c>
      <c r="D85">
        <v>21</v>
      </c>
      <c r="E85">
        <v>0</v>
      </c>
      <c r="F85">
        <v>0</v>
      </c>
      <c r="G85">
        <v>4.3899999999999997</v>
      </c>
      <c r="H85">
        <v>0</v>
      </c>
      <c r="I85">
        <v>0</v>
      </c>
      <c r="J85">
        <v>19.309999999999999</v>
      </c>
      <c r="K85">
        <v>444.41050000000001</v>
      </c>
      <c r="L85">
        <v>653.15009999999995</v>
      </c>
      <c r="M85">
        <v>92</v>
      </c>
      <c r="N85">
        <v>118.125</v>
      </c>
      <c r="O85">
        <v>123.66562500000001</v>
      </c>
      <c r="P85">
        <v>139.31</v>
      </c>
      <c r="Q85">
        <v>20.556000000000001</v>
      </c>
      <c r="R85">
        <v>42.390099999999997</v>
      </c>
      <c r="S85">
        <v>15.19</v>
      </c>
      <c r="T85">
        <v>0</v>
      </c>
      <c r="U85">
        <v>413.21875</v>
      </c>
      <c r="V85">
        <v>20.73</v>
      </c>
      <c r="W85">
        <v>30.957000000000001</v>
      </c>
      <c r="X85">
        <v>147.515625</v>
      </c>
      <c r="Y85">
        <v>0</v>
      </c>
      <c r="Z85">
        <v>19.6614</v>
      </c>
      <c r="AA85">
        <v>42.66</v>
      </c>
      <c r="AB85">
        <v>39.510120000000001</v>
      </c>
      <c r="AC85">
        <v>30.561599999999999</v>
      </c>
      <c r="AD85">
        <v>37.516399999999997</v>
      </c>
      <c r="AE85">
        <v>49.436556000000003</v>
      </c>
      <c r="AF85">
        <v>8.3810000000000002</v>
      </c>
      <c r="AG85">
        <v>39.622799999999998</v>
      </c>
      <c r="AH85">
        <v>154.69245000000001</v>
      </c>
      <c r="AI85">
        <v>35.643999999999998</v>
      </c>
      <c r="AJ85">
        <v>0</v>
      </c>
      <c r="AK85">
        <v>51.140700000000002</v>
      </c>
      <c r="AL85">
        <v>82.501999999999995</v>
      </c>
      <c r="AM85">
        <v>15.804048</v>
      </c>
      <c r="AN85">
        <v>0.99475999999999998</v>
      </c>
      <c r="AO85">
        <v>26.46</v>
      </c>
      <c r="AP85">
        <v>11.1447</v>
      </c>
      <c r="AQ85">
        <v>37.548000000000002</v>
      </c>
      <c r="AR85">
        <v>47.472000000000001</v>
      </c>
      <c r="AS85">
        <v>32.284799999999997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3174.2455339999997</v>
      </c>
    </row>
    <row r="86" spans="1:117">
      <c r="A86" t="s">
        <v>128</v>
      </c>
      <c r="B86">
        <v>0</v>
      </c>
      <c r="C86">
        <v>0</v>
      </c>
      <c r="D86">
        <v>15.75</v>
      </c>
      <c r="E86">
        <v>0</v>
      </c>
      <c r="F86">
        <v>0</v>
      </c>
      <c r="G86">
        <v>4.3899999999999997</v>
      </c>
      <c r="H86">
        <v>0</v>
      </c>
      <c r="I86">
        <v>0</v>
      </c>
      <c r="J86">
        <v>19.309999999999999</v>
      </c>
      <c r="K86">
        <v>444.41050000000001</v>
      </c>
      <c r="L86">
        <v>653.15009999999995</v>
      </c>
      <c r="M86">
        <v>92</v>
      </c>
      <c r="N86">
        <v>118.125</v>
      </c>
      <c r="O86">
        <v>123.66562500000001</v>
      </c>
      <c r="P86">
        <v>139.31</v>
      </c>
      <c r="Q86">
        <v>20.556000000000001</v>
      </c>
      <c r="R86">
        <v>42.390099999999997</v>
      </c>
      <c r="S86">
        <v>15.19</v>
      </c>
      <c r="T86">
        <v>0</v>
      </c>
      <c r="U86">
        <v>414</v>
      </c>
      <c r="V86">
        <v>20.73</v>
      </c>
      <c r="W86">
        <v>30.957000000000001</v>
      </c>
      <c r="X86">
        <v>147.515625</v>
      </c>
      <c r="Y86">
        <v>0</v>
      </c>
      <c r="Z86">
        <v>19.6614</v>
      </c>
      <c r="AA86">
        <v>42.66</v>
      </c>
      <c r="AB86">
        <v>39.510120000000001</v>
      </c>
      <c r="AC86">
        <v>29.41554</v>
      </c>
      <c r="AD86">
        <v>36.591700000000003</v>
      </c>
      <c r="AE86">
        <v>49.436556000000003</v>
      </c>
      <c r="AF86">
        <v>7.8879999999999999</v>
      </c>
      <c r="AG86">
        <v>39.622799999999998</v>
      </c>
      <c r="AH86">
        <v>152.94049999999999</v>
      </c>
      <c r="AI86">
        <v>35.643999999999998</v>
      </c>
      <c r="AJ86">
        <v>0</v>
      </c>
      <c r="AK86">
        <v>51.140700000000002</v>
      </c>
      <c r="AL86">
        <v>82.501999999999995</v>
      </c>
      <c r="AM86">
        <v>15.804048</v>
      </c>
      <c r="AN86">
        <v>0.99475999999999998</v>
      </c>
      <c r="AO86">
        <v>26.46</v>
      </c>
      <c r="AP86">
        <v>11.1447</v>
      </c>
      <c r="AQ86">
        <v>36.792000000000002</v>
      </c>
      <c r="AR86">
        <v>47.472000000000001</v>
      </c>
      <c r="AS86">
        <v>32.284799999999997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3164.7050739999995</v>
      </c>
    </row>
    <row r="87" spans="1:117">
      <c r="A87" t="s">
        <v>129</v>
      </c>
      <c r="B87">
        <v>0</v>
      </c>
      <c r="C87">
        <v>0</v>
      </c>
      <c r="D87">
        <v>15.75</v>
      </c>
      <c r="E87">
        <v>0</v>
      </c>
      <c r="F87">
        <v>0</v>
      </c>
      <c r="G87">
        <v>4.3899999999999997</v>
      </c>
      <c r="H87">
        <v>0</v>
      </c>
      <c r="I87">
        <v>0</v>
      </c>
      <c r="J87">
        <v>14.93</v>
      </c>
      <c r="K87">
        <v>466.50665300000003</v>
      </c>
      <c r="L87">
        <v>653.15009999999995</v>
      </c>
      <c r="M87">
        <v>92</v>
      </c>
      <c r="N87">
        <v>118.125</v>
      </c>
      <c r="O87">
        <v>123.66562500000001</v>
      </c>
      <c r="P87">
        <v>139.31</v>
      </c>
      <c r="Q87">
        <v>19.41</v>
      </c>
      <c r="R87">
        <v>42.390099999999997</v>
      </c>
      <c r="S87">
        <v>15.19</v>
      </c>
      <c r="T87">
        <v>0</v>
      </c>
      <c r="U87">
        <v>414</v>
      </c>
      <c r="V87">
        <v>20.73</v>
      </c>
      <c r="W87">
        <v>30.957000000000001</v>
      </c>
      <c r="X87">
        <v>147.515625</v>
      </c>
      <c r="Y87">
        <v>0</v>
      </c>
      <c r="Z87">
        <v>19.6614</v>
      </c>
      <c r="AA87">
        <v>42.66</v>
      </c>
      <c r="AB87">
        <v>39.510120000000001</v>
      </c>
      <c r="AC87">
        <v>29.41554</v>
      </c>
      <c r="AD87">
        <v>36.591700000000003</v>
      </c>
      <c r="AE87">
        <v>49.436556000000003</v>
      </c>
      <c r="AF87">
        <v>7.8879999999999999</v>
      </c>
      <c r="AG87">
        <v>39.622799999999998</v>
      </c>
      <c r="AH87">
        <v>152.94049999999999</v>
      </c>
      <c r="AI87">
        <v>35.643999999999998</v>
      </c>
      <c r="AJ87">
        <v>0</v>
      </c>
      <c r="AK87">
        <v>51.140700000000002</v>
      </c>
      <c r="AL87">
        <v>82.501999999999995</v>
      </c>
      <c r="AM87">
        <v>15.804048</v>
      </c>
      <c r="AN87">
        <v>0.99475999999999998</v>
      </c>
      <c r="AO87">
        <v>26.46</v>
      </c>
      <c r="AP87">
        <v>11.1447</v>
      </c>
      <c r="AQ87">
        <v>36.792000000000002</v>
      </c>
      <c r="AR87">
        <v>47.472000000000001</v>
      </c>
      <c r="AS87">
        <v>32.284799999999997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3181.2752269999992</v>
      </c>
    </row>
    <row r="88" spans="1:117">
      <c r="A88" t="s">
        <v>130</v>
      </c>
      <c r="B88">
        <v>0</v>
      </c>
      <c r="C88">
        <v>0</v>
      </c>
      <c r="D88">
        <v>15.75</v>
      </c>
      <c r="E88">
        <v>0</v>
      </c>
      <c r="F88">
        <v>0</v>
      </c>
      <c r="G88">
        <v>4.3899999999999997</v>
      </c>
      <c r="H88">
        <v>0</v>
      </c>
      <c r="I88">
        <v>0</v>
      </c>
      <c r="J88">
        <v>14.93</v>
      </c>
      <c r="K88">
        <v>472.83075000000002</v>
      </c>
      <c r="L88">
        <v>653.15009999999995</v>
      </c>
      <c r="M88">
        <v>92</v>
      </c>
      <c r="N88">
        <v>118.125</v>
      </c>
      <c r="O88">
        <v>123.66562500000001</v>
      </c>
      <c r="P88">
        <v>139.31</v>
      </c>
      <c r="Q88">
        <v>19.41</v>
      </c>
      <c r="R88">
        <v>42.390099999999997</v>
      </c>
      <c r="S88">
        <v>15.19</v>
      </c>
      <c r="T88">
        <v>0</v>
      </c>
      <c r="U88">
        <v>414</v>
      </c>
      <c r="V88">
        <v>20.73</v>
      </c>
      <c r="W88">
        <v>30.957000000000001</v>
      </c>
      <c r="X88">
        <v>147.515625</v>
      </c>
      <c r="Y88">
        <v>0</v>
      </c>
      <c r="Z88">
        <v>19.6614</v>
      </c>
      <c r="AA88">
        <v>42.66</v>
      </c>
      <c r="AB88">
        <v>39.510120000000001</v>
      </c>
      <c r="AC88">
        <v>29.41554</v>
      </c>
      <c r="AD88">
        <v>36.591700000000003</v>
      </c>
      <c r="AE88">
        <v>49.436556000000003</v>
      </c>
      <c r="AF88">
        <v>7.8879999999999999</v>
      </c>
      <c r="AG88">
        <v>39.622799999999998</v>
      </c>
      <c r="AH88">
        <v>152.94049999999999</v>
      </c>
      <c r="AI88">
        <v>35.643999999999998</v>
      </c>
      <c r="AJ88">
        <v>0</v>
      </c>
      <c r="AK88">
        <v>51.140700000000002</v>
      </c>
      <c r="AL88">
        <v>82.501999999999995</v>
      </c>
      <c r="AM88">
        <v>15.804048</v>
      </c>
      <c r="AN88">
        <v>0.99475999999999998</v>
      </c>
      <c r="AO88">
        <v>26.46</v>
      </c>
      <c r="AP88">
        <v>11.1447</v>
      </c>
      <c r="AQ88">
        <v>36.792000000000002</v>
      </c>
      <c r="AR88">
        <v>47.472000000000001</v>
      </c>
      <c r="AS88">
        <v>32.284799999999997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3187.5993239999998</v>
      </c>
    </row>
    <row r="89" spans="1:117">
      <c r="A89" t="s">
        <v>131</v>
      </c>
      <c r="B89">
        <v>0</v>
      </c>
      <c r="C89">
        <v>0</v>
      </c>
      <c r="D89">
        <v>15.75</v>
      </c>
      <c r="E89">
        <v>0</v>
      </c>
      <c r="F89">
        <v>0</v>
      </c>
      <c r="G89">
        <v>4.3899999999999997</v>
      </c>
      <c r="H89">
        <v>0</v>
      </c>
      <c r="I89">
        <v>0</v>
      </c>
      <c r="J89">
        <v>14.93</v>
      </c>
      <c r="K89">
        <v>493.81949500000002</v>
      </c>
      <c r="L89">
        <v>653.15009999999995</v>
      </c>
      <c r="M89">
        <v>92</v>
      </c>
      <c r="N89">
        <v>118.125</v>
      </c>
      <c r="O89">
        <v>123.66562500000001</v>
      </c>
      <c r="P89">
        <v>139.31</v>
      </c>
      <c r="Q89">
        <v>19.41</v>
      </c>
      <c r="R89">
        <v>42.390099999999997</v>
      </c>
      <c r="S89">
        <v>15.19</v>
      </c>
      <c r="T89">
        <v>0</v>
      </c>
      <c r="U89">
        <v>414</v>
      </c>
      <c r="V89">
        <v>20.73</v>
      </c>
      <c r="W89">
        <v>30.957000000000001</v>
      </c>
      <c r="X89">
        <v>147.515625</v>
      </c>
      <c r="Y89">
        <v>0</v>
      </c>
      <c r="Z89">
        <v>19.6614</v>
      </c>
      <c r="AA89">
        <v>42.66</v>
      </c>
      <c r="AB89">
        <v>39.510120000000001</v>
      </c>
      <c r="AC89">
        <v>29.41554</v>
      </c>
      <c r="AD89">
        <v>36.591700000000003</v>
      </c>
      <c r="AE89">
        <v>49.436556000000003</v>
      </c>
      <c r="AF89">
        <v>7.8879999999999999</v>
      </c>
      <c r="AG89">
        <v>39.622799999999998</v>
      </c>
      <c r="AH89">
        <v>152.94049999999999</v>
      </c>
      <c r="AI89">
        <v>35.643999999999998</v>
      </c>
      <c r="AJ89">
        <v>0</v>
      </c>
      <c r="AK89">
        <v>51.140700000000002</v>
      </c>
      <c r="AL89">
        <v>82.501999999999995</v>
      </c>
      <c r="AM89">
        <v>15.804048</v>
      </c>
      <c r="AN89">
        <v>0.99475999999999998</v>
      </c>
      <c r="AO89">
        <v>26.46</v>
      </c>
      <c r="AP89">
        <v>11.1447</v>
      </c>
      <c r="AQ89">
        <v>36.792000000000002</v>
      </c>
      <c r="AR89">
        <v>47.472000000000001</v>
      </c>
      <c r="AS89">
        <v>32.284799999999997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3208.5880689999995</v>
      </c>
    </row>
    <row r="90" spans="1:117">
      <c r="A90" t="s">
        <v>132</v>
      </c>
      <c r="B90">
        <v>0</v>
      </c>
      <c r="C90">
        <v>0</v>
      </c>
      <c r="D90">
        <v>15.75</v>
      </c>
      <c r="E90">
        <v>0</v>
      </c>
      <c r="F90">
        <v>0</v>
      </c>
      <c r="G90">
        <v>4.3899999999999997</v>
      </c>
      <c r="H90">
        <v>0</v>
      </c>
      <c r="I90">
        <v>0</v>
      </c>
      <c r="J90">
        <v>13.83</v>
      </c>
      <c r="K90">
        <v>520.13644399999998</v>
      </c>
      <c r="L90">
        <v>653.15009999999995</v>
      </c>
      <c r="M90">
        <v>92</v>
      </c>
      <c r="N90">
        <v>118.125</v>
      </c>
      <c r="O90">
        <v>123.66562500000001</v>
      </c>
      <c r="P90">
        <v>139.31</v>
      </c>
      <c r="Q90">
        <v>19.41</v>
      </c>
      <c r="R90">
        <v>42.390099999999997</v>
      </c>
      <c r="S90">
        <v>15.19</v>
      </c>
      <c r="T90">
        <v>0</v>
      </c>
      <c r="U90">
        <v>414</v>
      </c>
      <c r="V90">
        <v>20.73</v>
      </c>
      <c r="W90">
        <v>30.957000000000001</v>
      </c>
      <c r="X90">
        <v>147.515625</v>
      </c>
      <c r="Y90">
        <v>0</v>
      </c>
      <c r="Z90">
        <v>19.6614</v>
      </c>
      <c r="AA90">
        <v>42.66</v>
      </c>
      <c r="AB90">
        <v>39.510120000000001</v>
      </c>
      <c r="AC90">
        <v>30.561599999999999</v>
      </c>
      <c r="AD90">
        <v>37.516399999999997</v>
      </c>
      <c r="AE90">
        <v>49.436556000000003</v>
      </c>
      <c r="AF90">
        <v>16.170400000000001</v>
      </c>
      <c r="AG90">
        <v>39.622799999999998</v>
      </c>
      <c r="AH90">
        <v>154.69245000000001</v>
      </c>
      <c r="AI90">
        <v>35.643999999999998</v>
      </c>
      <c r="AJ90">
        <v>0</v>
      </c>
      <c r="AK90">
        <v>51.140700000000002</v>
      </c>
      <c r="AL90">
        <v>82.501999999999995</v>
      </c>
      <c r="AM90">
        <v>15.804048</v>
      </c>
      <c r="AN90">
        <v>0.99475999999999998</v>
      </c>
      <c r="AO90">
        <v>26.46</v>
      </c>
      <c r="AP90">
        <v>11.1447</v>
      </c>
      <c r="AQ90">
        <v>36.792000000000002</v>
      </c>
      <c r="AR90">
        <v>47.472000000000001</v>
      </c>
      <c r="AS90">
        <v>32.284799999999997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3245.9101279999991</v>
      </c>
    </row>
    <row r="91" spans="1:117">
      <c r="A91" t="s">
        <v>133</v>
      </c>
      <c r="B91">
        <v>0</v>
      </c>
      <c r="C91">
        <v>0</v>
      </c>
      <c r="D91">
        <v>15.75</v>
      </c>
      <c r="E91">
        <v>0</v>
      </c>
      <c r="F91">
        <v>0</v>
      </c>
      <c r="G91">
        <v>4.3899999999999997</v>
      </c>
      <c r="H91">
        <v>0</v>
      </c>
      <c r="I91">
        <v>0</v>
      </c>
      <c r="J91">
        <v>11.894937000000001</v>
      </c>
      <c r="K91">
        <v>525.722532</v>
      </c>
      <c r="L91">
        <v>653.15009999999995</v>
      </c>
      <c r="M91">
        <v>92</v>
      </c>
      <c r="N91">
        <v>118.125</v>
      </c>
      <c r="O91">
        <v>123.66562500000001</v>
      </c>
      <c r="P91">
        <v>139.31</v>
      </c>
      <c r="Q91">
        <v>19.41</v>
      </c>
      <c r="R91">
        <v>42.390099999999997</v>
      </c>
      <c r="S91">
        <v>15.19</v>
      </c>
      <c r="T91">
        <v>0</v>
      </c>
      <c r="U91">
        <v>416.125</v>
      </c>
      <c r="V91">
        <v>20.73</v>
      </c>
      <c r="W91">
        <v>30.957000000000001</v>
      </c>
      <c r="X91">
        <v>147.515625</v>
      </c>
      <c r="Y91">
        <v>0</v>
      </c>
      <c r="Z91">
        <v>19.6614</v>
      </c>
      <c r="AA91">
        <v>42.66</v>
      </c>
      <c r="AB91">
        <v>39.510120000000001</v>
      </c>
      <c r="AC91">
        <v>30.561599999999999</v>
      </c>
      <c r="AD91">
        <v>37.516399999999997</v>
      </c>
      <c r="AE91">
        <v>49.436556000000003</v>
      </c>
      <c r="AF91">
        <v>16.170400000000001</v>
      </c>
      <c r="AG91">
        <v>39.622799999999998</v>
      </c>
      <c r="AH91">
        <v>154.69245000000001</v>
      </c>
      <c r="AI91">
        <v>35.643999999999998</v>
      </c>
      <c r="AJ91">
        <v>0</v>
      </c>
      <c r="AK91">
        <v>51.140700000000002</v>
      </c>
      <c r="AL91">
        <v>82.501999999999995</v>
      </c>
      <c r="AM91">
        <v>15.804048</v>
      </c>
      <c r="AN91">
        <v>0.99475999999999998</v>
      </c>
      <c r="AO91">
        <v>26.46</v>
      </c>
      <c r="AP91">
        <v>11.1447</v>
      </c>
      <c r="AQ91">
        <v>36.792000000000002</v>
      </c>
      <c r="AR91">
        <v>47.472000000000001</v>
      </c>
      <c r="AS91">
        <v>32.284799999999997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3251.6861529999992</v>
      </c>
    </row>
    <row r="92" spans="1:117">
      <c r="A92" t="s">
        <v>134</v>
      </c>
      <c r="B92">
        <v>0</v>
      </c>
      <c r="C92">
        <v>0</v>
      </c>
      <c r="D92">
        <v>15.75</v>
      </c>
      <c r="E92">
        <v>0</v>
      </c>
      <c r="F92">
        <v>0</v>
      </c>
      <c r="G92">
        <v>4.3899999999999997</v>
      </c>
      <c r="H92">
        <v>0</v>
      </c>
      <c r="I92">
        <v>0</v>
      </c>
      <c r="J92">
        <v>10.938618</v>
      </c>
      <c r="K92">
        <v>546.64022399999999</v>
      </c>
      <c r="L92">
        <v>653.15009999999995</v>
      </c>
      <c r="M92">
        <v>92</v>
      </c>
      <c r="N92">
        <v>118.125</v>
      </c>
      <c r="O92">
        <v>123.66562500000001</v>
      </c>
      <c r="P92">
        <v>139.31</v>
      </c>
      <c r="Q92">
        <v>19.41</v>
      </c>
      <c r="R92">
        <v>42.390099999999997</v>
      </c>
      <c r="S92">
        <v>15.19</v>
      </c>
      <c r="T92">
        <v>0</v>
      </c>
      <c r="U92">
        <v>416.25</v>
      </c>
      <c r="V92">
        <v>20.73</v>
      </c>
      <c r="W92">
        <v>30.957000000000001</v>
      </c>
      <c r="X92">
        <v>147.515625</v>
      </c>
      <c r="Y92">
        <v>0</v>
      </c>
      <c r="Z92">
        <v>19.6614</v>
      </c>
      <c r="AA92">
        <v>42.66</v>
      </c>
      <c r="AB92">
        <v>39.510120000000001</v>
      </c>
      <c r="AC92">
        <v>30.561599999999999</v>
      </c>
      <c r="AD92">
        <v>37.516399999999997</v>
      </c>
      <c r="AE92">
        <v>49.436556000000003</v>
      </c>
      <c r="AF92">
        <v>16.170400000000001</v>
      </c>
      <c r="AG92">
        <v>39.622799999999998</v>
      </c>
      <c r="AH92">
        <v>154.69245000000001</v>
      </c>
      <c r="AI92">
        <v>35.643999999999998</v>
      </c>
      <c r="AJ92">
        <v>0</v>
      </c>
      <c r="AK92">
        <v>51.140700000000002</v>
      </c>
      <c r="AL92">
        <v>82.501999999999995</v>
      </c>
      <c r="AM92">
        <v>15.804048</v>
      </c>
      <c r="AN92">
        <v>0.99475999999999998</v>
      </c>
      <c r="AO92">
        <v>26.46</v>
      </c>
      <c r="AP92">
        <v>11.1447</v>
      </c>
      <c r="AQ92">
        <v>36.792000000000002</v>
      </c>
      <c r="AR92">
        <v>47.472000000000001</v>
      </c>
      <c r="AS92">
        <v>32.284799999999997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3271.7725259999993</v>
      </c>
    </row>
    <row r="93" spans="1:117">
      <c r="A93" t="s">
        <v>135</v>
      </c>
      <c r="B93">
        <v>0</v>
      </c>
      <c r="C93">
        <v>0</v>
      </c>
      <c r="D93">
        <v>14.7</v>
      </c>
      <c r="E93">
        <v>0</v>
      </c>
      <c r="F93">
        <v>0</v>
      </c>
      <c r="G93">
        <v>4.3899999999999997</v>
      </c>
      <c r="H93">
        <v>0</v>
      </c>
      <c r="I93">
        <v>0</v>
      </c>
      <c r="J93">
        <v>6.71</v>
      </c>
      <c r="K93">
        <v>572.74357799999996</v>
      </c>
      <c r="L93">
        <v>653.15009999999995</v>
      </c>
      <c r="M93">
        <v>92</v>
      </c>
      <c r="N93">
        <v>118.125</v>
      </c>
      <c r="O93">
        <v>123.66562500000001</v>
      </c>
      <c r="P93">
        <v>139.31</v>
      </c>
      <c r="Q93">
        <v>19.41</v>
      </c>
      <c r="R93">
        <v>42.390099999999997</v>
      </c>
      <c r="S93">
        <v>15.19</v>
      </c>
      <c r="T93">
        <v>0</v>
      </c>
      <c r="U93">
        <v>416.25</v>
      </c>
      <c r="V93">
        <v>20.73</v>
      </c>
      <c r="W93">
        <v>30.957000000000001</v>
      </c>
      <c r="X93">
        <v>147.515625</v>
      </c>
      <c r="Y93">
        <v>0</v>
      </c>
      <c r="Z93">
        <v>19.6614</v>
      </c>
      <c r="AA93">
        <v>42.66</v>
      </c>
      <c r="AB93">
        <v>39.510120000000001</v>
      </c>
      <c r="AC93">
        <v>30.561599999999999</v>
      </c>
      <c r="AD93">
        <v>37.516399999999997</v>
      </c>
      <c r="AE93">
        <v>49.436556000000003</v>
      </c>
      <c r="AF93">
        <v>16.170400000000001</v>
      </c>
      <c r="AG93">
        <v>39.622799999999998</v>
      </c>
      <c r="AH93">
        <v>154.69245000000001</v>
      </c>
      <c r="AI93">
        <v>35.643999999999998</v>
      </c>
      <c r="AJ93">
        <v>0</v>
      </c>
      <c r="AK93">
        <v>51.140700000000002</v>
      </c>
      <c r="AL93">
        <v>82.501999999999995</v>
      </c>
      <c r="AM93">
        <v>15.804048</v>
      </c>
      <c r="AN93">
        <v>0.99475999999999998</v>
      </c>
      <c r="AO93">
        <v>26.46</v>
      </c>
      <c r="AP93">
        <v>11.1447</v>
      </c>
      <c r="AQ93">
        <v>36.792000000000002</v>
      </c>
      <c r="AR93">
        <v>47.472000000000001</v>
      </c>
      <c r="AS93">
        <v>32.284799999999997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3292.5972619999993</v>
      </c>
    </row>
    <row r="94" spans="1:117">
      <c r="A94" t="s">
        <v>136</v>
      </c>
      <c r="B94">
        <v>0</v>
      </c>
      <c r="C94">
        <v>0</v>
      </c>
      <c r="D94">
        <v>14.7</v>
      </c>
      <c r="E94">
        <v>0</v>
      </c>
      <c r="F94">
        <v>0</v>
      </c>
      <c r="G94">
        <v>4.3899999999999997</v>
      </c>
      <c r="H94">
        <v>0</v>
      </c>
      <c r="I94">
        <v>0</v>
      </c>
      <c r="J94">
        <v>6.71</v>
      </c>
      <c r="K94">
        <v>603.557863</v>
      </c>
      <c r="L94">
        <v>653.15009999999995</v>
      </c>
      <c r="M94">
        <v>92</v>
      </c>
      <c r="N94">
        <v>118.125</v>
      </c>
      <c r="O94">
        <v>123.66562500000001</v>
      </c>
      <c r="P94">
        <v>139.31</v>
      </c>
      <c r="Q94">
        <v>19.41</v>
      </c>
      <c r="R94">
        <v>42.390099999999997</v>
      </c>
      <c r="S94">
        <v>15.19</v>
      </c>
      <c r="T94">
        <v>0</v>
      </c>
      <c r="U94">
        <v>416.25</v>
      </c>
      <c r="V94">
        <v>20.73</v>
      </c>
      <c r="W94">
        <v>30.957000000000001</v>
      </c>
      <c r="X94">
        <v>147.515625</v>
      </c>
      <c r="Y94">
        <v>0</v>
      </c>
      <c r="Z94">
        <v>19.6614</v>
      </c>
      <c r="AA94">
        <v>42.66</v>
      </c>
      <c r="AB94">
        <v>39.510120000000001</v>
      </c>
      <c r="AC94">
        <v>30.561599999999999</v>
      </c>
      <c r="AD94">
        <v>37.516399999999997</v>
      </c>
      <c r="AE94">
        <v>49.436556000000003</v>
      </c>
      <c r="AF94">
        <v>16.170400000000001</v>
      </c>
      <c r="AG94">
        <v>39.622799999999998</v>
      </c>
      <c r="AH94">
        <v>154.69245000000001</v>
      </c>
      <c r="AI94">
        <v>35.643999999999998</v>
      </c>
      <c r="AJ94">
        <v>0</v>
      </c>
      <c r="AK94">
        <v>51.140700000000002</v>
      </c>
      <c r="AL94">
        <v>82.501999999999995</v>
      </c>
      <c r="AM94">
        <v>15.804048</v>
      </c>
      <c r="AN94">
        <v>0.99475999999999998</v>
      </c>
      <c r="AO94">
        <v>26.46</v>
      </c>
      <c r="AP94">
        <v>11.1447</v>
      </c>
      <c r="AQ94">
        <v>36.792000000000002</v>
      </c>
      <c r="AR94">
        <v>47.472000000000001</v>
      </c>
      <c r="AS94">
        <v>32.284799999999997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3323.4115469999992</v>
      </c>
    </row>
    <row r="95" spans="1:117">
      <c r="A95" t="s">
        <v>137</v>
      </c>
      <c r="B95">
        <v>0</v>
      </c>
      <c r="C95">
        <v>0</v>
      </c>
      <c r="D95">
        <v>14.7</v>
      </c>
      <c r="E95">
        <v>0</v>
      </c>
      <c r="F95">
        <v>0</v>
      </c>
      <c r="G95">
        <v>4.3899999999999997</v>
      </c>
      <c r="H95">
        <v>0</v>
      </c>
      <c r="I95">
        <v>0</v>
      </c>
      <c r="J95">
        <v>12.055999999999999</v>
      </c>
      <c r="K95">
        <v>610.18007</v>
      </c>
      <c r="L95">
        <v>653.15009999999995</v>
      </c>
      <c r="M95">
        <v>92</v>
      </c>
      <c r="N95">
        <v>118.125</v>
      </c>
      <c r="O95">
        <v>123.66562500000001</v>
      </c>
      <c r="P95">
        <v>139.31</v>
      </c>
      <c r="Q95">
        <v>19.41</v>
      </c>
      <c r="R95">
        <v>42.390099999999997</v>
      </c>
      <c r="S95">
        <v>15.19</v>
      </c>
      <c r="T95">
        <v>0</v>
      </c>
      <c r="U95">
        <v>416.25</v>
      </c>
      <c r="V95">
        <v>20.73</v>
      </c>
      <c r="W95">
        <v>30.957000000000001</v>
      </c>
      <c r="X95">
        <v>147.515625</v>
      </c>
      <c r="Y95">
        <v>0</v>
      </c>
      <c r="Z95">
        <v>19.6614</v>
      </c>
      <c r="AA95">
        <v>42.66</v>
      </c>
      <c r="AB95">
        <v>39.510120000000001</v>
      </c>
      <c r="AC95">
        <v>29.41554</v>
      </c>
      <c r="AD95">
        <v>36.591700000000003</v>
      </c>
      <c r="AE95">
        <v>49.436556000000003</v>
      </c>
      <c r="AF95">
        <v>8.3810000000000002</v>
      </c>
      <c r="AG95">
        <v>39.622799999999998</v>
      </c>
      <c r="AH95">
        <v>152.94049999999999</v>
      </c>
      <c r="AI95">
        <v>35.643999999999998</v>
      </c>
      <c r="AJ95">
        <v>0</v>
      </c>
      <c r="AK95">
        <v>51.140700000000002</v>
      </c>
      <c r="AL95">
        <v>82.501999999999995</v>
      </c>
      <c r="AM95">
        <v>15.804048</v>
      </c>
      <c r="AN95">
        <v>0.99475999999999998</v>
      </c>
      <c r="AO95">
        <v>26.46</v>
      </c>
      <c r="AP95">
        <v>11.1447</v>
      </c>
      <c r="AQ95">
        <v>36.792000000000002</v>
      </c>
      <c r="AR95">
        <v>47.472000000000001</v>
      </c>
      <c r="AS95">
        <v>32.284799999999997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3323.7676439999991</v>
      </c>
    </row>
    <row r="96" spans="1:117">
      <c r="A96" t="s">
        <v>138</v>
      </c>
      <c r="B96">
        <v>0</v>
      </c>
      <c r="C96">
        <v>0</v>
      </c>
      <c r="D96">
        <v>0.45018799999999998</v>
      </c>
      <c r="E96">
        <v>0</v>
      </c>
      <c r="F96">
        <v>0</v>
      </c>
      <c r="G96">
        <v>4.3899999999999997</v>
      </c>
      <c r="H96">
        <v>0</v>
      </c>
      <c r="I96">
        <v>0</v>
      </c>
      <c r="J96">
        <v>17.536000000000001</v>
      </c>
      <c r="K96">
        <v>584.40700000000004</v>
      </c>
      <c r="L96">
        <v>653.15009999999995</v>
      </c>
      <c r="M96">
        <v>92</v>
      </c>
      <c r="N96">
        <v>118.125</v>
      </c>
      <c r="O96">
        <v>123.66562500000001</v>
      </c>
      <c r="P96">
        <v>139.31</v>
      </c>
      <c r="Q96">
        <v>19.41</v>
      </c>
      <c r="R96">
        <v>42.390099999999997</v>
      </c>
      <c r="S96">
        <v>15.19</v>
      </c>
      <c r="T96">
        <v>0</v>
      </c>
      <c r="U96">
        <v>416.25</v>
      </c>
      <c r="V96">
        <v>20.73</v>
      </c>
      <c r="W96">
        <v>30.957000000000001</v>
      </c>
      <c r="X96">
        <v>147.515625</v>
      </c>
      <c r="Y96">
        <v>0</v>
      </c>
      <c r="Z96">
        <v>19.6614</v>
      </c>
      <c r="AA96">
        <v>42.66</v>
      </c>
      <c r="AB96">
        <v>39.510120000000001</v>
      </c>
      <c r="AC96">
        <v>29.41554</v>
      </c>
      <c r="AD96">
        <v>36.591700000000003</v>
      </c>
      <c r="AE96">
        <v>49.436556000000003</v>
      </c>
      <c r="AF96">
        <v>7.8879999999999999</v>
      </c>
      <c r="AG96">
        <v>39.622799999999998</v>
      </c>
      <c r="AH96">
        <v>152.94049999999999</v>
      </c>
      <c r="AI96">
        <v>35.643999999999998</v>
      </c>
      <c r="AJ96">
        <v>0</v>
      </c>
      <c r="AK96">
        <v>51.140700000000002</v>
      </c>
      <c r="AL96">
        <v>82.501999999999995</v>
      </c>
      <c r="AM96">
        <v>15.804048</v>
      </c>
      <c r="AN96">
        <v>0.99475999999999998</v>
      </c>
      <c r="AO96">
        <v>26.46</v>
      </c>
      <c r="AP96">
        <v>11.1447</v>
      </c>
      <c r="AQ96">
        <v>36.792000000000002</v>
      </c>
      <c r="AR96">
        <v>47.472000000000001</v>
      </c>
      <c r="AS96">
        <v>32.284799999999997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3288.7317619999994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4.3899999999999997</v>
      </c>
      <c r="H97">
        <v>0</v>
      </c>
      <c r="I97">
        <v>0</v>
      </c>
      <c r="J97">
        <v>19.728000000000002</v>
      </c>
      <c r="K97">
        <v>584.40899999999999</v>
      </c>
      <c r="L97">
        <v>653.15009999999995</v>
      </c>
      <c r="M97">
        <v>92</v>
      </c>
      <c r="N97">
        <v>118.125</v>
      </c>
      <c r="O97">
        <v>123.66562500000001</v>
      </c>
      <c r="P97">
        <v>139.31</v>
      </c>
      <c r="Q97">
        <v>19.41</v>
      </c>
      <c r="R97">
        <v>42.390099999999997</v>
      </c>
      <c r="S97">
        <v>15.19</v>
      </c>
      <c r="T97">
        <v>0</v>
      </c>
      <c r="U97">
        <v>416.25</v>
      </c>
      <c r="V97">
        <v>20.73</v>
      </c>
      <c r="W97">
        <v>30.957000000000001</v>
      </c>
      <c r="X97">
        <v>147.515625</v>
      </c>
      <c r="Y97">
        <v>0</v>
      </c>
      <c r="Z97">
        <v>19.6614</v>
      </c>
      <c r="AA97">
        <v>42.66</v>
      </c>
      <c r="AB97">
        <v>39.510120000000001</v>
      </c>
      <c r="AC97">
        <v>29.41554</v>
      </c>
      <c r="AD97">
        <v>36.591700000000003</v>
      </c>
      <c r="AE97">
        <v>49.436556000000003</v>
      </c>
      <c r="AF97">
        <v>7.8879999999999999</v>
      </c>
      <c r="AG97">
        <v>39.622799999999998</v>
      </c>
      <c r="AH97">
        <v>152.94049999999999</v>
      </c>
      <c r="AI97">
        <v>35.643999999999998</v>
      </c>
      <c r="AJ97">
        <v>0</v>
      </c>
      <c r="AK97">
        <v>51.140700000000002</v>
      </c>
      <c r="AL97">
        <v>82.501999999999995</v>
      </c>
      <c r="AM97">
        <v>15.804048</v>
      </c>
      <c r="AN97">
        <v>0.99475999999999998</v>
      </c>
      <c r="AO97">
        <v>26.46</v>
      </c>
      <c r="AP97">
        <v>11.1447</v>
      </c>
      <c r="AQ97">
        <v>36.792000000000002</v>
      </c>
      <c r="AR97">
        <v>47.472000000000001</v>
      </c>
      <c r="AS97">
        <v>32.284799999999997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3290.4755739999991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4.3899999999999997</v>
      </c>
      <c r="H98">
        <v>0</v>
      </c>
      <c r="I98">
        <v>0</v>
      </c>
      <c r="J98">
        <v>19.728000000000002</v>
      </c>
      <c r="K98">
        <v>584.40869999999995</v>
      </c>
      <c r="L98">
        <v>653.15009999999995</v>
      </c>
      <c r="M98">
        <v>92</v>
      </c>
      <c r="N98">
        <v>118.125</v>
      </c>
      <c r="O98">
        <v>123.66562500000001</v>
      </c>
      <c r="P98">
        <v>139.31</v>
      </c>
      <c r="Q98">
        <v>19.41</v>
      </c>
      <c r="R98">
        <v>42.390099999999997</v>
      </c>
      <c r="S98">
        <v>15.19</v>
      </c>
      <c r="T98">
        <v>0</v>
      </c>
      <c r="U98">
        <v>416.25</v>
      </c>
      <c r="V98">
        <v>20.73</v>
      </c>
      <c r="W98">
        <v>30.957000000000001</v>
      </c>
      <c r="X98">
        <v>147.515625</v>
      </c>
      <c r="Y98">
        <v>0</v>
      </c>
      <c r="Z98">
        <v>19.6614</v>
      </c>
      <c r="AA98">
        <v>42.66</v>
      </c>
      <c r="AB98">
        <v>39.510120000000001</v>
      </c>
      <c r="AC98">
        <v>29.41554</v>
      </c>
      <c r="AD98">
        <v>36.591700000000003</v>
      </c>
      <c r="AE98">
        <v>49.436556000000003</v>
      </c>
      <c r="AF98">
        <v>7.8879999999999999</v>
      </c>
      <c r="AG98">
        <v>39.622799999999998</v>
      </c>
      <c r="AH98">
        <v>152.94049999999999</v>
      </c>
      <c r="AI98">
        <v>35.643999999999998</v>
      </c>
      <c r="AJ98">
        <v>0</v>
      </c>
      <c r="AK98">
        <v>51.140700000000002</v>
      </c>
      <c r="AL98">
        <v>82.501999999999995</v>
      </c>
      <c r="AM98">
        <v>15.804048</v>
      </c>
      <c r="AN98">
        <v>0.99475999999999998</v>
      </c>
      <c r="AO98">
        <v>26.46</v>
      </c>
      <c r="AP98">
        <v>11.1447</v>
      </c>
      <c r="AQ98">
        <v>36.792000000000002</v>
      </c>
      <c r="AR98">
        <v>47.472000000000001</v>
      </c>
      <c r="AS98">
        <v>32.284799999999997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3290.4752739999994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8.0450046999999997E-2</v>
      </c>
      <c r="E99">
        <f t="shared" si="2"/>
        <v>0</v>
      </c>
      <c r="F99">
        <f t="shared" si="2"/>
        <v>0</v>
      </c>
      <c r="G99">
        <f t="shared" si="2"/>
        <v>2.1950000000000001E-2</v>
      </c>
      <c r="H99">
        <f t="shared" si="2"/>
        <v>0</v>
      </c>
      <c r="I99">
        <f t="shared" si="2"/>
        <v>0</v>
      </c>
      <c r="J99">
        <f t="shared" si="2"/>
        <v>5.0635388750000003E-2</v>
      </c>
      <c r="K99">
        <f t="shared" si="2"/>
        <v>8.15582902375</v>
      </c>
      <c r="L99">
        <f t="shared" si="2"/>
        <v>10.446689078749994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3.343439999999998</v>
      </c>
      <c r="Q99">
        <f t="shared" si="2"/>
        <v>0.38069649250000015</v>
      </c>
      <c r="R99">
        <f t="shared" si="2"/>
        <v>0.92243936600000065</v>
      </c>
      <c r="S99">
        <f t="shared" si="2"/>
        <v>0.40257881350000058</v>
      </c>
      <c r="T99">
        <f t="shared" si="2"/>
        <v>0</v>
      </c>
      <c r="U99">
        <f t="shared" si="2"/>
        <v>9.9237665625000009</v>
      </c>
      <c r="V99">
        <f t="shared" si="2"/>
        <v>0.44264293000000027</v>
      </c>
      <c r="W99">
        <f t="shared" si="2"/>
        <v>0.71740701424999942</v>
      </c>
      <c r="X99">
        <f t="shared" si="2"/>
        <v>3.4866135862500003</v>
      </c>
      <c r="Y99">
        <f t="shared" si="2"/>
        <v>0</v>
      </c>
      <c r="Z99">
        <f t="shared" si="2"/>
        <v>0.35062830000000006</v>
      </c>
      <c r="AA99">
        <f t="shared" si="2"/>
        <v>1.0238399999999988</v>
      </c>
      <c r="AB99">
        <f t="shared" si="2"/>
        <v>0.94824287999999868</v>
      </c>
      <c r="AC99">
        <f t="shared" si="2"/>
        <v>0.7094111399999995</v>
      </c>
      <c r="AD99">
        <f t="shared" si="2"/>
        <v>0.88097489999999901</v>
      </c>
      <c r="AE99">
        <f t="shared" si="2"/>
        <v>1.1864773440000005</v>
      </c>
      <c r="AF99">
        <f t="shared" si="2"/>
        <v>0.18487499999999979</v>
      </c>
      <c r="AG99">
        <f t="shared" si="2"/>
        <v>0.95094720000000166</v>
      </c>
      <c r="AH99">
        <f t="shared" si="2"/>
        <v>3.6758278500000041</v>
      </c>
      <c r="AI99">
        <f t="shared" si="2"/>
        <v>0.64610860399999948</v>
      </c>
      <c r="AJ99">
        <f t="shared" si="2"/>
        <v>0</v>
      </c>
      <c r="AK99">
        <f t="shared" si="2"/>
        <v>1.2273767999999987</v>
      </c>
      <c r="AL99">
        <f t="shared" si="2"/>
        <v>1.9873686000000044</v>
      </c>
      <c r="AM99">
        <f t="shared" si="2"/>
        <v>0.19731999099999992</v>
      </c>
      <c r="AN99">
        <f t="shared" si="2"/>
        <v>2.4218580000000031E-2</v>
      </c>
      <c r="AO99">
        <f t="shared" si="2"/>
        <v>0.66561600000000087</v>
      </c>
      <c r="AP99">
        <f t="shared" si="2"/>
        <v>0.25661632500000026</v>
      </c>
      <c r="AQ99">
        <f t="shared" si="2"/>
        <v>0.283941</v>
      </c>
      <c r="AR99">
        <f t="shared" si="2"/>
        <v>1.1525760000000009</v>
      </c>
      <c r="AS99">
        <f t="shared" si="2"/>
        <v>0.75396307399999951</v>
      </c>
      <c r="AT99">
        <f t="shared" si="2"/>
        <v>0.27657506874999976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1.782375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65.551392960000001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7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337.88639000000001</v>
      </c>
      <c r="L3">
        <v>584.87320599999998</v>
      </c>
      <c r="M3">
        <v>88.816800000000001</v>
      </c>
      <c r="N3">
        <v>114.037875</v>
      </c>
      <c r="O3">
        <v>119.38679399999999</v>
      </c>
      <c r="P3">
        <v>134.48987399999999</v>
      </c>
      <c r="Q3">
        <v>17.498453999999999</v>
      </c>
      <c r="R3">
        <v>40.918286000000002</v>
      </c>
      <c r="S3">
        <v>21.522241000000001</v>
      </c>
      <c r="T3">
        <v>0</v>
      </c>
      <c r="U3">
        <v>404.28055799999998</v>
      </c>
      <c r="V3">
        <v>19.665198</v>
      </c>
      <c r="W3">
        <v>36.892384</v>
      </c>
      <c r="X3">
        <v>142.411584</v>
      </c>
      <c r="Y3">
        <v>0</v>
      </c>
      <c r="Z3">
        <v>12.654076999999999</v>
      </c>
      <c r="AA3">
        <v>41.183964000000003</v>
      </c>
      <c r="AB3">
        <v>38.143070000000002</v>
      </c>
      <c r="AC3">
        <v>28.397762</v>
      </c>
      <c r="AD3">
        <v>35.325626999999997</v>
      </c>
      <c r="AE3">
        <v>47.726050999999998</v>
      </c>
      <c r="AF3">
        <v>7.615075</v>
      </c>
      <c r="AG3">
        <v>38.251851000000002</v>
      </c>
      <c r="AH3">
        <v>147.64875900000001</v>
      </c>
      <c r="AI3">
        <v>18.434313</v>
      </c>
      <c r="AJ3">
        <v>0</v>
      </c>
      <c r="AK3">
        <v>49.371231999999999</v>
      </c>
      <c r="AL3">
        <v>82.003200000000007</v>
      </c>
      <c r="AM3">
        <v>15.257228</v>
      </c>
      <c r="AN3">
        <v>0.97880900000000004</v>
      </c>
      <c r="AO3">
        <v>27.531276999999999</v>
      </c>
      <c r="AP3">
        <v>11.377432000000001</v>
      </c>
      <c r="AQ3">
        <v>35.518996999999999</v>
      </c>
      <c r="AR3">
        <v>45.829469000000003</v>
      </c>
      <c r="AS3">
        <v>31.167746000000001</v>
      </c>
      <c r="AT3">
        <v>11.140233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48.27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2836.5058160000012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337.88639000000001</v>
      </c>
      <c r="L4">
        <v>584.87320599999998</v>
      </c>
      <c r="M4">
        <v>88.816800000000001</v>
      </c>
      <c r="N4">
        <v>114.037875</v>
      </c>
      <c r="O4">
        <v>119.38679399999999</v>
      </c>
      <c r="P4">
        <v>134.48987399999999</v>
      </c>
      <c r="Q4">
        <v>17.498453999999999</v>
      </c>
      <c r="R4">
        <v>40.918286000000002</v>
      </c>
      <c r="S4">
        <v>21.522241000000001</v>
      </c>
      <c r="T4">
        <v>0</v>
      </c>
      <c r="U4">
        <v>404.28055799999998</v>
      </c>
      <c r="V4">
        <v>19.665198</v>
      </c>
      <c r="W4">
        <v>36.917861000000002</v>
      </c>
      <c r="X4">
        <v>142.411584</v>
      </c>
      <c r="Y4">
        <v>0</v>
      </c>
      <c r="Z4">
        <v>12.654076999999999</v>
      </c>
      <c r="AA4">
        <v>41.183964000000003</v>
      </c>
      <c r="AB4">
        <v>38.143070000000002</v>
      </c>
      <c r="AC4">
        <v>28.397762</v>
      </c>
      <c r="AD4">
        <v>35.325626999999997</v>
      </c>
      <c r="AE4">
        <v>47.726050999999998</v>
      </c>
      <c r="AF4">
        <v>7.615075</v>
      </c>
      <c r="AG4">
        <v>38.251851000000002</v>
      </c>
      <c r="AH4">
        <v>147.64875900000001</v>
      </c>
      <c r="AI4">
        <v>18.434313</v>
      </c>
      <c r="AJ4">
        <v>0</v>
      </c>
      <c r="AK4">
        <v>49.371231999999999</v>
      </c>
      <c r="AL4">
        <v>82.003200000000007</v>
      </c>
      <c r="AM4">
        <v>15.257228</v>
      </c>
      <c r="AN4">
        <v>0.97880900000000004</v>
      </c>
      <c r="AO4">
        <v>27.531276999999999</v>
      </c>
      <c r="AP4">
        <v>11.377432000000001</v>
      </c>
      <c r="AQ4">
        <v>35.518996999999999</v>
      </c>
      <c r="AR4">
        <v>45.829469000000003</v>
      </c>
      <c r="AS4">
        <v>31.167746000000001</v>
      </c>
      <c r="AT4">
        <v>11.140233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48.27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2836.5312930000009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337.88639000000001</v>
      </c>
      <c r="L5">
        <v>584.87320599999998</v>
      </c>
      <c r="M5">
        <v>88.816800000000001</v>
      </c>
      <c r="N5">
        <v>114.037875</v>
      </c>
      <c r="O5">
        <v>119.38679399999999</v>
      </c>
      <c r="P5">
        <v>134.48987399999999</v>
      </c>
      <c r="Q5">
        <v>17.498453999999999</v>
      </c>
      <c r="R5">
        <v>40.918286000000002</v>
      </c>
      <c r="S5">
        <v>21.522241000000001</v>
      </c>
      <c r="T5">
        <v>0</v>
      </c>
      <c r="U5">
        <v>404.28055799999998</v>
      </c>
      <c r="V5">
        <v>19.665198</v>
      </c>
      <c r="W5">
        <v>36.917861000000002</v>
      </c>
      <c r="X5">
        <v>142.411584</v>
      </c>
      <c r="Y5">
        <v>0</v>
      </c>
      <c r="Z5">
        <v>12.654076999999999</v>
      </c>
      <c r="AA5">
        <v>41.183964000000003</v>
      </c>
      <c r="AB5">
        <v>38.143070000000002</v>
      </c>
      <c r="AC5">
        <v>28.397762</v>
      </c>
      <c r="AD5">
        <v>35.325626999999997</v>
      </c>
      <c r="AE5">
        <v>47.726050999999998</v>
      </c>
      <c r="AF5">
        <v>7.615075</v>
      </c>
      <c r="AG5">
        <v>38.251851000000002</v>
      </c>
      <c r="AH5">
        <v>147.64875900000001</v>
      </c>
      <c r="AI5">
        <v>18.434313</v>
      </c>
      <c r="AJ5">
        <v>0</v>
      </c>
      <c r="AK5">
        <v>49.371231999999999</v>
      </c>
      <c r="AL5">
        <v>82.003200000000007</v>
      </c>
      <c r="AM5">
        <v>15.257228</v>
      </c>
      <c r="AN5">
        <v>0.97880900000000004</v>
      </c>
      <c r="AO5">
        <v>27.531276999999999</v>
      </c>
      <c r="AP5">
        <v>11.377432000000001</v>
      </c>
      <c r="AQ5">
        <v>26.639247999999998</v>
      </c>
      <c r="AR5">
        <v>45.829469000000003</v>
      </c>
      <c r="AS5">
        <v>31.167746000000001</v>
      </c>
      <c r="AT5">
        <v>11.140233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48.27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2827.6515440000007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337.88639000000001</v>
      </c>
      <c r="L6">
        <v>584.87320599999998</v>
      </c>
      <c r="M6">
        <v>88.816800000000001</v>
      </c>
      <c r="N6">
        <v>114.037875</v>
      </c>
      <c r="O6">
        <v>119.38679399999999</v>
      </c>
      <c r="P6">
        <v>134.48987399999999</v>
      </c>
      <c r="Q6">
        <v>17.498453999999999</v>
      </c>
      <c r="R6">
        <v>40.918286000000002</v>
      </c>
      <c r="S6">
        <v>21.522241000000001</v>
      </c>
      <c r="T6">
        <v>0</v>
      </c>
      <c r="U6">
        <v>404.28055799999998</v>
      </c>
      <c r="V6">
        <v>19.665198</v>
      </c>
      <c r="W6">
        <v>36.917861000000002</v>
      </c>
      <c r="X6">
        <v>142.411584</v>
      </c>
      <c r="Y6">
        <v>0</v>
      </c>
      <c r="Z6">
        <v>12.654076999999999</v>
      </c>
      <c r="AA6">
        <v>41.183964000000003</v>
      </c>
      <c r="AB6">
        <v>38.143070000000002</v>
      </c>
      <c r="AC6">
        <v>28.397762</v>
      </c>
      <c r="AD6">
        <v>35.325626999999997</v>
      </c>
      <c r="AE6">
        <v>47.726050999999998</v>
      </c>
      <c r="AF6">
        <v>7.615075</v>
      </c>
      <c r="AG6">
        <v>38.251851000000002</v>
      </c>
      <c r="AH6">
        <v>147.64875900000001</v>
      </c>
      <c r="AI6">
        <v>18.434313</v>
      </c>
      <c r="AJ6">
        <v>0</v>
      </c>
      <c r="AK6">
        <v>49.371231999999999</v>
      </c>
      <c r="AL6">
        <v>82.003200000000007</v>
      </c>
      <c r="AM6">
        <v>15.257228</v>
      </c>
      <c r="AN6">
        <v>0.97880900000000004</v>
      </c>
      <c r="AO6">
        <v>27.531276999999999</v>
      </c>
      <c r="AP6">
        <v>11.377432000000001</v>
      </c>
      <c r="AQ6">
        <v>26.639247999999998</v>
      </c>
      <c r="AR6">
        <v>45.829469000000003</v>
      </c>
      <c r="AS6">
        <v>31.167746000000001</v>
      </c>
      <c r="AT6">
        <v>11.140233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48.27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2827.6515440000007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339.00625400000001</v>
      </c>
      <c r="L7">
        <v>511.32903399999998</v>
      </c>
      <c r="M7">
        <v>88.816800000000001</v>
      </c>
      <c r="N7">
        <v>114.037875</v>
      </c>
      <c r="O7">
        <v>119.38679399999999</v>
      </c>
      <c r="P7">
        <v>134.48987399999999</v>
      </c>
      <c r="Q7">
        <v>15.885657</v>
      </c>
      <c r="R7">
        <v>40.918286000000002</v>
      </c>
      <c r="S7">
        <v>20.036587000000001</v>
      </c>
      <c r="T7">
        <v>0</v>
      </c>
      <c r="U7">
        <v>404.28055799999998</v>
      </c>
      <c r="V7">
        <v>19.665198</v>
      </c>
      <c r="W7">
        <v>36.916896000000001</v>
      </c>
      <c r="X7">
        <v>142.411584</v>
      </c>
      <c r="Y7">
        <v>0</v>
      </c>
      <c r="Z7">
        <v>12.654076999999999</v>
      </c>
      <c r="AA7">
        <v>41.183964000000003</v>
      </c>
      <c r="AB7">
        <v>38.143070000000002</v>
      </c>
      <c r="AC7">
        <v>28.397762</v>
      </c>
      <c r="AD7">
        <v>35.325626999999997</v>
      </c>
      <c r="AE7">
        <v>47.726050999999998</v>
      </c>
      <c r="AF7">
        <v>5.7113060000000004</v>
      </c>
      <c r="AG7">
        <v>38.251851000000002</v>
      </c>
      <c r="AH7">
        <v>147.64875900000001</v>
      </c>
      <c r="AI7">
        <v>18.434313</v>
      </c>
      <c r="AJ7">
        <v>0</v>
      </c>
      <c r="AK7">
        <v>49.371231999999999</v>
      </c>
      <c r="AL7">
        <v>82.003200000000007</v>
      </c>
      <c r="AM7">
        <v>15.257228</v>
      </c>
      <c r="AN7">
        <v>0.97880900000000004</v>
      </c>
      <c r="AO7">
        <v>27.531276999999999</v>
      </c>
      <c r="AP7">
        <v>11.377432000000001</v>
      </c>
      <c r="AQ7">
        <v>26.639247999999998</v>
      </c>
      <c r="AR7">
        <v>45.829469000000003</v>
      </c>
      <c r="AS7">
        <v>31.167746000000001</v>
      </c>
      <c r="AT7">
        <v>11.140233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38.619999999999997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2740.574051000001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338.94833</v>
      </c>
      <c r="L8">
        <v>443.751034</v>
      </c>
      <c r="M8">
        <v>88.816800000000001</v>
      </c>
      <c r="N8">
        <v>114.037875</v>
      </c>
      <c r="O8">
        <v>119.38679399999999</v>
      </c>
      <c r="P8">
        <v>134.48987399999999</v>
      </c>
      <c r="Q8">
        <v>15.885657</v>
      </c>
      <c r="R8">
        <v>40.918286000000002</v>
      </c>
      <c r="S8">
        <v>20.036587000000001</v>
      </c>
      <c r="T8">
        <v>0</v>
      </c>
      <c r="U8">
        <v>404.28055799999998</v>
      </c>
      <c r="V8">
        <v>19.665198</v>
      </c>
      <c r="W8">
        <v>36.916896000000001</v>
      </c>
      <c r="X8">
        <v>142.411584</v>
      </c>
      <c r="Y8">
        <v>0</v>
      </c>
      <c r="Z8">
        <v>12.654076999999999</v>
      </c>
      <c r="AA8">
        <v>41.183964000000003</v>
      </c>
      <c r="AB8">
        <v>38.143070000000002</v>
      </c>
      <c r="AC8">
        <v>28.397762</v>
      </c>
      <c r="AD8">
        <v>35.325626999999997</v>
      </c>
      <c r="AE8">
        <v>47.726050999999998</v>
      </c>
      <c r="AF8">
        <v>5.7113060000000004</v>
      </c>
      <c r="AG8">
        <v>38.251851000000002</v>
      </c>
      <c r="AH8">
        <v>147.64875900000001</v>
      </c>
      <c r="AI8">
        <v>18.434313</v>
      </c>
      <c r="AJ8">
        <v>0</v>
      </c>
      <c r="AK8">
        <v>49.371231999999999</v>
      </c>
      <c r="AL8">
        <v>82.003200000000007</v>
      </c>
      <c r="AM8">
        <v>15.257228</v>
      </c>
      <c r="AN8">
        <v>0.97880900000000004</v>
      </c>
      <c r="AO8">
        <v>27.531276999999999</v>
      </c>
      <c r="AP8">
        <v>11.377432000000001</v>
      </c>
      <c r="AQ8">
        <v>17.272936999999999</v>
      </c>
      <c r="AR8">
        <v>45.829469000000003</v>
      </c>
      <c r="AS8">
        <v>31.167746000000001</v>
      </c>
      <c r="AT8">
        <v>10.119490000000001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38.619999999999997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2662.551073000001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338.94833</v>
      </c>
      <c r="L9">
        <v>405.13503400000002</v>
      </c>
      <c r="M9">
        <v>88.816800000000001</v>
      </c>
      <c r="N9">
        <v>114.037875</v>
      </c>
      <c r="O9">
        <v>119.38679399999999</v>
      </c>
      <c r="P9">
        <v>134.48987399999999</v>
      </c>
      <c r="Q9">
        <v>15.885657</v>
      </c>
      <c r="R9">
        <v>40.918286000000002</v>
      </c>
      <c r="S9">
        <v>20.036587000000001</v>
      </c>
      <c r="T9">
        <v>0</v>
      </c>
      <c r="U9">
        <v>404.28055799999998</v>
      </c>
      <c r="V9">
        <v>19.665198</v>
      </c>
      <c r="W9">
        <v>36.916896000000001</v>
      </c>
      <c r="X9">
        <v>142.411584</v>
      </c>
      <c r="Y9">
        <v>0</v>
      </c>
      <c r="Z9">
        <v>12.654076999999999</v>
      </c>
      <c r="AA9">
        <v>41.183964000000003</v>
      </c>
      <c r="AB9">
        <v>38.143070000000002</v>
      </c>
      <c r="AC9">
        <v>28.397762</v>
      </c>
      <c r="AD9">
        <v>35.325626999999997</v>
      </c>
      <c r="AE9">
        <v>47.726050999999998</v>
      </c>
      <c r="AF9">
        <v>5.7113060000000004</v>
      </c>
      <c r="AG9">
        <v>38.251851000000002</v>
      </c>
      <c r="AH9">
        <v>147.64875900000001</v>
      </c>
      <c r="AI9">
        <v>30.723855</v>
      </c>
      <c r="AJ9">
        <v>0</v>
      </c>
      <c r="AK9">
        <v>49.371231999999999</v>
      </c>
      <c r="AL9">
        <v>82.003200000000007</v>
      </c>
      <c r="AM9">
        <v>15.257228</v>
      </c>
      <c r="AN9">
        <v>0.97880900000000004</v>
      </c>
      <c r="AO9">
        <v>27.531276999999999</v>
      </c>
      <c r="AP9">
        <v>10.759093</v>
      </c>
      <c r="AQ9">
        <v>17.212116999999999</v>
      </c>
      <c r="AR9">
        <v>45.829469000000003</v>
      </c>
      <c r="AS9">
        <v>31.167746000000001</v>
      </c>
      <c r="AT9">
        <v>11.140233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38.619999999999997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2636.5661990000008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338.94833</v>
      </c>
      <c r="L10">
        <v>342.38403399999999</v>
      </c>
      <c r="M10">
        <v>88.816800000000001</v>
      </c>
      <c r="N10">
        <v>114.037875</v>
      </c>
      <c r="O10">
        <v>119.38679399999999</v>
      </c>
      <c r="P10">
        <v>134.48987399999999</v>
      </c>
      <c r="Q10">
        <v>15.885657</v>
      </c>
      <c r="R10">
        <v>40.918286000000002</v>
      </c>
      <c r="S10">
        <v>20.036587000000001</v>
      </c>
      <c r="T10">
        <v>0</v>
      </c>
      <c r="U10">
        <v>404.28055799999998</v>
      </c>
      <c r="V10">
        <v>19.665198</v>
      </c>
      <c r="W10">
        <v>36.916896000000001</v>
      </c>
      <c r="X10">
        <v>142.411584</v>
      </c>
      <c r="Y10">
        <v>0</v>
      </c>
      <c r="Z10">
        <v>12.654076999999999</v>
      </c>
      <c r="AA10">
        <v>41.183964000000003</v>
      </c>
      <c r="AB10">
        <v>38.143070000000002</v>
      </c>
      <c r="AC10">
        <v>28.397762</v>
      </c>
      <c r="AD10">
        <v>35.325626999999997</v>
      </c>
      <c r="AE10">
        <v>47.726050999999998</v>
      </c>
      <c r="AF10">
        <v>5.7113060000000004</v>
      </c>
      <c r="AG10">
        <v>38.251851000000002</v>
      </c>
      <c r="AH10">
        <v>147.64875900000001</v>
      </c>
      <c r="AI10">
        <v>30.723855</v>
      </c>
      <c r="AJ10">
        <v>0</v>
      </c>
      <c r="AK10">
        <v>49.371231999999999</v>
      </c>
      <c r="AL10">
        <v>82.003200000000007</v>
      </c>
      <c r="AM10">
        <v>15.257228</v>
      </c>
      <c r="AN10">
        <v>0.97880900000000004</v>
      </c>
      <c r="AO10">
        <v>27.531276999999999</v>
      </c>
      <c r="AP10">
        <v>10.759093</v>
      </c>
      <c r="AQ10">
        <v>17.212116999999999</v>
      </c>
      <c r="AR10">
        <v>50.092675</v>
      </c>
      <c r="AS10">
        <v>31.167746000000001</v>
      </c>
      <c r="AT10">
        <v>11.140233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38.619999999999997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2578.0784050000007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338.94833</v>
      </c>
      <c r="L11">
        <v>274.80603400000001</v>
      </c>
      <c r="M11">
        <v>88.816800000000001</v>
      </c>
      <c r="N11">
        <v>114.037875</v>
      </c>
      <c r="O11">
        <v>119.38679399999999</v>
      </c>
      <c r="P11">
        <v>134.48987399999999</v>
      </c>
      <c r="Q11">
        <v>15.885657</v>
      </c>
      <c r="R11">
        <v>40.918286000000002</v>
      </c>
      <c r="S11">
        <v>20.036587000000001</v>
      </c>
      <c r="T11">
        <v>0</v>
      </c>
      <c r="U11">
        <v>401.84775000000002</v>
      </c>
      <c r="V11">
        <v>19.665198</v>
      </c>
      <c r="W11">
        <v>36.916896000000001</v>
      </c>
      <c r="X11">
        <v>142.411584</v>
      </c>
      <c r="Y11">
        <v>0</v>
      </c>
      <c r="Z11">
        <v>12.654076999999999</v>
      </c>
      <c r="AA11">
        <v>41.183964000000003</v>
      </c>
      <c r="AB11">
        <v>38.143070000000002</v>
      </c>
      <c r="AC11">
        <v>28.397762</v>
      </c>
      <c r="AD11">
        <v>35.325626999999997</v>
      </c>
      <c r="AE11">
        <v>47.726050999999998</v>
      </c>
      <c r="AF11">
        <v>5.7113060000000004</v>
      </c>
      <c r="AG11">
        <v>38.251851000000002</v>
      </c>
      <c r="AH11">
        <v>147.64875900000001</v>
      </c>
      <c r="AI11">
        <v>30.723855</v>
      </c>
      <c r="AJ11">
        <v>0</v>
      </c>
      <c r="AK11">
        <v>49.371231999999999</v>
      </c>
      <c r="AL11">
        <v>82.003200000000007</v>
      </c>
      <c r="AM11">
        <v>15.257228</v>
      </c>
      <c r="AN11">
        <v>0.97880900000000004</v>
      </c>
      <c r="AO11">
        <v>27.531276999999999</v>
      </c>
      <c r="AP11">
        <v>10.759093</v>
      </c>
      <c r="AQ11">
        <v>17.212116999999999</v>
      </c>
      <c r="AR11">
        <v>50.092675</v>
      </c>
      <c r="AS11">
        <v>31.167746000000001</v>
      </c>
      <c r="AT11">
        <v>11.140233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33.79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2503.2375970000007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338.94833</v>
      </c>
      <c r="L12">
        <v>274.80603400000001</v>
      </c>
      <c r="M12">
        <v>88.816800000000001</v>
      </c>
      <c r="N12">
        <v>114.037875</v>
      </c>
      <c r="O12">
        <v>119.38679399999999</v>
      </c>
      <c r="P12">
        <v>134.48987399999999</v>
      </c>
      <c r="Q12">
        <v>15.885657</v>
      </c>
      <c r="R12">
        <v>40.918286000000002</v>
      </c>
      <c r="S12">
        <v>20.036587000000001</v>
      </c>
      <c r="T12">
        <v>0</v>
      </c>
      <c r="U12">
        <v>401.84775000000002</v>
      </c>
      <c r="V12">
        <v>19.665198</v>
      </c>
      <c r="W12">
        <v>36.916896000000001</v>
      </c>
      <c r="X12">
        <v>142.411584</v>
      </c>
      <c r="Y12">
        <v>0</v>
      </c>
      <c r="Z12">
        <v>12.654076999999999</v>
      </c>
      <c r="AA12">
        <v>41.183964000000003</v>
      </c>
      <c r="AB12">
        <v>38.143070000000002</v>
      </c>
      <c r="AC12">
        <v>28.397762</v>
      </c>
      <c r="AD12">
        <v>35.325626999999997</v>
      </c>
      <c r="AE12">
        <v>47.726050999999998</v>
      </c>
      <c r="AF12">
        <v>5.7113060000000004</v>
      </c>
      <c r="AG12">
        <v>38.251851000000002</v>
      </c>
      <c r="AH12">
        <v>147.64875900000001</v>
      </c>
      <c r="AI12">
        <v>30.723855</v>
      </c>
      <c r="AJ12">
        <v>0</v>
      </c>
      <c r="AK12">
        <v>49.371231999999999</v>
      </c>
      <c r="AL12">
        <v>82.003200000000007</v>
      </c>
      <c r="AM12">
        <v>15.257228</v>
      </c>
      <c r="AN12">
        <v>0.97880900000000004</v>
      </c>
      <c r="AO12">
        <v>27.531276999999999</v>
      </c>
      <c r="AP12">
        <v>10.759093</v>
      </c>
      <c r="AQ12">
        <v>17.212116999999999</v>
      </c>
      <c r="AR12">
        <v>45.829469000000003</v>
      </c>
      <c r="AS12">
        <v>31.167746000000001</v>
      </c>
      <c r="AT12">
        <v>11.140233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33.79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2498.9743910000007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338.94833</v>
      </c>
      <c r="L13">
        <v>274.80603400000001</v>
      </c>
      <c r="M13">
        <v>88.816800000000001</v>
      </c>
      <c r="N13">
        <v>114.037875</v>
      </c>
      <c r="O13">
        <v>119.38679399999999</v>
      </c>
      <c r="P13">
        <v>134.48987399999999</v>
      </c>
      <c r="Q13">
        <v>15.885657</v>
      </c>
      <c r="R13">
        <v>40.918286000000002</v>
      </c>
      <c r="S13">
        <v>20.036587000000001</v>
      </c>
      <c r="T13">
        <v>0</v>
      </c>
      <c r="U13">
        <v>399.67559999999997</v>
      </c>
      <c r="V13">
        <v>19.665198</v>
      </c>
      <c r="W13">
        <v>36.331864000000003</v>
      </c>
      <c r="X13">
        <v>140.90099900000001</v>
      </c>
      <c r="Y13">
        <v>0</v>
      </c>
      <c r="Z13">
        <v>12.654076999999999</v>
      </c>
      <c r="AA13">
        <v>41.183964000000003</v>
      </c>
      <c r="AB13">
        <v>38.143070000000002</v>
      </c>
      <c r="AC13">
        <v>28.397762</v>
      </c>
      <c r="AD13">
        <v>35.325626999999997</v>
      </c>
      <c r="AE13">
        <v>47.726050999999998</v>
      </c>
      <c r="AF13">
        <v>5.7113060000000004</v>
      </c>
      <c r="AG13">
        <v>38.251851000000002</v>
      </c>
      <c r="AH13">
        <v>147.64875900000001</v>
      </c>
      <c r="AI13">
        <v>30.723855</v>
      </c>
      <c r="AJ13">
        <v>0</v>
      </c>
      <c r="AK13">
        <v>49.371231999999999</v>
      </c>
      <c r="AL13">
        <v>82.003200000000007</v>
      </c>
      <c r="AM13">
        <v>15.257228</v>
      </c>
      <c r="AN13">
        <v>0.97880900000000004</v>
      </c>
      <c r="AO13">
        <v>27.531276999999999</v>
      </c>
      <c r="AP13">
        <v>11.377432000000001</v>
      </c>
      <c r="AQ13">
        <v>17.212116999999999</v>
      </c>
      <c r="AR13">
        <v>45.829469000000003</v>
      </c>
      <c r="AS13">
        <v>31.167746000000001</v>
      </c>
      <c r="AT13">
        <v>10.720865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33.79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2494.9055950000002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338.94833</v>
      </c>
      <c r="L14">
        <v>274.80603400000001</v>
      </c>
      <c r="M14">
        <v>88.816800000000001</v>
      </c>
      <c r="N14">
        <v>114.037875</v>
      </c>
      <c r="O14">
        <v>119.38679399999999</v>
      </c>
      <c r="P14">
        <v>134.48987399999999</v>
      </c>
      <c r="Q14">
        <v>15.885657</v>
      </c>
      <c r="R14">
        <v>33.455381000000003</v>
      </c>
      <c r="S14">
        <v>20.036587000000001</v>
      </c>
      <c r="T14">
        <v>0</v>
      </c>
      <c r="U14">
        <v>399.67559999999997</v>
      </c>
      <c r="V14">
        <v>19.665198</v>
      </c>
      <c r="W14">
        <v>29.452423</v>
      </c>
      <c r="X14">
        <v>142.399012</v>
      </c>
      <c r="Y14">
        <v>0</v>
      </c>
      <c r="Z14">
        <v>12.654076999999999</v>
      </c>
      <c r="AA14">
        <v>41.183964000000003</v>
      </c>
      <c r="AB14">
        <v>38.143070000000002</v>
      </c>
      <c r="AC14">
        <v>28.397762</v>
      </c>
      <c r="AD14">
        <v>35.325626999999997</v>
      </c>
      <c r="AE14">
        <v>47.726050999999998</v>
      </c>
      <c r="AF14">
        <v>5.7113060000000004</v>
      </c>
      <c r="AG14">
        <v>38.251851000000002</v>
      </c>
      <c r="AH14">
        <v>147.64875900000001</v>
      </c>
      <c r="AI14">
        <v>30.723855</v>
      </c>
      <c r="AJ14">
        <v>0</v>
      </c>
      <c r="AK14">
        <v>49.371231999999999</v>
      </c>
      <c r="AL14">
        <v>82.003200000000007</v>
      </c>
      <c r="AM14">
        <v>15.257228</v>
      </c>
      <c r="AN14">
        <v>0.97880900000000004</v>
      </c>
      <c r="AO14">
        <v>27.531276999999999</v>
      </c>
      <c r="AP14">
        <v>11.377432000000001</v>
      </c>
      <c r="AQ14">
        <v>8.2107270000000003</v>
      </c>
      <c r="AR14">
        <v>45.829469000000003</v>
      </c>
      <c r="AS14">
        <v>31.167746000000001</v>
      </c>
      <c r="AT14">
        <v>11.140233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33.79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2473.4792400000006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338.94833</v>
      </c>
      <c r="L15">
        <v>274.80603400000001</v>
      </c>
      <c r="M15">
        <v>88.816800000000001</v>
      </c>
      <c r="N15">
        <v>114.037875</v>
      </c>
      <c r="O15">
        <v>119.38679399999999</v>
      </c>
      <c r="P15">
        <v>134.48987399999999</v>
      </c>
      <c r="Q15">
        <v>15.885657</v>
      </c>
      <c r="R15">
        <v>32.229686000000001</v>
      </c>
      <c r="S15">
        <v>20.036587000000001</v>
      </c>
      <c r="T15">
        <v>0</v>
      </c>
      <c r="U15">
        <v>399.67559999999997</v>
      </c>
      <c r="V15">
        <v>19.665198</v>
      </c>
      <c r="W15">
        <v>29.452423</v>
      </c>
      <c r="X15">
        <v>142.411584</v>
      </c>
      <c r="Y15">
        <v>0</v>
      </c>
      <c r="Z15">
        <v>12.654076999999999</v>
      </c>
      <c r="AA15">
        <v>41.183964000000003</v>
      </c>
      <c r="AB15">
        <v>38.143070000000002</v>
      </c>
      <c r="AC15">
        <v>28.397762</v>
      </c>
      <c r="AD15">
        <v>35.325626999999997</v>
      </c>
      <c r="AE15">
        <v>47.726050999999998</v>
      </c>
      <c r="AF15">
        <v>5.7113060000000004</v>
      </c>
      <c r="AG15">
        <v>38.251851000000002</v>
      </c>
      <c r="AH15">
        <v>147.64875900000001</v>
      </c>
      <c r="AI15">
        <v>30.723855</v>
      </c>
      <c r="AJ15">
        <v>0</v>
      </c>
      <c r="AK15">
        <v>49.371231999999999</v>
      </c>
      <c r="AL15">
        <v>79.647430999999997</v>
      </c>
      <c r="AM15">
        <v>15.257228</v>
      </c>
      <c r="AN15">
        <v>0.97880900000000004</v>
      </c>
      <c r="AO15">
        <v>27.531276999999999</v>
      </c>
      <c r="AP15">
        <v>11.377432000000001</v>
      </c>
      <c r="AQ15">
        <v>8.2107270000000003</v>
      </c>
      <c r="AR15">
        <v>45.829469000000003</v>
      </c>
      <c r="AS15">
        <v>30.793733</v>
      </c>
      <c r="AT15">
        <v>11.140233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33.79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2469.5363350000002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338.94833</v>
      </c>
      <c r="L16">
        <v>274.80603400000001</v>
      </c>
      <c r="M16">
        <v>88.816800000000001</v>
      </c>
      <c r="N16">
        <v>114.037875</v>
      </c>
      <c r="O16">
        <v>119.38679399999999</v>
      </c>
      <c r="P16">
        <v>134.48987399999999</v>
      </c>
      <c r="Q16">
        <v>15.885657</v>
      </c>
      <c r="R16">
        <v>32.229686000000001</v>
      </c>
      <c r="S16">
        <v>20.036587000000001</v>
      </c>
      <c r="T16">
        <v>0</v>
      </c>
      <c r="U16">
        <v>399.67559999999997</v>
      </c>
      <c r="V16">
        <v>19.665198</v>
      </c>
      <c r="W16">
        <v>29.452423</v>
      </c>
      <c r="X16">
        <v>142.411584</v>
      </c>
      <c r="Y16">
        <v>0</v>
      </c>
      <c r="Z16">
        <v>12.654076999999999</v>
      </c>
      <c r="AA16">
        <v>41.183964000000003</v>
      </c>
      <c r="AB16">
        <v>38.143070000000002</v>
      </c>
      <c r="AC16">
        <v>28.397762</v>
      </c>
      <c r="AD16">
        <v>35.325626999999997</v>
      </c>
      <c r="AE16">
        <v>47.726050999999998</v>
      </c>
      <c r="AF16">
        <v>5.7113060000000004</v>
      </c>
      <c r="AG16">
        <v>38.251851000000002</v>
      </c>
      <c r="AH16">
        <v>147.64875900000001</v>
      </c>
      <c r="AI16">
        <v>30.723855</v>
      </c>
      <c r="AJ16">
        <v>0</v>
      </c>
      <c r="AK16">
        <v>49.371231999999999</v>
      </c>
      <c r="AL16">
        <v>79.647430999999997</v>
      </c>
      <c r="AM16">
        <v>15.257228</v>
      </c>
      <c r="AN16">
        <v>0.97880900000000004</v>
      </c>
      <c r="AO16">
        <v>27.531276999999999</v>
      </c>
      <c r="AP16">
        <v>11.377432000000001</v>
      </c>
      <c r="AQ16">
        <v>8.2107270000000003</v>
      </c>
      <c r="AR16">
        <v>45.829469000000003</v>
      </c>
      <c r="AS16">
        <v>30.793733</v>
      </c>
      <c r="AT16">
        <v>11.140233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33.79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2469.5363350000002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338.94833</v>
      </c>
      <c r="L17">
        <v>274.80603400000001</v>
      </c>
      <c r="M17">
        <v>88.816800000000001</v>
      </c>
      <c r="N17">
        <v>114.037875</v>
      </c>
      <c r="O17">
        <v>119.38679399999999</v>
      </c>
      <c r="P17">
        <v>134.48987399999999</v>
      </c>
      <c r="Q17">
        <v>15.885657</v>
      </c>
      <c r="R17">
        <v>40.923403</v>
      </c>
      <c r="S17">
        <v>20.036587000000001</v>
      </c>
      <c r="T17">
        <v>0</v>
      </c>
      <c r="U17">
        <v>399.67559999999997</v>
      </c>
      <c r="V17">
        <v>19.665198</v>
      </c>
      <c r="W17">
        <v>34.658541999999997</v>
      </c>
      <c r="X17">
        <v>142.411584</v>
      </c>
      <c r="Y17">
        <v>0</v>
      </c>
      <c r="Z17">
        <v>12.654076999999999</v>
      </c>
      <c r="AA17">
        <v>41.183964000000003</v>
      </c>
      <c r="AB17">
        <v>38.143070000000002</v>
      </c>
      <c r="AC17">
        <v>28.397762</v>
      </c>
      <c r="AD17">
        <v>35.325626999999997</v>
      </c>
      <c r="AE17">
        <v>47.726050999999998</v>
      </c>
      <c r="AF17">
        <v>5.7113060000000004</v>
      </c>
      <c r="AG17">
        <v>38.251851000000002</v>
      </c>
      <c r="AH17">
        <v>147.64875900000001</v>
      </c>
      <c r="AI17">
        <v>30.723855</v>
      </c>
      <c r="AJ17">
        <v>0</v>
      </c>
      <c r="AK17">
        <v>49.371231999999999</v>
      </c>
      <c r="AL17">
        <v>79.647430999999997</v>
      </c>
      <c r="AM17">
        <v>15.257228</v>
      </c>
      <c r="AN17">
        <v>0.97880900000000004</v>
      </c>
      <c r="AO17">
        <v>27.531276999999999</v>
      </c>
      <c r="AP17">
        <v>10.759093</v>
      </c>
      <c r="AQ17">
        <v>8.2107270000000003</v>
      </c>
      <c r="AR17">
        <v>50.092675</v>
      </c>
      <c r="AS17">
        <v>30.793733</v>
      </c>
      <c r="AT17">
        <v>11.140233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33.79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2487.0810380000003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338.94833</v>
      </c>
      <c r="L18">
        <v>274.80603400000001</v>
      </c>
      <c r="M18">
        <v>88.816800000000001</v>
      </c>
      <c r="N18">
        <v>114.037875</v>
      </c>
      <c r="O18">
        <v>119.38679399999999</v>
      </c>
      <c r="P18">
        <v>134.48987399999999</v>
      </c>
      <c r="Q18">
        <v>15.885657</v>
      </c>
      <c r="R18">
        <v>32.229686000000001</v>
      </c>
      <c r="S18">
        <v>20.036587000000001</v>
      </c>
      <c r="T18">
        <v>0</v>
      </c>
      <c r="U18">
        <v>399.67559999999997</v>
      </c>
      <c r="V18">
        <v>19.665198</v>
      </c>
      <c r="W18">
        <v>29.452423</v>
      </c>
      <c r="X18">
        <v>142.411584</v>
      </c>
      <c r="Y18">
        <v>0</v>
      </c>
      <c r="Z18">
        <v>12.654076999999999</v>
      </c>
      <c r="AA18">
        <v>41.183964000000003</v>
      </c>
      <c r="AB18">
        <v>38.143070000000002</v>
      </c>
      <c r="AC18">
        <v>28.397762</v>
      </c>
      <c r="AD18">
        <v>35.325626999999997</v>
      </c>
      <c r="AE18">
        <v>47.726050999999998</v>
      </c>
      <c r="AF18">
        <v>5.7113060000000004</v>
      </c>
      <c r="AG18">
        <v>38.251851000000002</v>
      </c>
      <c r="AH18">
        <v>147.64875900000001</v>
      </c>
      <c r="AI18">
        <v>30.723855</v>
      </c>
      <c r="AJ18">
        <v>0</v>
      </c>
      <c r="AK18">
        <v>49.371231999999999</v>
      </c>
      <c r="AL18">
        <v>79.647430999999997</v>
      </c>
      <c r="AM18">
        <v>15.257228</v>
      </c>
      <c r="AN18">
        <v>0.97880900000000004</v>
      </c>
      <c r="AO18">
        <v>27.531276999999999</v>
      </c>
      <c r="AP18">
        <v>10.759093</v>
      </c>
      <c r="AQ18">
        <v>8.2107270000000003</v>
      </c>
      <c r="AR18">
        <v>50.092675</v>
      </c>
      <c r="AS18">
        <v>30.793733</v>
      </c>
      <c r="AT18">
        <v>11.140233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33.79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2473.1812020000002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338.94833</v>
      </c>
      <c r="L19">
        <v>274.80603400000001</v>
      </c>
      <c r="M19">
        <v>88.816800000000001</v>
      </c>
      <c r="N19">
        <v>114.037875</v>
      </c>
      <c r="O19">
        <v>119.38679399999999</v>
      </c>
      <c r="P19">
        <v>134.48987399999999</v>
      </c>
      <c r="Q19">
        <v>15.885657</v>
      </c>
      <c r="R19">
        <v>32.229686000000001</v>
      </c>
      <c r="S19">
        <v>20.036587000000001</v>
      </c>
      <c r="T19">
        <v>0</v>
      </c>
      <c r="U19">
        <v>399.67559999999997</v>
      </c>
      <c r="V19">
        <v>13.872798</v>
      </c>
      <c r="W19">
        <v>29.452423</v>
      </c>
      <c r="X19">
        <v>142.411584</v>
      </c>
      <c r="Y19">
        <v>0</v>
      </c>
      <c r="Z19">
        <v>12.654076999999999</v>
      </c>
      <c r="AA19">
        <v>41.183964000000003</v>
      </c>
      <c r="AB19">
        <v>38.143070000000002</v>
      </c>
      <c r="AC19">
        <v>28.397762</v>
      </c>
      <c r="AD19">
        <v>35.325626999999997</v>
      </c>
      <c r="AE19">
        <v>47.726050999999998</v>
      </c>
      <c r="AF19">
        <v>5.7113060000000004</v>
      </c>
      <c r="AG19">
        <v>38.251851000000002</v>
      </c>
      <c r="AH19">
        <v>147.64875900000001</v>
      </c>
      <c r="AI19">
        <v>30.723855</v>
      </c>
      <c r="AJ19">
        <v>0</v>
      </c>
      <c r="AK19">
        <v>49.371231999999999</v>
      </c>
      <c r="AL19">
        <v>79.647430999999997</v>
      </c>
      <c r="AM19">
        <v>15.257228</v>
      </c>
      <c r="AN19">
        <v>0.97880900000000004</v>
      </c>
      <c r="AO19">
        <v>27.531276999999999</v>
      </c>
      <c r="AP19">
        <v>10.759093</v>
      </c>
      <c r="AQ19">
        <v>0</v>
      </c>
      <c r="AR19">
        <v>45.829469000000003</v>
      </c>
      <c r="AS19">
        <v>30.793733</v>
      </c>
      <c r="AT19">
        <v>11.140233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33.79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2454.9148690000002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338.94833</v>
      </c>
      <c r="L20">
        <v>274.80603400000001</v>
      </c>
      <c r="M20">
        <v>88.816800000000001</v>
      </c>
      <c r="N20">
        <v>114.037875</v>
      </c>
      <c r="O20">
        <v>119.38679399999999</v>
      </c>
      <c r="P20">
        <v>134.48987399999999</v>
      </c>
      <c r="Q20">
        <v>15.885657</v>
      </c>
      <c r="R20">
        <v>32.229686000000001</v>
      </c>
      <c r="S20">
        <v>20.036587000000001</v>
      </c>
      <c r="T20">
        <v>0</v>
      </c>
      <c r="U20">
        <v>399.67559999999997</v>
      </c>
      <c r="V20">
        <v>13.872798</v>
      </c>
      <c r="W20">
        <v>29.452423</v>
      </c>
      <c r="X20">
        <v>142.411584</v>
      </c>
      <c r="Y20">
        <v>0</v>
      </c>
      <c r="Z20">
        <v>12.654076999999999</v>
      </c>
      <c r="AA20">
        <v>41.183964000000003</v>
      </c>
      <c r="AB20">
        <v>38.143070000000002</v>
      </c>
      <c r="AC20">
        <v>28.397762</v>
      </c>
      <c r="AD20">
        <v>35.325626999999997</v>
      </c>
      <c r="AE20">
        <v>47.726050999999998</v>
      </c>
      <c r="AF20">
        <v>5.7113060000000004</v>
      </c>
      <c r="AG20">
        <v>38.251851000000002</v>
      </c>
      <c r="AH20">
        <v>147.64875900000001</v>
      </c>
      <c r="AI20">
        <v>30.723855</v>
      </c>
      <c r="AJ20">
        <v>0</v>
      </c>
      <c r="AK20">
        <v>49.371231999999999</v>
      </c>
      <c r="AL20">
        <v>79.647430999999997</v>
      </c>
      <c r="AM20">
        <v>15.257228</v>
      </c>
      <c r="AN20">
        <v>0.97880900000000004</v>
      </c>
      <c r="AO20">
        <v>27.531276999999999</v>
      </c>
      <c r="AP20">
        <v>10.759093</v>
      </c>
      <c r="AQ20">
        <v>0</v>
      </c>
      <c r="AR20">
        <v>45.829469000000003</v>
      </c>
      <c r="AS20">
        <v>30.793733</v>
      </c>
      <c r="AT20">
        <v>11.140233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33.79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2454.9148690000002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301.87696999999997</v>
      </c>
      <c r="L21">
        <v>274.80603400000001</v>
      </c>
      <c r="M21">
        <v>88.816800000000001</v>
      </c>
      <c r="N21">
        <v>114.037875</v>
      </c>
      <c r="O21">
        <v>119.38679399999999</v>
      </c>
      <c r="P21">
        <v>134.48987399999999</v>
      </c>
      <c r="Q21">
        <v>14.022338</v>
      </c>
      <c r="R21">
        <v>32.229686000000001</v>
      </c>
      <c r="S21">
        <v>17.006004000000001</v>
      </c>
      <c r="T21">
        <v>0</v>
      </c>
      <c r="U21">
        <v>399.67559999999997</v>
      </c>
      <c r="V21">
        <v>13.872798</v>
      </c>
      <c r="W21">
        <v>29.452423</v>
      </c>
      <c r="X21">
        <v>142.411584</v>
      </c>
      <c r="Y21">
        <v>0</v>
      </c>
      <c r="Z21">
        <v>12.654076999999999</v>
      </c>
      <c r="AA21">
        <v>41.183964000000003</v>
      </c>
      <c r="AB21">
        <v>38.143070000000002</v>
      </c>
      <c r="AC21">
        <v>28.397762</v>
      </c>
      <c r="AD21">
        <v>35.325626999999997</v>
      </c>
      <c r="AE21">
        <v>47.726050999999998</v>
      </c>
      <c r="AF21">
        <v>5.7113060000000004</v>
      </c>
      <c r="AG21">
        <v>38.251851000000002</v>
      </c>
      <c r="AH21">
        <v>147.64875900000001</v>
      </c>
      <c r="AI21">
        <v>30.723855</v>
      </c>
      <c r="AJ21">
        <v>0</v>
      </c>
      <c r="AK21">
        <v>49.371231999999999</v>
      </c>
      <c r="AL21">
        <v>79.647430999999997</v>
      </c>
      <c r="AM21">
        <v>15.257228</v>
      </c>
      <c r="AN21">
        <v>0.97880900000000004</v>
      </c>
      <c r="AO21">
        <v>27.531276999999999</v>
      </c>
      <c r="AP21">
        <v>10.759093</v>
      </c>
      <c r="AQ21">
        <v>0</v>
      </c>
      <c r="AR21">
        <v>45.829469000000003</v>
      </c>
      <c r="AS21">
        <v>30.793733</v>
      </c>
      <c r="AT21">
        <v>11.140233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33.79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2412.949607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236.523</v>
      </c>
      <c r="L22">
        <v>274.80603400000001</v>
      </c>
      <c r="M22">
        <v>88.816800000000001</v>
      </c>
      <c r="N22">
        <v>114.037875</v>
      </c>
      <c r="O22">
        <v>119.38679399999999</v>
      </c>
      <c r="P22">
        <v>134.48987399999999</v>
      </c>
      <c r="Q22">
        <v>14.022338</v>
      </c>
      <c r="R22">
        <v>32.229686000000001</v>
      </c>
      <c r="S22">
        <v>17.006004000000001</v>
      </c>
      <c r="T22">
        <v>0</v>
      </c>
      <c r="U22">
        <v>399.67559999999997</v>
      </c>
      <c r="V22">
        <v>13.872798</v>
      </c>
      <c r="W22">
        <v>29.452423</v>
      </c>
      <c r="X22">
        <v>142.411584</v>
      </c>
      <c r="Y22">
        <v>0</v>
      </c>
      <c r="Z22">
        <v>12.654076999999999</v>
      </c>
      <c r="AA22">
        <v>41.183964000000003</v>
      </c>
      <c r="AB22">
        <v>38.143070000000002</v>
      </c>
      <c r="AC22">
        <v>28.397762</v>
      </c>
      <c r="AD22">
        <v>35.325626999999997</v>
      </c>
      <c r="AE22">
        <v>47.726050999999998</v>
      </c>
      <c r="AF22">
        <v>5.7113060000000004</v>
      </c>
      <c r="AG22">
        <v>38.251851000000002</v>
      </c>
      <c r="AH22">
        <v>147.64875900000001</v>
      </c>
      <c r="AI22">
        <v>30.723855</v>
      </c>
      <c r="AJ22">
        <v>0</v>
      </c>
      <c r="AK22">
        <v>49.371231999999999</v>
      </c>
      <c r="AL22">
        <v>79.647430999999997</v>
      </c>
      <c r="AM22">
        <v>15.257228</v>
      </c>
      <c r="AN22">
        <v>0.97880900000000004</v>
      </c>
      <c r="AO22">
        <v>27.531276999999999</v>
      </c>
      <c r="AP22">
        <v>10.759093</v>
      </c>
      <c r="AQ22">
        <v>0</v>
      </c>
      <c r="AR22">
        <v>45.829469000000003</v>
      </c>
      <c r="AS22">
        <v>30.793733</v>
      </c>
      <c r="AT22">
        <v>11.140233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28.96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2342.765637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182.11325299999999</v>
      </c>
      <c r="L23">
        <v>274.80603400000001</v>
      </c>
      <c r="M23">
        <v>88.816800000000001</v>
      </c>
      <c r="N23">
        <v>114.037875</v>
      </c>
      <c r="O23">
        <v>119.38679399999999</v>
      </c>
      <c r="P23">
        <v>134.48987399999999</v>
      </c>
      <c r="Q23">
        <v>11.288468</v>
      </c>
      <c r="R23">
        <v>32.229686000000001</v>
      </c>
      <c r="S23">
        <v>13.806365</v>
      </c>
      <c r="T23">
        <v>0</v>
      </c>
      <c r="U23">
        <v>399.67559999999997</v>
      </c>
      <c r="V23">
        <v>13.872798</v>
      </c>
      <c r="W23">
        <v>30.224163999999998</v>
      </c>
      <c r="X23">
        <v>142.411584</v>
      </c>
      <c r="Y23">
        <v>0</v>
      </c>
      <c r="Z23">
        <v>12.654076999999999</v>
      </c>
      <c r="AA23">
        <v>41.183964000000003</v>
      </c>
      <c r="AB23">
        <v>38.143070000000002</v>
      </c>
      <c r="AC23">
        <v>28.397762</v>
      </c>
      <c r="AD23">
        <v>35.325626999999997</v>
      </c>
      <c r="AE23">
        <v>47.726050999999998</v>
      </c>
      <c r="AF23">
        <v>5.7113060000000004</v>
      </c>
      <c r="AG23">
        <v>38.251851000000002</v>
      </c>
      <c r="AH23">
        <v>147.64875900000001</v>
      </c>
      <c r="AI23">
        <v>34.410718000000003</v>
      </c>
      <c r="AJ23">
        <v>0</v>
      </c>
      <c r="AK23">
        <v>49.371231999999999</v>
      </c>
      <c r="AL23">
        <v>79.647430999999997</v>
      </c>
      <c r="AM23">
        <v>15.257228</v>
      </c>
      <c r="AN23">
        <v>0.97880900000000004</v>
      </c>
      <c r="AO23">
        <v>27.531276999999999</v>
      </c>
      <c r="AP23">
        <v>10.759093</v>
      </c>
      <c r="AQ23">
        <v>0</v>
      </c>
      <c r="AR23">
        <v>45.829469000000003</v>
      </c>
      <c r="AS23">
        <v>30.793733</v>
      </c>
      <c r="AT23">
        <v>11.140233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28.96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2286.8809850000002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181.89488299999999</v>
      </c>
      <c r="L24">
        <v>268.60333900000001</v>
      </c>
      <c r="M24">
        <v>88.816800000000001</v>
      </c>
      <c r="N24">
        <v>114.037875</v>
      </c>
      <c r="O24">
        <v>119.38679399999999</v>
      </c>
      <c r="P24">
        <v>134.48987399999999</v>
      </c>
      <c r="Q24">
        <v>11.288468</v>
      </c>
      <c r="R24">
        <v>40.918286000000002</v>
      </c>
      <c r="S24">
        <v>13.806365</v>
      </c>
      <c r="T24">
        <v>0</v>
      </c>
      <c r="U24">
        <v>399.67559999999997</v>
      </c>
      <c r="V24">
        <v>19.430199999999999</v>
      </c>
      <c r="W24">
        <v>38.066400999999999</v>
      </c>
      <c r="X24">
        <v>142.411584</v>
      </c>
      <c r="Y24">
        <v>0</v>
      </c>
      <c r="Z24">
        <v>12.654076999999999</v>
      </c>
      <c r="AA24">
        <v>41.183964000000003</v>
      </c>
      <c r="AB24">
        <v>38.143070000000002</v>
      </c>
      <c r="AC24">
        <v>28.397762</v>
      </c>
      <c r="AD24">
        <v>35.325626999999997</v>
      </c>
      <c r="AE24">
        <v>47.726050999999998</v>
      </c>
      <c r="AF24">
        <v>5.7113060000000004</v>
      </c>
      <c r="AG24">
        <v>38.251851000000002</v>
      </c>
      <c r="AH24">
        <v>147.64875900000001</v>
      </c>
      <c r="AI24">
        <v>47.354062999999996</v>
      </c>
      <c r="AJ24">
        <v>0</v>
      </c>
      <c r="AK24">
        <v>49.371231999999999</v>
      </c>
      <c r="AL24">
        <v>79.647430999999997</v>
      </c>
      <c r="AM24">
        <v>15.257228</v>
      </c>
      <c r="AN24">
        <v>0.97880900000000004</v>
      </c>
      <c r="AO24">
        <v>27.531276999999999</v>
      </c>
      <c r="AP24">
        <v>10.759093</v>
      </c>
      <c r="AQ24">
        <v>0</v>
      </c>
      <c r="AR24">
        <v>45.829469000000003</v>
      </c>
      <c r="AS24">
        <v>30.793733</v>
      </c>
      <c r="AT24">
        <v>11.140233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28.96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2315.4915040000001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181.897885</v>
      </c>
      <c r="L25">
        <v>268.60333900000001</v>
      </c>
      <c r="M25">
        <v>88.816800000000001</v>
      </c>
      <c r="N25">
        <v>114.037875</v>
      </c>
      <c r="O25">
        <v>119.38679399999999</v>
      </c>
      <c r="P25">
        <v>134.48987399999999</v>
      </c>
      <c r="Q25">
        <v>11.288468</v>
      </c>
      <c r="R25">
        <v>40.918286000000002</v>
      </c>
      <c r="S25">
        <v>13.806365</v>
      </c>
      <c r="T25">
        <v>0</v>
      </c>
      <c r="U25">
        <v>399.67559999999997</v>
      </c>
      <c r="V25">
        <v>19.665198</v>
      </c>
      <c r="W25">
        <v>38.227716000000001</v>
      </c>
      <c r="X25">
        <v>142.411584</v>
      </c>
      <c r="Y25">
        <v>0</v>
      </c>
      <c r="Z25">
        <v>12.654076999999999</v>
      </c>
      <c r="AA25">
        <v>41.183964000000003</v>
      </c>
      <c r="AB25">
        <v>38.143070000000002</v>
      </c>
      <c r="AC25">
        <v>28.397762</v>
      </c>
      <c r="AD25">
        <v>35.325626999999997</v>
      </c>
      <c r="AE25">
        <v>47.726050999999998</v>
      </c>
      <c r="AF25">
        <v>5.7113060000000004</v>
      </c>
      <c r="AG25">
        <v>38.251851000000002</v>
      </c>
      <c r="AH25">
        <v>147.64875900000001</v>
      </c>
      <c r="AI25">
        <v>47.354062999999996</v>
      </c>
      <c r="AJ25">
        <v>0</v>
      </c>
      <c r="AK25">
        <v>49.371231999999999</v>
      </c>
      <c r="AL25">
        <v>79.647430999999997</v>
      </c>
      <c r="AM25">
        <v>15.257228</v>
      </c>
      <c r="AN25">
        <v>0.97880900000000004</v>
      </c>
      <c r="AO25">
        <v>27.531276999999999</v>
      </c>
      <c r="AP25">
        <v>11.377432000000001</v>
      </c>
      <c r="AQ25">
        <v>0</v>
      </c>
      <c r="AR25">
        <v>45.829469000000003</v>
      </c>
      <c r="AS25">
        <v>30.793733</v>
      </c>
      <c r="AT25">
        <v>11.140233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28.96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2316.5091579999998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181.89488299999999</v>
      </c>
      <c r="L26">
        <v>268.60333900000001</v>
      </c>
      <c r="M26">
        <v>88.816800000000001</v>
      </c>
      <c r="N26">
        <v>114.037875</v>
      </c>
      <c r="O26">
        <v>119.38679399999999</v>
      </c>
      <c r="P26">
        <v>134.48987399999999</v>
      </c>
      <c r="Q26">
        <v>11.288468</v>
      </c>
      <c r="R26">
        <v>40.918286000000002</v>
      </c>
      <c r="S26">
        <v>13.806365</v>
      </c>
      <c r="T26">
        <v>0</v>
      </c>
      <c r="U26">
        <v>399.67559999999997</v>
      </c>
      <c r="V26">
        <v>19.665198</v>
      </c>
      <c r="W26">
        <v>38.227716000000001</v>
      </c>
      <c r="X26">
        <v>142.411584</v>
      </c>
      <c r="Y26">
        <v>0</v>
      </c>
      <c r="Z26">
        <v>12.654076999999999</v>
      </c>
      <c r="AA26">
        <v>41.183964000000003</v>
      </c>
      <c r="AB26">
        <v>38.143070000000002</v>
      </c>
      <c r="AC26">
        <v>28.397762</v>
      </c>
      <c r="AD26">
        <v>35.325626999999997</v>
      </c>
      <c r="AE26">
        <v>47.726050999999998</v>
      </c>
      <c r="AF26">
        <v>5.7113060000000004</v>
      </c>
      <c r="AG26">
        <v>38.251851000000002</v>
      </c>
      <c r="AH26">
        <v>147.64875900000001</v>
      </c>
      <c r="AI26">
        <v>47.354062999999996</v>
      </c>
      <c r="AJ26">
        <v>0</v>
      </c>
      <c r="AK26">
        <v>49.371231999999999</v>
      </c>
      <c r="AL26">
        <v>79.647430999999997</v>
      </c>
      <c r="AM26">
        <v>14.284348</v>
      </c>
      <c r="AN26">
        <v>0.97880900000000004</v>
      </c>
      <c r="AO26">
        <v>27.531276999999999</v>
      </c>
      <c r="AP26">
        <v>11.377432000000001</v>
      </c>
      <c r="AQ26">
        <v>0</v>
      </c>
      <c r="AR26">
        <v>45.829469000000003</v>
      </c>
      <c r="AS26">
        <v>30.793733</v>
      </c>
      <c r="AT26">
        <v>11.140233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28.96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2315.5332760000001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234.643799</v>
      </c>
      <c r="L27">
        <v>274.80603400000001</v>
      </c>
      <c r="M27">
        <v>88.816800000000001</v>
      </c>
      <c r="N27">
        <v>114.037875</v>
      </c>
      <c r="O27">
        <v>119.38679399999999</v>
      </c>
      <c r="P27">
        <v>134.48987399999999</v>
      </c>
      <c r="Q27">
        <v>14.022338</v>
      </c>
      <c r="R27">
        <v>40.918286000000002</v>
      </c>
      <c r="S27">
        <v>17.006004000000001</v>
      </c>
      <c r="T27">
        <v>0</v>
      </c>
      <c r="U27">
        <v>399.67559999999997</v>
      </c>
      <c r="V27">
        <v>19.665198</v>
      </c>
      <c r="W27">
        <v>33.595253999999997</v>
      </c>
      <c r="X27">
        <v>142.411584</v>
      </c>
      <c r="Y27">
        <v>0</v>
      </c>
      <c r="Z27">
        <v>12.654076999999999</v>
      </c>
      <c r="AA27">
        <v>41.183964000000003</v>
      </c>
      <c r="AB27">
        <v>38.143070000000002</v>
      </c>
      <c r="AC27">
        <v>28.397762</v>
      </c>
      <c r="AD27">
        <v>35.325626999999997</v>
      </c>
      <c r="AE27">
        <v>47.726050999999998</v>
      </c>
      <c r="AF27">
        <v>5.7113060000000004</v>
      </c>
      <c r="AG27">
        <v>38.251851000000002</v>
      </c>
      <c r="AH27">
        <v>147.64875900000001</v>
      </c>
      <c r="AI27">
        <v>47.354062999999996</v>
      </c>
      <c r="AJ27">
        <v>0</v>
      </c>
      <c r="AK27">
        <v>49.371231999999999</v>
      </c>
      <c r="AL27">
        <v>79.647430999999997</v>
      </c>
      <c r="AM27">
        <v>10.192075000000001</v>
      </c>
      <c r="AN27">
        <v>0.97880900000000004</v>
      </c>
      <c r="AO27">
        <v>27.531276999999999</v>
      </c>
      <c r="AP27">
        <v>10.759093</v>
      </c>
      <c r="AQ27">
        <v>0</v>
      </c>
      <c r="AR27">
        <v>45.829469000000003</v>
      </c>
      <c r="AS27">
        <v>30.793733</v>
      </c>
      <c r="AT27">
        <v>11.140233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19.309999999999999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2361.4253220000001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275.13900000000001</v>
      </c>
      <c r="L28">
        <v>274.80603400000001</v>
      </c>
      <c r="M28">
        <v>88.816800000000001</v>
      </c>
      <c r="N28">
        <v>114.037875</v>
      </c>
      <c r="O28">
        <v>119.38679399999999</v>
      </c>
      <c r="P28">
        <v>134.48987399999999</v>
      </c>
      <c r="Q28">
        <v>14.022338</v>
      </c>
      <c r="R28">
        <v>40.918286000000002</v>
      </c>
      <c r="S28">
        <v>17.006004000000001</v>
      </c>
      <c r="T28">
        <v>0</v>
      </c>
      <c r="U28">
        <v>399.67559999999997</v>
      </c>
      <c r="V28">
        <v>19.665198</v>
      </c>
      <c r="W28">
        <v>29.885888000000001</v>
      </c>
      <c r="X28">
        <v>142.411584</v>
      </c>
      <c r="Y28">
        <v>0</v>
      </c>
      <c r="Z28">
        <v>12.654076999999999</v>
      </c>
      <c r="AA28">
        <v>41.183964000000003</v>
      </c>
      <c r="AB28">
        <v>38.143070000000002</v>
      </c>
      <c r="AC28">
        <v>28.397762</v>
      </c>
      <c r="AD28">
        <v>35.325626999999997</v>
      </c>
      <c r="AE28">
        <v>47.726050999999998</v>
      </c>
      <c r="AF28">
        <v>5.7113060000000004</v>
      </c>
      <c r="AG28">
        <v>38.251851000000002</v>
      </c>
      <c r="AH28">
        <v>147.64875900000001</v>
      </c>
      <c r="AI28">
        <v>47.354062999999996</v>
      </c>
      <c r="AJ28">
        <v>0</v>
      </c>
      <c r="AK28">
        <v>49.371231999999999</v>
      </c>
      <c r="AL28">
        <v>79.647430999999997</v>
      </c>
      <c r="AM28">
        <v>5.0960380000000001</v>
      </c>
      <c r="AN28">
        <v>0.97880900000000004</v>
      </c>
      <c r="AO28">
        <v>27.531276999999999</v>
      </c>
      <c r="AP28">
        <v>10.759093</v>
      </c>
      <c r="AQ28">
        <v>0</v>
      </c>
      <c r="AR28">
        <v>50.092675</v>
      </c>
      <c r="AS28">
        <v>30.793733</v>
      </c>
      <c r="AT28">
        <v>11.140233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19.309999999999999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2397.378326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275.13900000000001</v>
      </c>
      <c r="L29">
        <v>274.80603400000001</v>
      </c>
      <c r="M29">
        <v>88.816800000000001</v>
      </c>
      <c r="N29">
        <v>114.037875</v>
      </c>
      <c r="O29">
        <v>119.38679399999999</v>
      </c>
      <c r="P29">
        <v>134.48987399999999</v>
      </c>
      <c r="Q29">
        <v>14.022338</v>
      </c>
      <c r="R29">
        <v>40.918286000000002</v>
      </c>
      <c r="S29">
        <v>17.006004000000001</v>
      </c>
      <c r="T29">
        <v>0</v>
      </c>
      <c r="U29">
        <v>399.67559999999997</v>
      </c>
      <c r="V29">
        <v>19.665198</v>
      </c>
      <c r="W29">
        <v>29.885888000000001</v>
      </c>
      <c r="X29">
        <v>142.411584</v>
      </c>
      <c r="Y29">
        <v>0</v>
      </c>
      <c r="Z29">
        <v>12.654076999999999</v>
      </c>
      <c r="AA29">
        <v>41.183964000000003</v>
      </c>
      <c r="AB29">
        <v>38.143070000000002</v>
      </c>
      <c r="AC29">
        <v>28.397762</v>
      </c>
      <c r="AD29">
        <v>35.325626999999997</v>
      </c>
      <c r="AE29">
        <v>47.726050999999998</v>
      </c>
      <c r="AF29">
        <v>5.7113060000000004</v>
      </c>
      <c r="AG29">
        <v>38.251851000000002</v>
      </c>
      <c r="AH29">
        <v>147.64875900000001</v>
      </c>
      <c r="AI29">
        <v>47.354062999999996</v>
      </c>
      <c r="AJ29">
        <v>0</v>
      </c>
      <c r="AK29">
        <v>49.371231999999999</v>
      </c>
      <c r="AL29">
        <v>79.647430999999997</v>
      </c>
      <c r="AM29">
        <v>0</v>
      </c>
      <c r="AN29">
        <v>0.97880900000000004</v>
      </c>
      <c r="AO29">
        <v>27.531276999999999</v>
      </c>
      <c r="AP29">
        <v>10.759093</v>
      </c>
      <c r="AQ29">
        <v>0</v>
      </c>
      <c r="AR29">
        <v>50.092675</v>
      </c>
      <c r="AS29">
        <v>30.793733</v>
      </c>
      <c r="AT29">
        <v>11.140233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19.309999999999999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2392.2822879999999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237.87456</v>
      </c>
      <c r="L30">
        <v>268.60333900000001</v>
      </c>
      <c r="M30">
        <v>88.816800000000001</v>
      </c>
      <c r="N30">
        <v>114.037875</v>
      </c>
      <c r="O30">
        <v>119.38679399999999</v>
      </c>
      <c r="P30">
        <v>134.48987399999999</v>
      </c>
      <c r="Q30">
        <v>11.232608000000001</v>
      </c>
      <c r="R30">
        <v>40.918286000000002</v>
      </c>
      <c r="S30">
        <v>13.04044</v>
      </c>
      <c r="T30">
        <v>0</v>
      </c>
      <c r="U30">
        <v>399.67559999999997</v>
      </c>
      <c r="V30">
        <v>19.665198</v>
      </c>
      <c r="W30">
        <v>29.885888000000001</v>
      </c>
      <c r="X30">
        <v>142.411584</v>
      </c>
      <c r="Y30">
        <v>0</v>
      </c>
      <c r="Z30">
        <v>12.654076999999999</v>
      </c>
      <c r="AA30">
        <v>41.183964000000003</v>
      </c>
      <c r="AB30">
        <v>38.143070000000002</v>
      </c>
      <c r="AC30">
        <v>28.397762</v>
      </c>
      <c r="AD30">
        <v>35.325626999999997</v>
      </c>
      <c r="AE30">
        <v>47.726050999999998</v>
      </c>
      <c r="AF30">
        <v>5.7113060000000004</v>
      </c>
      <c r="AG30">
        <v>38.251851000000002</v>
      </c>
      <c r="AH30">
        <v>147.64875900000001</v>
      </c>
      <c r="AI30">
        <v>18.434313</v>
      </c>
      <c r="AJ30">
        <v>0</v>
      </c>
      <c r="AK30">
        <v>49.371231999999999</v>
      </c>
      <c r="AL30">
        <v>79.647430999999997</v>
      </c>
      <c r="AM30">
        <v>0</v>
      </c>
      <c r="AN30">
        <v>0.97880900000000004</v>
      </c>
      <c r="AO30">
        <v>27.531276999999999</v>
      </c>
      <c r="AP30">
        <v>10.759093</v>
      </c>
      <c r="AQ30">
        <v>0</v>
      </c>
      <c r="AR30">
        <v>45.829469000000003</v>
      </c>
      <c r="AS30">
        <v>30.793733</v>
      </c>
      <c r="AT30">
        <v>11.140233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19.309999999999999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2308.8769029999999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183.747872</v>
      </c>
      <c r="L31">
        <v>268.60333900000001</v>
      </c>
      <c r="M31">
        <v>88.816800000000001</v>
      </c>
      <c r="N31">
        <v>114.037875</v>
      </c>
      <c r="O31">
        <v>119.38679399999999</v>
      </c>
      <c r="P31">
        <v>134.48987399999999</v>
      </c>
      <c r="Q31">
        <v>11.245595</v>
      </c>
      <c r="R31">
        <v>32.229686000000001</v>
      </c>
      <c r="S31">
        <v>13.087016</v>
      </c>
      <c r="T31">
        <v>0</v>
      </c>
      <c r="U31">
        <v>399.67559999999997</v>
      </c>
      <c r="V31">
        <v>13.872798</v>
      </c>
      <c r="W31">
        <v>24.580435999999999</v>
      </c>
      <c r="X31">
        <v>142.411584</v>
      </c>
      <c r="Y31">
        <v>0</v>
      </c>
      <c r="Z31">
        <v>18.981116</v>
      </c>
      <c r="AA31">
        <v>41.183964000000003</v>
      </c>
      <c r="AB31">
        <v>38.143070000000002</v>
      </c>
      <c r="AC31">
        <v>28.397762</v>
      </c>
      <c r="AD31">
        <v>35.325626999999997</v>
      </c>
      <c r="AE31">
        <v>47.726050999999998</v>
      </c>
      <c r="AF31">
        <v>5.7113060000000004</v>
      </c>
      <c r="AG31">
        <v>38.251851000000002</v>
      </c>
      <c r="AH31">
        <v>147.64875900000001</v>
      </c>
      <c r="AI31">
        <v>18.434313</v>
      </c>
      <c r="AJ31">
        <v>0</v>
      </c>
      <c r="AK31">
        <v>49.371231999999999</v>
      </c>
      <c r="AL31">
        <v>79.647430999999997</v>
      </c>
      <c r="AM31">
        <v>0</v>
      </c>
      <c r="AN31">
        <v>0.97880900000000004</v>
      </c>
      <c r="AO31">
        <v>27.531276999999999</v>
      </c>
      <c r="AP31">
        <v>10.759093</v>
      </c>
      <c r="AQ31">
        <v>0</v>
      </c>
      <c r="AR31">
        <v>45.829469000000003</v>
      </c>
      <c r="AS31">
        <v>30.793733</v>
      </c>
      <c r="AT31">
        <v>11.140233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33.79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2255.8303649999998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180.359137</v>
      </c>
      <c r="L32">
        <v>268.60333900000001</v>
      </c>
      <c r="M32">
        <v>88.816800000000001</v>
      </c>
      <c r="N32">
        <v>114.037875</v>
      </c>
      <c r="O32">
        <v>119.38679399999999</v>
      </c>
      <c r="P32">
        <v>134.48987399999999</v>
      </c>
      <c r="Q32">
        <v>11.245595</v>
      </c>
      <c r="R32">
        <v>32.229686000000001</v>
      </c>
      <c r="S32">
        <v>13.087016</v>
      </c>
      <c r="T32">
        <v>0</v>
      </c>
      <c r="U32">
        <v>399.67559999999997</v>
      </c>
      <c r="V32">
        <v>13.872798</v>
      </c>
      <c r="W32">
        <v>24.580435999999999</v>
      </c>
      <c r="X32">
        <v>142.411584</v>
      </c>
      <c r="Y32">
        <v>0</v>
      </c>
      <c r="Z32">
        <v>18.981116</v>
      </c>
      <c r="AA32">
        <v>41.183964000000003</v>
      </c>
      <c r="AB32">
        <v>38.143070000000002</v>
      </c>
      <c r="AC32">
        <v>28.397762</v>
      </c>
      <c r="AD32">
        <v>35.325626999999997</v>
      </c>
      <c r="AE32">
        <v>47.726050999999998</v>
      </c>
      <c r="AF32">
        <v>5.7113060000000004</v>
      </c>
      <c r="AG32">
        <v>38.251851000000002</v>
      </c>
      <c r="AH32">
        <v>147.64875900000001</v>
      </c>
      <c r="AI32">
        <v>18.434313</v>
      </c>
      <c r="AJ32">
        <v>0</v>
      </c>
      <c r="AK32">
        <v>49.371231999999999</v>
      </c>
      <c r="AL32">
        <v>79.647430999999997</v>
      </c>
      <c r="AM32">
        <v>0</v>
      </c>
      <c r="AN32">
        <v>0.97880900000000004</v>
      </c>
      <c r="AO32">
        <v>27.531276999999999</v>
      </c>
      <c r="AP32">
        <v>10.759093</v>
      </c>
      <c r="AQ32">
        <v>0</v>
      </c>
      <c r="AR32">
        <v>45.829469000000003</v>
      </c>
      <c r="AS32">
        <v>30.793733</v>
      </c>
      <c r="AT32">
        <v>11.140233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33.79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2252.4416299999998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224.93819999999999</v>
      </c>
      <c r="L33">
        <v>268.60333900000001</v>
      </c>
      <c r="M33">
        <v>88.816800000000001</v>
      </c>
      <c r="N33">
        <v>114.037875</v>
      </c>
      <c r="O33">
        <v>119.38679399999999</v>
      </c>
      <c r="P33">
        <v>134.48987399999999</v>
      </c>
      <c r="Q33">
        <v>11.575481999999999</v>
      </c>
      <c r="R33">
        <v>20.048558</v>
      </c>
      <c r="S33">
        <v>13.988861</v>
      </c>
      <c r="T33">
        <v>0</v>
      </c>
      <c r="U33">
        <v>401.72707500000001</v>
      </c>
      <c r="V33">
        <v>13.872798</v>
      </c>
      <c r="W33">
        <v>17.245712999999999</v>
      </c>
      <c r="X33">
        <v>142.411584</v>
      </c>
      <c r="Y33">
        <v>0</v>
      </c>
      <c r="Z33">
        <v>18.981116</v>
      </c>
      <c r="AA33">
        <v>41.183964000000003</v>
      </c>
      <c r="AB33">
        <v>38.143070000000002</v>
      </c>
      <c r="AC33">
        <v>28.397762</v>
      </c>
      <c r="AD33">
        <v>35.325626999999997</v>
      </c>
      <c r="AE33">
        <v>47.726050999999998</v>
      </c>
      <c r="AF33">
        <v>5.7113060000000004</v>
      </c>
      <c r="AG33">
        <v>38.251851000000002</v>
      </c>
      <c r="AH33">
        <v>147.64875900000001</v>
      </c>
      <c r="AI33">
        <v>18.434313</v>
      </c>
      <c r="AJ33">
        <v>0</v>
      </c>
      <c r="AK33">
        <v>49.371231999999999</v>
      </c>
      <c r="AL33">
        <v>79.647430999999997</v>
      </c>
      <c r="AM33">
        <v>0</v>
      </c>
      <c r="AN33">
        <v>0.97880900000000004</v>
      </c>
      <c r="AO33">
        <v>27.531276999999999</v>
      </c>
      <c r="AP33">
        <v>10.759093</v>
      </c>
      <c r="AQ33">
        <v>0</v>
      </c>
      <c r="AR33">
        <v>45.829469000000003</v>
      </c>
      <c r="AS33">
        <v>30.793733</v>
      </c>
      <c r="AT33">
        <v>11.140233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48.27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2295.2680490000002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224.93819999999999</v>
      </c>
      <c r="L34">
        <v>268.60333900000001</v>
      </c>
      <c r="M34">
        <v>88.816800000000001</v>
      </c>
      <c r="N34">
        <v>114.037875</v>
      </c>
      <c r="O34">
        <v>119.38679399999999</v>
      </c>
      <c r="P34">
        <v>134.48987399999999</v>
      </c>
      <c r="Q34">
        <v>11.575481999999999</v>
      </c>
      <c r="R34">
        <v>20.048558</v>
      </c>
      <c r="S34">
        <v>13.958871</v>
      </c>
      <c r="T34">
        <v>0</v>
      </c>
      <c r="U34">
        <v>401.84775000000002</v>
      </c>
      <c r="V34">
        <v>8.7895810000000001</v>
      </c>
      <c r="W34">
        <v>17.245712999999999</v>
      </c>
      <c r="X34">
        <v>142.411584</v>
      </c>
      <c r="Y34">
        <v>0</v>
      </c>
      <c r="Z34">
        <v>18.981116</v>
      </c>
      <c r="AA34">
        <v>41.183964000000003</v>
      </c>
      <c r="AB34">
        <v>38.143070000000002</v>
      </c>
      <c r="AC34">
        <v>28.397762</v>
      </c>
      <c r="AD34">
        <v>35.325626999999997</v>
      </c>
      <c r="AE34">
        <v>47.726050999999998</v>
      </c>
      <c r="AF34">
        <v>5.7113060000000004</v>
      </c>
      <c r="AG34">
        <v>38.251851000000002</v>
      </c>
      <c r="AH34">
        <v>147.64875900000001</v>
      </c>
      <c r="AI34">
        <v>18.434313</v>
      </c>
      <c r="AJ34">
        <v>0</v>
      </c>
      <c r="AK34">
        <v>49.371231999999999</v>
      </c>
      <c r="AL34">
        <v>79.647430999999997</v>
      </c>
      <c r="AM34">
        <v>0</v>
      </c>
      <c r="AN34">
        <v>0.97880900000000004</v>
      </c>
      <c r="AO34">
        <v>27.531276999999999</v>
      </c>
      <c r="AP34">
        <v>10.759093</v>
      </c>
      <c r="AQ34">
        <v>0</v>
      </c>
      <c r="AR34">
        <v>45.829469000000003</v>
      </c>
      <c r="AS34">
        <v>30.793733</v>
      </c>
      <c r="AT34">
        <v>11.140233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56.96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2298.9655170000001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181.757744</v>
      </c>
      <c r="L35">
        <v>224.93819999999999</v>
      </c>
      <c r="M35">
        <v>88.816800000000001</v>
      </c>
      <c r="N35">
        <v>114.037875</v>
      </c>
      <c r="O35">
        <v>119.38679399999999</v>
      </c>
      <c r="P35">
        <v>134.48987399999999</v>
      </c>
      <c r="Q35">
        <v>11.245991</v>
      </c>
      <c r="R35">
        <v>20.048558</v>
      </c>
      <c r="S35">
        <v>13.571028</v>
      </c>
      <c r="T35">
        <v>0</v>
      </c>
      <c r="U35">
        <v>401.84775000000002</v>
      </c>
      <c r="V35">
        <v>8.7895810000000001</v>
      </c>
      <c r="W35">
        <v>17.245712999999999</v>
      </c>
      <c r="X35">
        <v>118.03067299999999</v>
      </c>
      <c r="Y35">
        <v>0</v>
      </c>
      <c r="Z35">
        <v>18.981116</v>
      </c>
      <c r="AA35">
        <v>41.183964000000003</v>
      </c>
      <c r="AB35">
        <v>38.143070000000002</v>
      </c>
      <c r="AC35">
        <v>28.397762</v>
      </c>
      <c r="AD35">
        <v>35.325626999999997</v>
      </c>
      <c r="AE35">
        <v>47.726050999999998</v>
      </c>
      <c r="AF35">
        <v>5.7113060000000004</v>
      </c>
      <c r="AG35">
        <v>38.251851000000002</v>
      </c>
      <c r="AH35">
        <v>147.64875900000001</v>
      </c>
      <c r="AI35">
        <v>18.434313</v>
      </c>
      <c r="AJ35">
        <v>0</v>
      </c>
      <c r="AK35">
        <v>49.371231999999999</v>
      </c>
      <c r="AL35">
        <v>79.647430999999997</v>
      </c>
      <c r="AM35">
        <v>0</v>
      </c>
      <c r="AN35">
        <v>0.97880900000000004</v>
      </c>
      <c r="AO35">
        <v>27.531276999999999</v>
      </c>
      <c r="AP35">
        <v>10.759093</v>
      </c>
      <c r="AQ35">
        <v>0</v>
      </c>
      <c r="AR35">
        <v>45.829469000000003</v>
      </c>
      <c r="AS35">
        <v>30.793733</v>
      </c>
      <c r="AT35">
        <v>11.140233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72.400000000000006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2202.4616769999998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181.760863</v>
      </c>
      <c r="L36">
        <v>224.93819999999999</v>
      </c>
      <c r="M36">
        <v>88.816800000000001</v>
      </c>
      <c r="N36">
        <v>114.037875</v>
      </c>
      <c r="O36">
        <v>119.38679399999999</v>
      </c>
      <c r="P36">
        <v>134.48987399999999</v>
      </c>
      <c r="Q36">
        <v>11.245991</v>
      </c>
      <c r="R36">
        <v>20.048558</v>
      </c>
      <c r="S36">
        <v>13.571028</v>
      </c>
      <c r="T36">
        <v>0</v>
      </c>
      <c r="U36">
        <v>401.84775000000002</v>
      </c>
      <c r="V36">
        <v>8.7895810000000001</v>
      </c>
      <c r="W36">
        <v>17.245712999999999</v>
      </c>
      <c r="X36">
        <v>118.03067299999999</v>
      </c>
      <c r="Y36">
        <v>0</v>
      </c>
      <c r="Z36">
        <v>18.981116</v>
      </c>
      <c r="AA36">
        <v>41.183964000000003</v>
      </c>
      <c r="AB36">
        <v>38.143070000000002</v>
      </c>
      <c r="AC36">
        <v>28.397762</v>
      </c>
      <c r="AD36">
        <v>35.325626999999997</v>
      </c>
      <c r="AE36">
        <v>47.726050999999998</v>
      </c>
      <c r="AF36">
        <v>5.7113060000000004</v>
      </c>
      <c r="AG36">
        <v>38.251851000000002</v>
      </c>
      <c r="AH36">
        <v>147.64875900000001</v>
      </c>
      <c r="AI36">
        <v>18.434313</v>
      </c>
      <c r="AJ36">
        <v>0</v>
      </c>
      <c r="AK36">
        <v>49.371231999999999</v>
      </c>
      <c r="AL36">
        <v>79.647430999999997</v>
      </c>
      <c r="AM36">
        <v>0</v>
      </c>
      <c r="AN36">
        <v>0.97880900000000004</v>
      </c>
      <c r="AO36">
        <v>27.531276999999999</v>
      </c>
      <c r="AP36">
        <v>10.759093</v>
      </c>
      <c r="AQ36">
        <v>0</v>
      </c>
      <c r="AR36">
        <v>45.829469000000003</v>
      </c>
      <c r="AS36">
        <v>30.793733</v>
      </c>
      <c r="AT36">
        <v>11.140233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84.96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2215.0247959999997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181.95042900000001</v>
      </c>
      <c r="L37">
        <v>224.93819999999999</v>
      </c>
      <c r="M37">
        <v>88.816800000000001</v>
      </c>
      <c r="N37">
        <v>114.037875</v>
      </c>
      <c r="O37">
        <v>119.38679399999999</v>
      </c>
      <c r="P37">
        <v>134.48987399999999</v>
      </c>
      <c r="Q37">
        <v>11.25629</v>
      </c>
      <c r="R37">
        <v>21.486660000000001</v>
      </c>
      <c r="S37">
        <v>13.853239</v>
      </c>
      <c r="T37">
        <v>0</v>
      </c>
      <c r="U37">
        <v>401.84775000000002</v>
      </c>
      <c r="V37">
        <v>8.7895810000000001</v>
      </c>
      <c r="W37">
        <v>17.245712999999999</v>
      </c>
      <c r="X37">
        <v>118.03067299999999</v>
      </c>
      <c r="Y37">
        <v>0</v>
      </c>
      <c r="Z37">
        <v>18.981116</v>
      </c>
      <c r="AA37">
        <v>41.183964000000003</v>
      </c>
      <c r="AB37">
        <v>38.143070000000002</v>
      </c>
      <c r="AC37">
        <v>28.397762</v>
      </c>
      <c r="AD37">
        <v>35.325626999999997</v>
      </c>
      <c r="AE37">
        <v>47.726050999999998</v>
      </c>
      <c r="AF37">
        <v>5.7113060000000004</v>
      </c>
      <c r="AG37">
        <v>38.251851000000002</v>
      </c>
      <c r="AH37">
        <v>147.64875900000001</v>
      </c>
      <c r="AI37">
        <v>18.434313</v>
      </c>
      <c r="AJ37">
        <v>0</v>
      </c>
      <c r="AK37">
        <v>49.371231999999999</v>
      </c>
      <c r="AL37">
        <v>79.647430999999997</v>
      </c>
      <c r="AM37">
        <v>0</v>
      </c>
      <c r="AN37">
        <v>0.97880900000000004</v>
      </c>
      <c r="AO37">
        <v>27.531276999999999</v>
      </c>
      <c r="AP37">
        <v>10.759093</v>
      </c>
      <c r="AQ37">
        <v>0</v>
      </c>
      <c r="AR37">
        <v>45.829469000000003</v>
      </c>
      <c r="AS37">
        <v>30.793733</v>
      </c>
      <c r="AT37">
        <v>11.140233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90.51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2222.4949740000002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181.95338100000001</v>
      </c>
      <c r="L38">
        <v>224.93819999999999</v>
      </c>
      <c r="M38">
        <v>88.816800000000001</v>
      </c>
      <c r="N38">
        <v>114.037875</v>
      </c>
      <c r="O38">
        <v>119.38679399999999</v>
      </c>
      <c r="P38">
        <v>134.48987399999999</v>
      </c>
      <c r="Q38">
        <v>11.25629</v>
      </c>
      <c r="R38">
        <v>21.486660000000001</v>
      </c>
      <c r="S38">
        <v>13.853239</v>
      </c>
      <c r="T38">
        <v>0</v>
      </c>
      <c r="U38">
        <v>401.84775000000002</v>
      </c>
      <c r="V38">
        <v>8.7895810000000001</v>
      </c>
      <c r="W38">
        <v>17.245712999999999</v>
      </c>
      <c r="X38">
        <v>118.03067299999999</v>
      </c>
      <c r="Y38">
        <v>0</v>
      </c>
      <c r="Z38">
        <v>18.981116</v>
      </c>
      <c r="AA38">
        <v>41.183964000000003</v>
      </c>
      <c r="AB38">
        <v>38.143070000000002</v>
      </c>
      <c r="AC38">
        <v>28.397762</v>
      </c>
      <c r="AD38">
        <v>35.325626999999997</v>
      </c>
      <c r="AE38">
        <v>47.726050999999998</v>
      </c>
      <c r="AF38">
        <v>5.7113060000000004</v>
      </c>
      <c r="AG38">
        <v>38.251851000000002</v>
      </c>
      <c r="AH38">
        <v>147.64875900000001</v>
      </c>
      <c r="AI38">
        <v>18.434313</v>
      </c>
      <c r="AJ38">
        <v>0</v>
      </c>
      <c r="AK38">
        <v>49.371231999999999</v>
      </c>
      <c r="AL38">
        <v>79.647430999999997</v>
      </c>
      <c r="AM38">
        <v>0</v>
      </c>
      <c r="AN38">
        <v>0.97880900000000004</v>
      </c>
      <c r="AO38">
        <v>27.531276999999999</v>
      </c>
      <c r="AP38">
        <v>10.759093</v>
      </c>
      <c r="AQ38">
        <v>0</v>
      </c>
      <c r="AR38">
        <v>45.829469000000003</v>
      </c>
      <c r="AS38">
        <v>30.793733</v>
      </c>
      <c r="AT38">
        <v>11.140233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90.51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2222.497926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181.956334</v>
      </c>
      <c r="L39">
        <v>224.93819999999999</v>
      </c>
      <c r="M39">
        <v>88.816800000000001</v>
      </c>
      <c r="N39">
        <v>114.037875</v>
      </c>
      <c r="O39">
        <v>119.38679399999999</v>
      </c>
      <c r="P39">
        <v>134.48987399999999</v>
      </c>
      <c r="Q39">
        <v>11.527189</v>
      </c>
      <c r="R39">
        <v>21.383538000000001</v>
      </c>
      <c r="S39">
        <v>13.853239</v>
      </c>
      <c r="T39">
        <v>0</v>
      </c>
      <c r="U39">
        <v>401.84775000000002</v>
      </c>
      <c r="V39">
        <v>8.7895810000000001</v>
      </c>
      <c r="W39">
        <v>14.622348000000001</v>
      </c>
      <c r="X39">
        <v>118.03067299999999</v>
      </c>
      <c r="Y39">
        <v>0</v>
      </c>
      <c r="Z39">
        <v>18.981116</v>
      </c>
      <c r="AA39">
        <v>41.183964000000003</v>
      </c>
      <c r="AB39">
        <v>38.143070000000002</v>
      </c>
      <c r="AC39">
        <v>28.397762</v>
      </c>
      <c r="AD39">
        <v>35.325626999999997</v>
      </c>
      <c r="AE39">
        <v>47.726050999999998</v>
      </c>
      <c r="AF39">
        <v>7.615075</v>
      </c>
      <c r="AG39">
        <v>38.251851000000002</v>
      </c>
      <c r="AH39">
        <v>147.64875900000001</v>
      </c>
      <c r="AI39">
        <v>18.434313</v>
      </c>
      <c r="AJ39">
        <v>0</v>
      </c>
      <c r="AK39">
        <v>49.371231999999999</v>
      </c>
      <c r="AL39">
        <v>79.647430999999997</v>
      </c>
      <c r="AM39">
        <v>0</v>
      </c>
      <c r="AN39">
        <v>0.97880900000000004</v>
      </c>
      <c r="AO39">
        <v>27.531276999999999</v>
      </c>
      <c r="AP39">
        <v>10.759093</v>
      </c>
      <c r="AQ39">
        <v>0</v>
      </c>
      <c r="AR39">
        <v>45.829469000000003</v>
      </c>
      <c r="AS39">
        <v>30.793733</v>
      </c>
      <c r="AT39">
        <v>11.140233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90.51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2221.9490600000004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181.78258700000001</v>
      </c>
      <c r="L40">
        <v>224.77408199999999</v>
      </c>
      <c r="M40">
        <v>88.816800000000001</v>
      </c>
      <c r="N40">
        <v>114.037875</v>
      </c>
      <c r="O40">
        <v>119.38679399999999</v>
      </c>
      <c r="P40">
        <v>134.48987399999999</v>
      </c>
      <c r="Q40">
        <v>11.522716000000001</v>
      </c>
      <c r="R40">
        <v>21.383538000000001</v>
      </c>
      <c r="S40">
        <v>13.87372</v>
      </c>
      <c r="T40">
        <v>0</v>
      </c>
      <c r="U40">
        <v>401.84775000000002</v>
      </c>
      <c r="V40">
        <v>8.7895810000000001</v>
      </c>
      <c r="W40">
        <v>14.384460000000001</v>
      </c>
      <c r="X40">
        <v>118.03067299999999</v>
      </c>
      <c r="Y40">
        <v>0</v>
      </c>
      <c r="Z40">
        <v>18.981116</v>
      </c>
      <c r="AA40">
        <v>41.183964000000003</v>
      </c>
      <c r="AB40">
        <v>38.143070000000002</v>
      </c>
      <c r="AC40">
        <v>28.397762</v>
      </c>
      <c r="AD40">
        <v>35.325626999999997</v>
      </c>
      <c r="AE40">
        <v>47.726050999999998</v>
      </c>
      <c r="AF40">
        <v>7.615075</v>
      </c>
      <c r="AG40">
        <v>38.251851000000002</v>
      </c>
      <c r="AH40">
        <v>147.64875900000001</v>
      </c>
      <c r="AI40">
        <v>18.434313</v>
      </c>
      <c r="AJ40">
        <v>0</v>
      </c>
      <c r="AK40">
        <v>49.371231999999999</v>
      </c>
      <c r="AL40">
        <v>79.647430999999997</v>
      </c>
      <c r="AM40">
        <v>0</v>
      </c>
      <c r="AN40">
        <v>0.97880900000000004</v>
      </c>
      <c r="AO40">
        <v>27.531276999999999</v>
      </c>
      <c r="AP40">
        <v>10.759093</v>
      </c>
      <c r="AQ40">
        <v>0</v>
      </c>
      <c r="AR40">
        <v>45.829469000000003</v>
      </c>
      <c r="AS40">
        <v>30.793733</v>
      </c>
      <c r="AT40">
        <v>11.140233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90.51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2221.3893149999999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181.77821599999999</v>
      </c>
      <c r="L41">
        <v>224.77408199999999</v>
      </c>
      <c r="M41">
        <v>88.816800000000001</v>
      </c>
      <c r="N41">
        <v>114.037875</v>
      </c>
      <c r="O41">
        <v>119.38679399999999</v>
      </c>
      <c r="P41">
        <v>134.48987399999999</v>
      </c>
      <c r="Q41">
        <v>11.522716000000001</v>
      </c>
      <c r="R41">
        <v>21.383538000000001</v>
      </c>
      <c r="S41">
        <v>13.87372</v>
      </c>
      <c r="T41">
        <v>0</v>
      </c>
      <c r="U41">
        <v>401.84775000000002</v>
      </c>
      <c r="V41">
        <v>8.7895810000000001</v>
      </c>
      <c r="W41">
        <v>14.384460000000001</v>
      </c>
      <c r="X41">
        <v>118.03067299999999</v>
      </c>
      <c r="Y41">
        <v>0</v>
      </c>
      <c r="Z41">
        <v>18.981116</v>
      </c>
      <c r="AA41">
        <v>41.183964000000003</v>
      </c>
      <c r="AB41">
        <v>38.143070000000002</v>
      </c>
      <c r="AC41">
        <v>28.397762</v>
      </c>
      <c r="AD41">
        <v>35.325626999999997</v>
      </c>
      <c r="AE41">
        <v>47.726050999999998</v>
      </c>
      <c r="AF41">
        <v>7.615075</v>
      </c>
      <c r="AG41">
        <v>38.251851000000002</v>
      </c>
      <c r="AH41">
        <v>147.64875900000001</v>
      </c>
      <c r="AI41">
        <v>18.434313</v>
      </c>
      <c r="AJ41">
        <v>0</v>
      </c>
      <c r="AK41">
        <v>49.371231999999999</v>
      </c>
      <c r="AL41">
        <v>79.647430999999997</v>
      </c>
      <c r="AM41">
        <v>0</v>
      </c>
      <c r="AN41">
        <v>0.97880900000000004</v>
      </c>
      <c r="AO41">
        <v>26.963622000000001</v>
      </c>
      <c r="AP41">
        <v>10.759093</v>
      </c>
      <c r="AQ41">
        <v>0</v>
      </c>
      <c r="AR41">
        <v>45.829469000000003</v>
      </c>
      <c r="AS41">
        <v>30.793733</v>
      </c>
      <c r="AT41">
        <v>11.140233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90.51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2220.8172890000001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181.78258700000001</v>
      </c>
      <c r="L42">
        <v>224.77408199999999</v>
      </c>
      <c r="M42">
        <v>88.816800000000001</v>
      </c>
      <c r="N42">
        <v>114.037875</v>
      </c>
      <c r="O42">
        <v>119.38679399999999</v>
      </c>
      <c r="P42">
        <v>134.48987399999999</v>
      </c>
      <c r="Q42">
        <v>11.522716000000001</v>
      </c>
      <c r="R42">
        <v>21.383538000000001</v>
      </c>
      <c r="S42">
        <v>13.87372</v>
      </c>
      <c r="T42">
        <v>0</v>
      </c>
      <c r="U42">
        <v>401.84775000000002</v>
      </c>
      <c r="V42">
        <v>8.7895810000000001</v>
      </c>
      <c r="W42">
        <v>14.384460000000001</v>
      </c>
      <c r="X42">
        <v>118.03067299999999</v>
      </c>
      <c r="Y42">
        <v>0</v>
      </c>
      <c r="Z42">
        <v>18.981116</v>
      </c>
      <c r="AA42">
        <v>41.183964000000003</v>
      </c>
      <c r="AB42">
        <v>38.143070000000002</v>
      </c>
      <c r="AC42">
        <v>28.397762</v>
      </c>
      <c r="AD42">
        <v>35.325626999999997</v>
      </c>
      <c r="AE42">
        <v>47.726050999999998</v>
      </c>
      <c r="AF42">
        <v>7.615075</v>
      </c>
      <c r="AG42">
        <v>38.251851000000002</v>
      </c>
      <c r="AH42">
        <v>147.64875900000001</v>
      </c>
      <c r="AI42">
        <v>18.434313</v>
      </c>
      <c r="AJ42">
        <v>0</v>
      </c>
      <c r="AK42">
        <v>49.371231999999999</v>
      </c>
      <c r="AL42">
        <v>79.647430999999997</v>
      </c>
      <c r="AM42">
        <v>0</v>
      </c>
      <c r="AN42">
        <v>0.97880900000000004</v>
      </c>
      <c r="AO42">
        <v>26.963622000000001</v>
      </c>
      <c r="AP42">
        <v>10.759093</v>
      </c>
      <c r="AQ42">
        <v>0</v>
      </c>
      <c r="AR42">
        <v>45.829469000000003</v>
      </c>
      <c r="AS42">
        <v>30.793733</v>
      </c>
      <c r="AT42">
        <v>11.140233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90.51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2220.8216600000001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181.775679</v>
      </c>
      <c r="L43">
        <v>230.976777</v>
      </c>
      <c r="M43">
        <v>88.816800000000001</v>
      </c>
      <c r="N43">
        <v>114.037875</v>
      </c>
      <c r="O43">
        <v>119.38679399999999</v>
      </c>
      <c r="P43">
        <v>134.48987399999999</v>
      </c>
      <c r="Q43">
        <v>14.365152</v>
      </c>
      <c r="R43">
        <v>28.901855999999999</v>
      </c>
      <c r="S43">
        <v>18.198273</v>
      </c>
      <c r="T43">
        <v>0</v>
      </c>
      <c r="U43">
        <v>401.84775000000002</v>
      </c>
      <c r="V43">
        <v>12.204915</v>
      </c>
      <c r="W43">
        <v>22.684583</v>
      </c>
      <c r="X43">
        <v>131.426141</v>
      </c>
      <c r="Y43">
        <v>0</v>
      </c>
      <c r="Z43">
        <v>12.654076999999999</v>
      </c>
      <c r="AA43">
        <v>41.183964000000003</v>
      </c>
      <c r="AB43">
        <v>38.143070000000002</v>
      </c>
      <c r="AC43">
        <v>28.397762</v>
      </c>
      <c r="AD43">
        <v>35.325626999999997</v>
      </c>
      <c r="AE43">
        <v>47.726050999999998</v>
      </c>
      <c r="AF43">
        <v>7.615075</v>
      </c>
      <c r="AG43">
        <v>38.251851000000002</v>
      </c>
      <c r="AH43">
        <v>147.64875900000001</v>
      </c>
      <c r="AI43">
        <v>18.434313</v>
      </c>
      <c r="AJ43">
        <v>0</v>
      </c>
      <c r="AK43">
        <v>49.371231999999999</v>
      </c>
      <c r="AL43">
        <v>79.647430999999997</v>
      </c>
      <c r="AM43">
        <v>0</v>
      </c>
      <c r="AN43">
        <v>0.97880900000000004</v>
      </c>
      <c r="AO43">
        <v>26.963622000000001</v>
      </c>
      <c r="AP43">
        <v>10.759093</v>
      </c>
      <c r="AQ43">
        <v>0</v>
      </c>
      <c r="AR43">
        <v>45.829469000000003</v>
      </c>
      <c r="AS43">
        <v>23.375809</v>
      </c>
      <c r="AT43">
        <v>11.140233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90.51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2253.0687160000002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181.76252299999999</v>
      </c>
      <c r="L44">
        <v>230.976777</v>
      </c>
      <c r="M44">
        <v>88.816800000000001</v>
      </c>
      <c r="N44">
        <v>114.037875</v>
      </c>
      <c r="O44">
        <v>119.38679399999999</v>
      </c>
      <c r="P44">
        <v>134.48987399999999</v>
      </c>
      <c r="Q44">
        <v>14.365152</v>
      </c>
      <c r="R44">
        <v>28.901855999999999</v>
      </c>
      <c r="S44">
        <v>18.198273</v>
      </c>
      <c r="T44">
        <v>0</v>
      </c>
      <c r="U44">
        <v>401.84775000000002</v>
      </c>
      <c r="V44">
        <v>14.929525</v>
      </c>
      <c r="W44">
        <v>22.684583</v>
      </c>
      <c r="X44">
        <v>142.362402</v>
      </c>
      <c r="Y44">
        <v>0</v>
      </c>
      <c r="Z44">
        <v>12.654076999999999</v>
      </c>
      <c r="AA44">
        <v>41.183964000000003</v>
      </c>
      <c r="AB44">
        <v>38.143070000000002</v>
      </c>
      <c r="AC44">
        <v>28.397762</v>
      </c>
      <c r="AD44">
        <v>35.325626999999997</v>
      </c>
      <c r="AE44">
        <v>47.726050999999998</v>
      </c>
      <c r="AF44">
        <v>7.615075</v>
      </c>
      <c r="AG44">
        <v>38.251851000000002</v>
      </c>
      <c r="AH44">
        <v>147.64875900000001</v>
      </c>
      <c r="AI44">
        <v>18.434313</v>
      </c>
      <c r="AJ44">
        <v>0</v>
      </c>
      <c r="AK44">
        <v>49.371231999999999</v>
      </c>
      <c r="AL44">
        <v>79.647430999999997</v>
      </c>
      <c r="AM44">
        <v>0</v>
      </c>
      <c r="AN44">
        <v>0.97880900000000004</v>
      </c>
      <c r="AO44">
        <v>26.963622000000001</v>
      </c>
      <c r="AP44">
        <v>10.759093</v>
      </c>
      <c r="AQ44">
        <v>0</v>
      </c>
      <c r="AR44">
        <v>45.829469000000003</v>
      </c>
      <c r="AS44">
        <v>23.375809</v>
      </c>
      <c r="AT44">
        <v>11.140233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90.51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2266.7164310000003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215.004234</v>
      </c>
      <c r="L45">
        <v>230.976777</v>
      </c>
      <c r="M45">
        <v>88.816800000000001</v>
      </c>
      <c r="N45">
        <v>114.037875</v>
      </c>
      <c r="O45">
        <v>119.38679399999999</v>
      </c>
      <c r="P45">
        <v>134.48987399999999</v>
      </c>
      <c r="Q45">
        <v>14.162418000000001</v>
      </c>
      <c r="R45">
        <v>33.157584</v>
      </c>
      <c r="S45">
        <v>17.821767000000001</v>
      </c>
      <c r="T45">
        <v>0</v>
      </c>
      <c r="U45">
        <v>390.98700000000002</v>
      </c>
      <c r="V45">
        <v>14.929525</v>
      </c>
      <c r="W45">
        <v>27.027435000000001</v>
      </c>
      <c r="X45">
        <v>142.411584</v>
      </c>
      <c r="Y45">
        <v>0</v>
      </c>
      <c r="Z45">
        <v>12.654076999999999</v>
      </c>
      <c r="AA45">
        <v>41.183964000000003</v>
      </c>
      <c r="AB45">
        <v>38.143070000000002</v>
      </c>
      <c r="AC45">
        <v>28.397762</v>
      </c>
      <c r="AD45">
        <v>35.325626999999997</v>
      </c>
      <c r="AE45">
        <v>47.726050999999998</v>
      </c>
      <c r="AF45">
        <v>7.615075</v>
      </c>
      <c r="AG45">
        <v>38.251851000000002</v>
      </c>
      <c r="AH45">
        <v>147.64875900000001</v>
      </c>
      <c r="AI45">
        <v>18.434313</v>
      </c>
      <c r="AJ45">
        <v>0</v>
      </c>
      <c r="AK45">
        <v>49.371231999999999</v>
      </c>
      <c r="AL45">
        <v>79.647430999999997</v>
      </c>
      <c r="AM45">
        <v>0</v>
      </c>
      <c r="AN45">
        <v>0.97880900000000004</v>
      </c>
      <c r="AO45">
        <v>26.963622000000001</v>
      </c>
      <c r="AP45">
        <v>5.565048</v>
      </c>
      <c r="AQ45">
        <v>0</v>
      </c>
      <c r="AR45">
        <v>45.829469000000003</v>
      </c>
      <c r="AS45">
        <v>23.375809</v>
      </c>
      <c r="AT45">
        <v>11.140233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90.51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2291.9718690000004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253.62988799999999</v>
      </c>
      <c r="L46">
        <v>230.976777</v>
      </c>
      <c r="M46">
        <v>88.816800000000001</v>
      </c>
      <c r="N46">
        <v>114.037875</v>
      </c>
      <c r="O46">
        <v>119.38679399999999</v>
      </c>
      <c r="P46">
        <v>134.48987399999999</v>
      </c>
      <c r="Q46">
        <v>14.162418000000001</v>
      </c>
      <c r="R46">
        <v>35.249650000000003</v>
      </c>
      <c r="S46">
        <v>17.821767000000001</v>
      </c>
      <c r="T46">
        <v>0</v>
      </c>
      <c r="U46">
        <v>390.98700000000002</v>
      </c>
      <c r="V46">
        <v>14.929525</v>
      </c>
      <c r="W46">
        <v>27.027435000000001</v>
      </c>
      <c r="X46">
        <v>142.411584</v>
      </c>
      <c r="Y46">
        <v>0</v>
      </c>
      <c r="Z46">
        <v>12.654076999999999</v>
      </c>
      <c r="AA46">
        <v>41.183964000000003</v>
      </c>
      <c r="AB46">
        <v>38.143070000000002</v>
      </c>
      <c r="AC46">
        <v>28.397762</v>
      </c>
      <c r="AD46">
        <v>35.325626999999997</v>
      </c>
      <c r="AE46">
        <v>47.726050999999998</v>
      </c>
      <c r="AF46">
        <v>7.615075</v>
      </c>
      <c r="AG46">
        <v>38.251851000000002</v>
      </c>
      <c r="AH46">
        <v>147.64875900000001</v>
      </c>
      <c r="AI46">
        <v>18.434313</v>
      </c>
      <c r="AJ46">
        <v>0</v>
      </c>
      <c r="AK46">
        <v>49.371231999999999</v>
      </c>
      <c r="AL46">
        <v>79.647430999999997</v>
      </c>
      <c r="AM46">
        <v>0</v>
      </c>
      <c r="AN46">
        <v>0.97880900000000004</v>
      </c>
      <c r="AO46">
        <v>26.963622000000001</v>
      </c>
      <c r="AP46">
        <v>4.3283709999999997</v>
      </c>
      <c r="AQ46">
        <v>0</v>
      </c>
      <c r="AR46">
        <v>50.092675</v>
      </c>
      <c r="AS46">
        <v>23.375809</v>
      </c>
      <c r="AT46">
        <v>11.140233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90.51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2335.7161180000007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292.24588799999998</v>
      </c>
      <c r="L47">
        <v>230.976777</v>
      </c>
      <c r="M47">
        <v>88.816800000000001</v>
      </c>
      <c r="N47">
        <v>114.037875</v>
      </c>
      <c r="O47">
        <v>119.38679399999999</v>
      </c>
      <c r="P47">
        <v>134.48987399999999</v>
      </c>
      <c r="Q47">
        <v>13.380444000000001</v>
      </c>
      <c r="R47">
        <v>35.249650000000003</v>
      </c>
      <c r="S47">
        <v>17.696265</v>
      </c>
      <c r="T47">
        <v>0</v>
      </c>
      <c r="U47">
        <v>388.81484999999998</v>
      </c>
      <c r="V47">
        <v>14.929525</v>
      </c>
      <c r="W47">
        <v>27.027435000000001</v>
      </c>
      <c r="X47">
        <v>142.411584</v>
      </c>
      <c r="Y47">
        <v>0</v>
      </c>
      <c r="Z47">
        <v>12.654076999999999</v>
      </c>
      <c r="AA47">
        <v>41.183964000000003</v>
      </c>
      <c r="AB47">
        <v>38.143070000000002</v>
      </c>
      <c r="AC47">
        <v>28.397762</v>
      </c>
      <c r="AD47">
        <v>35.325626999999997</v>
      </c>
      <c r="AE47">
        <v>47.726050999999998</v>
      </c>
      <c r="AF47">
        <v>7.615075</v>
      </c>
      <c r="AG47">
        <v>38.251851000000002</v>
      </c>
      <c r="AH47">
        <v>147.64875900000001</v>
      </c>
      <c r="AI47">
        <v>18.434313</v>
      </c>
      <c r="AJ47">
        <v>0</v>
      </c>
      <c r="AK47">
        <v>49.371231999999999</v>
      </c>
      <c r="AL47">
        <v>79.647430999999997</v>
      </c>
      <c r="AM47">
        <v>0</v>
      </c>
      <c r="AN47">
        <v>0.97880900000000004</v>
      </c>
      <c r="AO47">
        <v>26.963622000000001</v>
      </c>
      <c r="AP47">
        <v>4.3283709999999997</v>
      </c>
      <c r="AQ47">
        <v>0</v>
      </c>
      <c r="AR47">
        <v>50.092675</v>
      </c>
      <c r="AS47">
        <v>23.375809</v>
      </c>
      <c r="AT47">
        <v>11.140233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90.51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2371.2524920000005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292.24588799999998</v>
      </c>
      <c r="L48">
        <v>230.976777</v>
      </c>
      <c r="M48">
        <v>88.816800000000001</v>
      </c>
      <c r="N48">
        <v>114.037875</v>
      </c>
      <c r="O48">
        <v>119.38679399999999</v>
      </c>
      <c r="P48">
        <v>134.48987399999999</v>
      </c>
      <c r="Q48">
        <v>13.380444000000001</v>
      </c>
      <c r="R48">
        <v>35.249650000000003</v>
      </c>
      <c r="S48">
        <v>17.696265</v>
      </c>
      <c r="T48">
        <v>0</v>
      </c>
      <c r="U48">
        <v>388.81484999999998</v>
      </c>
      <c r="V48">
        <v>14.929525</v>
      </c>
      <c r="W48">
        <v>27.027435000000001</v>
      </c>
      <c r="X48">
        <v>142.411584</v>
      </c>
      <c r="Y48">
        <v>0</v>
      </c>
      <c r="Z48">
        <v>12.654076999999999</v>
      </c>
      <c r="AA48">
        <v>41.183964000000003</v>
      </c>
      <c r="AB48">
        <v>38.143070000000002</v>
      </c>
      <c r="AC48">
        <v>28.397762</v>
      </c>
      <c r="AD48">
        <v>35.325626999999997</v>
      </c>
      <c r="AE48">
        <v>47.726050999999998</v>
      </c>
      <c r="AF48">
        <v>7.615075</v>
      </c>
      <c r="AG48">
        <v>38.251851000000002</v>
      </c>
      <c r="AH48">
        <v>147.64875900000001</v>
      </c>
      <c r="AI48">
        <v>18.434313</v>
      </c>
      <c r="AJ48">
        <v>0</v>
      </c>
      <c r="AK48">
        <v>49.371231999999999</v>
      </c>
      <c r="AL48">
        <v>79.647430999999997</v>
      </c>
      <c r="AM48">
        <v>0</v>
      </c>
      <c r="AN48">
        <v>0.97880900000000004</v>
      </c>
      <c r="AO48">
        <v>26.963622000000001</v>
      </c>
      <c r="AP48">
        <v>10.759093</v>
      </c>
      <c r="AQ48">
        <v>0</v>
      </c>
      <c r="AR48">
        <v>45.829469000000003</v>
      </c>
      <c r="AS48">
        <v>23.375809</v>
      </c>
      <c r="AT48">
        <v>11.140233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90.51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2373.4200080000005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292.24588799999998</v>
      </c>
      <c r="L49">
        <v>230.976777</v>
      </c>
      <c r="M49">
        <v>88.816800000000001</v>
      </c>
      <c r="N49">
        <v>114.037875</v>
      </c>
      <c r="O49">
        <v>119.38679399999999</v>
      </c>
      <c r="P49">
        <v>134.48987399999999</v>
      </c>
      <c r="Q49">
        <v>13.380444000000001</v>
      </c>
      <c r="R49">
        <v>35.249650000000003</v>
      </c>
      <c r="S49">
        <v>17.696265</v>
      </c>
      <c r="T49">
        <v>0</v>
      </c>
      <c r="U49">
        <v>388.81484999999998</v>
      </c>
      <c r="V49">
        <v>14.929525</v>
      </c>
      <c r="W49">
        <v>27.027435000000001</v>
      </c>
      <c r="X49">
        <v>142.411584</v>
      </c>
      <c r="Y49">
        <v>0</v>
      </c>
      <c r="Z49">
        <v>12.654076999999999</v>
      </c>
      <c r="AA49">
        <v>41.183964000000003</v>
      </c>
      <c r="AB49">
        <v>38.143070000000002</v>
      </c>
      <c r="AC49">
        <v>28.397762</v>
      </c>
      <c r="AD49">
        <v>35.325626999999997</v>
      </c>
      <c r="AE49">
        <v>47.726050999999998</v>
      </c>
      <c r="AF49">
        <v>7.615075</v>
      </c>
      <c r="AG49">
        <v>38.251851000000002</v>
      </c>
      <c r="AH49">
        <v>147.64875900000001</v>
      </c>
      <c r="AI49">
        <v>18.434313</v>
      </c>
      <c r="AJ49">
        <v>0</v>
      </c>
      <c r="AK49">
        <v>49.371231999999999</v>
      </c>
      <c r="AL49">
        <v>79.647430999999997</v>
      </c>
      <c r="AM49">
        <v>0</v>
      </c>
      <c r="AN49">
        <v>0.97880900000000004</v>
      </c>
      <c r="AO49">
        <v>26.963622000000001</v>
      </c>
      <c r="AP49">
        <v>10.759093</v>
      </c>
      <c r="AQ49">
        <v>0</v>
      </c>
      <c r="AR49">
        <v>45.829469000000003</v>
      </c>
      <c r="AS49">
        <v>23.375809</v>
      </c>
      <c r="AT49">
        <v>11.140233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90.51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2373.4200080000005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291.193602</v>
      </c>
      <c r="L50">
        <v>230.976777</v>
      </c>
      <c r="M50">
        <v>88.816800000000001</v>
      </c>
      <c r="N50">
        <v>114.037875</v>
      </c>
      <c r="O50">
        <v>119.38679399999999</v>
      </c>
      <c r="P50">
        <v>134.48987399999999</v>
      </c>
      <c r="Q50">
        <v>13.380444000000001</v>
      </c>
      <c r="R50">
        <v>35.249650000000003</v>
      </c>
      <c r="S50">
        <v>17.696265</v>
      </c>
      <c r="T50">
        <v>0</v>
      </c>
      <c r="U50">
        <v>388.81484999999998</v>
      </c>
      <c r="V50">
        <v>14.929525</v>
      </c>
      <c r="W50">
        <v>27.027435000000001</v>
      </c>
      <c r="X50">
        <v>142.411584</v>
      </c>
      <c r="Y50">
        <v>0</v>
      </c>
      <c r="Z50">
        <v>12.654076999999999</v>
      </c>
      <c r="AA50">
        <v>41.183964000000003</v>
      </c>
      <c r="AB50">
        <v>38.143070000000002</v>
      </c>
      <c r="AC50">
        <v>28.397762</v>
      </c>
      <c r="AD50">
        <v>35.325626999999997</v>
      </c>
      <c r="AE50">
        <v>47.726050999999998</v>
      </c>
      <c r="AF50">
        <v>7.615075</v>
      </c>
      <c r="AG50">
        <v>38.251851000000002</v>
      </c>
      <c r="AH50">
        <v>147.64875900000001</v>
      </c>
      <c r="AI50">
        <v>18.434313</v>
      </c>
      <c r="AJ50">
        <v>0</v>
      </c>
      <c r="AK50">
        <v>49.371231999999999</v>
      </c>
      <c r="AL50">
        <v>79.647430999999997</v>
      </c>
      <c r="AM50">
        <v>0</v>
      </c>
      <c r="AN50">
        <v>0.97880900000000004</v>
      </c>
      <c r="AO50">
        <v>26.963622000000001</v>
      </c>
      <c r="AP50">
        <v>10.759093</v>
      </c>
      <c r="AQ50">
        <v>0</v>
      </c>
      <c r="AR50">
        <v>45.829469000000003</v>
      </c>
      <c r="AS50">
        <v>23.375809</v>
      </c>
      <c r="AT50">
        <v>11.140233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90.51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2372.3677220000004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291.058446</v>
      </c>
      <c r="L51">
        <v>240.215655</v>
      </c>
      <c r="M51">
        <v>88.816800000000001</v>
      </c>
      <c r="N51">
        <v>114.037875</v>
      </c>
      <c r="O51">
        <v>119.38679399999999</v>
      </c>
      <c r="P51">
        <v>134.48987399999999</v>
      </c>
      <c r="Q51">
        <v>13.380444000000001</v>
      </c>
      <c r="R51">
        <v>35.249650000000003</v>
      </c>
      <c r="S51">
        <v>17.696265</v>
      </c>
      <c r="T51">
        <v>0</v>
      </c>
      <c r="U51">
        <v>396.14585599999998</v>
      </c>
      <c r="V51">
        <v>14.929525</v>
      </c>
      <c r="W51">
        <v>27.459644999999998</v>
      </c>
      <c r="X51">
        <v>142.411584</v>
      </c>
      <c r="Y51">
        <v>0</v>
      </c>
      <c r="Z51">
        <v>12.654076999999999</v>
      </c>
      <c r="AA51">
        <v>41.183964000000003</v>
      </c>
      <c r="AB51">
        <v>38.143070000000002</v>
      </c>
      <c r="AC51">
        <v>28.397762</v>
      </c>
      <c r="AD51">
        <v>35.325626999999997</v>
      </c>
      <c r="AE51">
        <v>47.726050999999998</v>
      </c>
      <c r="AF51">
        <v>7.615075</v>
      </c>
      <c r="AG51">
        <v>38.251851000000002</v>
      </c>
      <c r="AH51">
        <v>147.64875900000001</v>
      </c>
      <c r="AI51">
        <v>18.434313</v>
      </c>
      <c r="AJ51">
        <v>0</v>
      </c>
      <c r="AK51">
        <v>49.371231999999999</v>
      </c>
      <c r="AL51">
        <v>79.647430999999997</v>
      </c>
      <c r="AM51">
        <v>0</v>
      </c>
      <c r="AN51">
        <v>0.97880900000000004</v>
      </c>
      <c r="AO51">
        <v>26.963622000000001</v>
      </c>
      <c r="AP51">
        <v>10.759093</v>
      </c>
      <c r="AQ51">
        <v>0</v>
      </c>
      <c r="AR51">
        <v>45.829469000000003</v>
      </c>
      <c r="AS51">
        <v>23.375809</v>
      </c>
      <c r="AT51">
        <v>11.140233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90.51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2389.2346600000005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291.058446</v>
      </c>
      <c r="L52">
        <v>261.599265</v>
      </c>
      <c r="M52">
        <v>88.816800000000001</v>
      </c>
      <c r="N52">
        <v>114.037875</v>
      </c>
      <c r="O52">
        <v>119.38679399999999</v>
      </c>
      <c r="P52">
        <v>134.48987399999999</v>
      </c>
      <c r="Q52">
        <v>13.380444000000001</v>
      </c>
      <c r="R52">
        <v>35.249650000000003</v>
      </c>
      <c r="S52">
        <v>17.696265</v>
      </c>
      <c r="T52">
        <v>0</v>
      </c>
      <c r="U52">
        <v>398.58952499999998</v>
      </c>
      <c r="V52">
        <v>14.929525</v>
      </c>
      <c r="W52">
        <v>27.459644999999998</v>
      </c>
      <c r="X52">
        <v>142.411584</v>
      </c>
      <c r="Y52">
        <v>0</v>
      </c>
      <c r="Z52">
        <v>12.654076999999999</v>
      </c>
      <c r="AA52">
        <v>41.183964000000003</v>
      </c>
      <c r="AB52">
        <v>38.143070000000002</v>
      </c>
      <c r="AC52">
        <v>28.397762</v>
      </c>
      <c r="AD52">
        <v>35.325626999999997</v>
      </c>
      <c r="AE52">
        <v>47.726050999999998</v>
      </c>
      <c r="AF52">
        <v>7.615075</v>
      </c>
      <c r="AG52">
        <v>38.251851000000002</v>
      </c>
      <c r="AH52">
        <v>147.64875900000001</v>
      </c>
      <c r="AI52">
        <v>18.434313</v>
      </c>
      <c r="AJ52">
        <v>0</v>
      </c>
      <c r="AK52">
        <v>49.371231999999999</v>
      </c>
      <c r="AL52">
        <v>79.647430999999997</v>
      </c>
      <c r="AM52">
        <v>0</v>
      </c>
      <c r="AN52">
        <v>0.97880900000000004</v>
      </c>
      <c r="AO52">
        <v>26.963622000000001</v>
      </c>
      <c r="AP52">
        <v>10.759093</v>
      </c>
      <c r="AQ52">
        <v>0</v>
      </c>
      <c r="AR52">
        <v>45.829469000000003</v>
      </c>
      <c r="AS52">
        <v>23.375809</v>
      </c>
      <c r="AT52">
        <v>11.140233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90.51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2413.0619390000011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291.058446</v>
      </c>
      <c r="L53">
        <v>295.65857699999998</v>
      </c>
      <c r="M53">
        <v>88.816800000000001</v>
      </c>
      <c r="N53">
        <v>114.037875</v>
      </c>
      <c r="O53">
        <v>119.38679399999999</v>
      </c>
      <c r="P53">
        <v>134.48987399999999</v>
      </c>
      <c r="Q53">
        <v>13.380444000000001</v>
      </c>
      <c r="R53">
        <v>40.923403</v>
      </c>
      <c r="S53">
        <v>17.696265</v>
      </c>
      <c r="T53">
        <v>0</v>
      </c>
      <c r="U53">
        <v>398.58952499999998</v>
      </c>
      <c r="V53">
        <v>20.012741999999999</v>
      </c>
      <c r="W53">
        <v>31.692730000000001</v>
      </c>
      <c r="X53">
        <v>142.411584</v>
      </c>
      <c r="Y53">
        <v>0</v>
      </c>
      <c r="Z53">
        <v>12.654076999999999</v>
      </c>
      <c r="AA53">
        <v>41.183964000000003</v>
      </c>
      <c r="AB53">
        <v>38.143070000000002</v>
      </c>
      <c r="AC53">
        <v>28.397762</v>
      </c>
      <c r="AD53">
        <v>35.325626999999997</v>
      </c>
      <c r="AE53">
        <v>47.726050999999998</v>
      </c>
      <c r="AF53">
        <v>7.615075</v>
      </c>
      <c r="AG53">
        <v>38.251851000000002</v>
      </c>
      <c r="AH53">
        <v>147.64875900000001</v>
      </c>
      <c r="AI53">
        <v>18.434313</v>
      </c>
      <c r="AJ53">
        <v>0</v>
      </c>
      <c r="AK53">
        <v>49.371231999999999</v>
      </c>
      <c r="AL53">
        <v>79.647430999999997</v>
      </c>
      <c r="AM53">
        <v>0</v>
      </c>
      <c r="AN53">
        <v>0.97880900000000004</v>
      </c>
      <c r="AO53">
        <v>26.963622000000001</v>
      </c>
      <c r="AP53">
        <v>10.759093</v>
      </c>
      <c r="AQ53">
        <v>0</v>
      </c>
      <c r="AR53">
        <v>45.829469000000003</v>
      </c>
      <c r="AS53">
        <v>31.817074000000002</v>
      </c>
      <c r="AT53">
        <v>11.140233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90.51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2470.5525710000006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291.058446</v>
      </c>
      <c r="L54">
        <v>286.00457699999998</v>
      </c>
      <c r="M54">
        <v>88.816800000000001</v>
      </c>
      <c r="N54">
        <v>114.037875</v>
      </c>
      <c r="O54">
        <v>119.38679399999999</v>
      </c>
      <c r="P54">
        <v>134.48987399999999</v>
      </c>
      <c r="Q54">
        <v>13.380444000000001</v>
      </c>
      <c r="R54">
        <v>40.923403</v>
      </c>
      <c r="S54">
        <v>17.696265</v>
      </c>
      <c r="T54">
        <v>0</v>
      </c>
      <c r="U54">
        <v>398.58952499999998</v>
      </c>
      <c r="V54">
        <v>20.012741999999999</v>
      </c>
      <c r="W54">
        <v>31.692730000000001</v>
      </c>
      <c r="X54">
        <v>142.411584</v>
      </c>
      <c r="Y54">
        <v>0</v>
      </c>
      <c r="Z54">
        <v>12.654076999999999</v>
      </c>
      <c r="AA54">
        <v>41.183964000000003</v>
      </c>
      <c r="AB54">
        <v>38.143070000000002</v>
      </c>
      <c r="AC54">
        <v>28.397762</v>
      </c>
      <c r="AD54">
        <v>35.325626999999997</v>
      </c>
      <c r="AE54">
        <v>47.726050999999998</v>
      </c>
      <c r="AF54">
        <v>7.615075</v>
      </c>
      <c r="AG54">
        <v>38.251851000000002</v>
      </c>
      <c r="AH54">
        <v>147.64875900000001</v>
      </c>
      <c r="AI54">
        <v>18.434313</v>
      </c>
      <c r="AJ54">
        <v>0</v>
      </c>
      <c r="AK54">
        <v>49.371231999999999</v>
      </c>
      <c r="AL54">
        <v>79.647430999999997</v>
      </c>
      <c r="AM54">
        <v>0</v>
      </c>
      <c r="AN54">
        <v>0.97880900000000004</v>
      </c>
      <c r="AO54">
        <v>26.963622000000001</v>
      </c>
      <c r="AP54">
        <v>10.759093</v>
      </c>
      <c r="AQ54">
        <v>0</v>
      </c>
      <c r="AR54">
        <v>45.829469000000003</v>
      </c>
      <c r="AS54">
        <v>31.817074000000002</v>
      </c>
      <c r="AT54">
        <v>11.140233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2460.8985710000006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291.058446</v>
      </c>
      <c r="L55">
        <v>286.00457699999998</v>
      </c>
      <c r="M55">
        <v>88.816800000000001</v>
      </c>
      <c r="N55">
        <v>114.037875</v>
      </c>
      <c r="O55">
        <v>119.38679399999999</v>
      </c>
      <c r="P55">
        <v>134.48987399999999</v>
      </c>
      <c r="Q55">
        <v>13.380444000000001</v>
      </c>
      <c r="R55">
        <v>40.923403</v>
      </c>
      <c r="S55">
        <v>17.696265</v>
      </c>
      <c r="T55">
        <v>0</v>
      </c>
      <c r="U55">
        <v>398.58952499999998</v>
      </c>
      <c r="V55">
        <v>20.012741999999999</v>
      </c>
      <c r="W55">
        <v>30.471886000000001</v>
      </c>
      <c r="X55">
        <v>142.411584</v>
      </c>
      <c r="Y55">
        <v>0</v>
      </c>
      <c r="Z55">
        <v>12.654076999999999</v>
      </c>
      <c r="AA55">
        <v>41.183964000000003</v>
      </c>
      <c r="AB55">
        <v>38.143070000000002</v>
      </c>
      <c r="AC55">
        <v>28.397762</v>
      </c>
      <c r="AD55">
        <v>35.325626999999997</v>
      </c>
      <c r="AE55">
        <v>47.726050999999998</v>
      </c>
      <c r="AF55">
        <v>7.615075</v>
      </c>
      <c r="AG55">
        <v>38.251851000000002</v>
      </c>
      <c r="AH55">
        <v>147.64875900000001</v>
      </c>
      <c r="AI55">
        <v>18.434313</v>
      </c>
      <c r="AJ55">
        <v>0</v>
      </c>
      <c r="AK55">
        <v>49.371231999999999</v>
      </c>
      <c r="AL55">
        <v>79.647430999999997</v>
      </c>
      <c r="AM55">
        <v>0</v>
      </c>
      <c r="AN55">
        <v>0.97880900000000004</v>
      </c>
      <c r="AO55">
        <v>26.963622000000001</v>
      </c>
      <c r="AP55">
        <v>10.759093</v>
      </c>
      <c r="AQ55">
        <v>0</v>
      </c>
      <c r="AR55">
        <v>45.829469000000003</v>
      </c>
      <c r="AS55">
        <v>31.817074000000002</v>
      </c>
      <c r="AT55">
        <v>11.140233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90.51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2459.6777270000007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291.058446</v>
      </c>
      <c r="L56">
        <v>230.976777</v>
      </c>
      <c r="M56">
        <v>88.816800000000001</v>
      </c>
      <c r="N56">
        <v>114.037875</v>
      </c>
      <c r="O56">
        <v>119.38679399999999</v>
      </c>
      <c r="P56">
        <v>134.48987399999999</v>
      </c>
      <c r="Q56">
        <v>13.380444000000001</v>
      </c>
      <c r="R56">
        <v>40.923403</v>
      </c>
      <c r="S56">
        <v>17.696265</v>
      </c>
      <c r="T56">
        <v>0</v>
      </c>
      <c r="U56">
        <v>398.58952499999998</v>
      </c>
      <c r="V56">
        <v>20.012741999999999</v>
      </c>
      <c r="W56">
        <v>30.471886000000001</v>
      </c>
      <c r="X56">
        <v>142.411584</v>
      </c>
      <c r="Y56">
        <v>0</v>
      </c>
      <c r="Z56">
        <v>12.654076999999999</v>
      </c>
      <c r="AA56">
        <v>41.183964000000003</v>
      </c>
      <c r="AB56">
        <v>38.143070000000002</v>
      </c>
      <c r="AC56">
        <v>28.397762</v>
      </c>
      <c r="AD56">
        <v>35.325626999999997</v>
      </c>
      <c r="AE56">
        <v>47.726050999999998</v>
      </c>
      <c r="AF56">
        <v>7.615075</v>
      </c>
      <c r="AG56">
        <v>38.251851000000002</v>
      </c>
      <c r="AH56">
        <v>147.64875900000001</v>
      </c>
      <c r="AI56">
        <v>18.434313</v>
      </c>
      <c r="AJ56">
        <v>0</v>
      </c>
      <c r="AK56">
        <v>49.371231999999999</v>
      </c>
      <c r="AL56">
        <v>79.647430999999997</v>
      </c>
      <c r="AM56">
        <v>0</v>
      </c>
      <c r="AN56">
        <v>0.97880900000000004</v>
      </c>
      <c r="AO56">
        <v>26.963622000000001</v>
      </c>
      <c r="AP56">
        <v>10.759093</v>
      </c>
      <c r="AQ56">
        <v>0</v>
      </c>
      <c r="AR56">
        <v>45.829469000000003</v>
      </c>
      <c r="AS56">
        <v>31.817074000000002</v>
      </c>
      <c r="AT56">
        <v>11.140233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90.51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2404.6499270000004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291.058446</v>
      </c>
      <c r="L57">
        <v>268.62737700000002</v>
      </c>
      <c r="M57">
        <v>88.816800000000001</v>
      </c>
      <c r="N57">
        <v>114.037875</v>
      </c>
      <c r="O57">
        <v>119.38679399999999</v>
      </c>
      <c r="P57">
        <v>134.48987399999999</v>
      </c>
      <c r="Q57">
        <v>13.380444000000001</v>
      </c>
      <c r="R57">
        <v>40.923403</v>
      </c>
      <c r="S57">
        <v>17.696265</v>
      </c>
      <c r="T57">
        <v>0</v>
      </c>
      <c r="U57">
        <v>398.58952499999998</v>
      </c>
      <c r="V57">
        <v>20.012741999999999</v>
      </c>
      <c r="W57">
        <v>29.299890000000001</v>
      </c>
      <c r="X57">
        <v>142.411584</v>
      </c>
      <c r="Y57">
        <v>0</v>
      </c>
      <c r="Z57">
        <v>12.654076999999999</v>
      </c>
      <c r="AA57">
        <v>41.183964000000003</v>
      </c>
      <c r="AB57">
        <v>38.143070000000002</v>
      </c>
      <c r="AC57">
        <v>28.397762</v>
      </c>
      <c r="AD57">
        <v>35.325626999999997</v>
      </c>
      <c r="AE57">
        <v>47.726050999999998</v>
      </c>
      <c r="AF57">
        <v>7.615075</v>
      </c>
      <c r="AG57">
        <v>38.251851000000002</v>
      </c>
      <c r="AH57">
        <v>147.64875900000001</v>
      </c>
      <c r="AI57">
        <v>18.434313</v>
      </c>
      <c r="AJ57">
        <v>0</v>
      </c>
      <c r="AK57">
        <v>49.371231999999999</v>
      </c>
      <c r="AL57">
        <v>79.647430999999997</v>
      </c>
      <c r="AM57">
        <v>0</v>
      </c>
      <c r="AN57">
        <v>0.97880900000000004</v>
      </c>
      <c r="AO57">
        <v>26.963622000000001</v>
      </c>
      <c r="AP57">
        <v>10.759093</v>
      </c>
      <c r="AQ57">
        <v>0</v>
      </c>
      <c r="AR57">
        <v>45.829469000000003</v>
      </c>
      <c r="AS57">
        <v>31.817074000000002</v>
      </c>
      <c r="AT57">
        <v>11.140233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90.51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2441.1285310000007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291.058446</v>
      </c>
      <c r="L58">
        <v>331.378377</v>
      </c>
      <c r="M58">
        <v>88.816800000000001</v>
      </c>
      <c r="N58">
        <v>114.037875</v>
      </c>
      <c r="O58">
        <v>119.38679399999999</v>
      </c>
      <c r="P58">
        <v>134.48987399999999</v>
      </c>
      <c r="Q58">
        <v>13.380444000000001</v>
      </c>
      <c r="R58">
        <v>40.923403</v>
      </c>
      <c r="S58">
        <v>17.696265</v>
      </c>
      <c r="T58">
        <v>0</v>
      </c>
      <c r="U58">
        <v>398.58952499999998</v>
      </c>
      <c r="V58">
        <v>20.012741999999999</v>
      </c>
      <c r="W58">
        <v>29.299890000000001</v>
      </c>
      <c r="X58">
        <v>142.411584</v>
      </c>
      <c r="Y58">
        <v>0</v>
      </c>
      <c r="Z58">
        <v>12.654076999999999</v>
      </c>
      <c r="AA58">
        <v>41.183964000000003</v>
      </c>
      <c r="AB58">
        <v>38.143070000000002</v>
      </c>
      <c r="AC58">
        <v>28.397762</v>
      </c>
      <c r="AD58">
        <v>35.325626999999997</v>
      </c>
      <c r="AE58">
        <v>47.726050999999998</v>
      </c>
      <c r="AF58">
        <v>7.615075</v>
      </c>
      <c r="AG58">
        <v>38.251851000000002</v>
      </c>
      <c r="AH58">
        <v>147.64875900000001</v>
      </c>
      <c r="AI58">
        <v>18.434313</v>
      </c>
      <c r="AJ58">
        <v>0</v>
      </c>
      <c r="AK58">
        <v>49.371231999999999</v>
      </c>
      <c r="AL58">
        <v>79.647430999999997</v>
      </c>
      <c r="AM58">
        <v>0</v>
      </c>
      <c r="AN58">
        <v>0.97880900000000004</v>
      </c>
      <c r="AO58">
        <v>26.963622000000001</v>
      </c>
      <c r="AP58">
        <v>10.759093</v>
      </c>
      <c r="AQ58">
        <v>0</v>
      </c>
      <c r="AR58">
        <v>45.829469000000003</v>
      </c>
      <c r="AS58">
        <v>31.817074000000002</v>
      </c>
      <c r="AT58">
        <v>11.140233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90.51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2503.8795310000005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305.539446</v>
      </c>
      <c r="L59">
        <v>370.95977699999997</v>
      </c>
      <c r="M59">
        <v>88.816800000000001</v>
      </c>
      <c r="N59">
        <v>114.037875</v>
      </c>
      <c r="O59">
        <v>119.38679399999999</v>
      </c>
      <c r="P59">
        <v>134.48987399999999</v>
      </c>
      <c r="Q59">
        <v>13.380444000000001</v>
      </c>
      <c r="R59">
        <v>40.923403</v>
      </c>
      <c r="S59">
        <v>17.696265</v>
      </c>
      <c r="T59">
        <v>0</v>
      </c>
      <c r="U59">
        <v>398.58952499999998</v>
      </c>
      <c r="V59">
        <v>20.012741999999999</v>
      </c>
      <c r="W59">
        <v>29.299890000000001</v>
      </c>
      <c r="X59">
        <v>142.411584</v>
      </c>
      <c r="Y59">
        <v>0</v>
      </c>
      <c r="Z59">
        <v>12.654076999999999</v>
      </c>
      <c r="AA59">
        <v>41.183964000000003</v>
      </c>
      <c r="AB59">
        <v>38.143070000000002</v>
      </c>
      <c r="AC59">
        <v>28.397762</v>
      </c>
      <c r="AD59">
        <v>35.325626999999997</v>
      </c>
      <c r="AE59">
        <v>47.726050999999998</v>
      </c>
      <c r="AF59">
        <v>7.615075</v>
      </c>
      <c r="AG59">
        <v>38.251851000000002</v>
      </c>
      <c r="AH59">
        <v>147.64875900000001</v>
      </c>
      <c r="AI59">
        <v>18.434313</v>
      </c>
      <c r="AJ59">
        <v>0</v>
      </c>
      <c r="AK59">
        <v>49.371231999999999</v>
      </c>
      <c r="AL59">
        <v>79.647430999999997</v>
      </c>
      <c r="AM59">
        <v>0</v>
      </c>
      <c r="AN59">
        <v>0.97880900000000004</v>
      </c>
      <c r="AO59">
        <v>26.963622000000001</v>
      </c>
      <c r="AP59">
        <v>10.759093</v>
      </c>
      <c r="AQ59">
        <v>0</v>
      </c>
      <c r="AR59">
        <v>45.829469000000003</v>
      </c>
      <c r="AS59">
        <v>31.817074000000002</v>
      </c>
      <c r="AT59">
        <v>11.140233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90.51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2557.9419310000007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305.539446</v>
      </c>
      <c r="L60">
        <v>429.849177</v>
      </c>
      <c r="M60">
        <v>88.816800000000001</v>
      </c>
      <c r="N60">
        <v>114.037875</v>
      </c>
      <c r="O60">
        <v>119.38679399999999</v>
      </c>
      <c r="P60">
        <v>134.48987399999999</v>
      </c>
      <c r="Q60">
        <v>13.380444000000001</v>
      </c>
      <c r="R60">
        <v>40.923403</v>
      </c>
      <c r="S60">
        <v>17.696265</v>
      </c>
      <c r="T60">
        <v>0</v>
      </c>
      <c r="U60">
        <v>398.58952499999998</v>
      </c>
      <c r="V60">
        <v>20.012741999999999</v>
      </c>
      <c r="W60">
        <v>29.299890000000001</v>
      </c>
      <c r="X60">
        <v>142.411584</v>
      </c>
      <c r="Y60">
        <v>0</v>
      </c>
      <c r="Z60">
        <v>12.654076999999999</v>
      </c>
      <c r="AA60">
        <v>41.183964000000003</v>
      </c>
      <c r="AB60">
        <v>38.143070000000002</v>
      </c>
      <c r="AC60">
        <v>28.397762</v>
      </c>
      <c r="AD60">
        <v>35.325626999999997</v>
      </c>
      <c r="AE60">
        <v>47.726050999999998</v>
      </c>
      <c r="AF60">
        <v>7.615075</v>
      </c>
      <c r="AG60">
        <v>38.251851000000002</v>
      </c>
      <c r="AH60">
        <v>147.64875900000001</v>
      </c>
      <c r="AI60">
        <v>18.434313</v>
      </c>
      <c r="AJ60">
        <v>0</v>
      </c>
      <c r="AK60">
        <v>49.371231999999999</v>
      </c>
      <c r="AL60">
        <v>79.647430999999997</v>
      </c>
      <c r="AM60">
        <v>0</v>
      </c>
      <c r="AN60">
        <v>0.97880900000000004</v>
      </c>
      <c r="AO60">
        <v>26.963622000000001</v>
      </c>
      <c r="AP60">
        <v>10.759093</v>
      </c>
      <c r="AQ60">
        <v>0</v>
      </c>
      <c r="AR60">
        <v>45.829469000000003</v>
      </c>
      <c r="AS60">
        <v>31.817074000000002</v>
      </c>
      <c r="AT60">
        <v>11.140233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90.51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2616.8313310000012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304.32304199999999</v>
      </c>
      <c r="L61">
        <v>508.34585099999998</v>
      </c>
      <c r="M61">
        <v>88.816800000000001</v>
      </c>
      <c r="N61">
        <v>114.037875</v>
      </c>
      <c r="O61">
        <v>119.38679399999999</v>
      </c>
      <c r="P61">
        <v>134.48987399999999</v>
      </c>
      <c r="Q61">
        <v>13.322520000000001</v>
      </c>
      <c r="R61">
        <v>40.923403</v>
      </c>
      <c r="S61">
        <v>17.609379000000001</v>
      </c>
      <c r="T61">
        <v>0</v>
      </c>
      <c r="U61">
        <v>398.58952499999998</v>
      </c>
      <c r="V61">
        <v>20.012741999999999</v>
      </c>
      <c r="W61">
        <v>29.299890000000001</v>
      </c>
      <c r="X61">
        <v>142.411584</v>
      </c>
      <c r="Y61">
        <v>0</v>
      </c>
      <c r="Z61">
        <v>6.3270390000000001</v>
      </c>
      <c r="AA61">
        <v>41.183964000000003</v>
      </c>
      <c r="AB61">
        <v>38.143070000000002</v>
      </c>
      <c r="AC61">
        <v>28.397762</v>
      </c>
      <c r="AD61">
        <v>35.325626999999997</v>
      </c>
      <c r="AE61">
        <v>47.726050999999998</v>
      </c>
      <c r="AF61">
        <v>7.615075</v>
      </c>
      <c r="AG61">
        <v>38.251851000000002</v>
      </c>
      <c r="AH61">
        <v>147.64875900000001</v>
      </c>
      <c r="AI61">
        <v>18.434313</v>
      </c>
      <c r="AJ61">
        <v>0</v>
      </c>
      <c r="AK61">
        <v>49.371231999999999</v>
      </c>
      <c r="AL61">
        <v>79.647430999999997</v>
      </c>
      <c r="AM61">
        <v>0</v>
      </c>
      <c r="AN61">
        <v>0.97880900000000004</v>
      </c>
      <c r="AO61">
        <v>26.963622000000001</v>
      </c>
      <c r="AP61">
        <v>9.3987479999999994</v>
      </c>
      <c r="AQ61">
        <v>0</v>
      </c>
      <c r="AR61">
        <v>45.829469000000003</v>
      </c>
      <c r="AS61">
        <v>31.817074000000002</v>
      </c>
      <c r="AT61">
        <v>11.140233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90.51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2686.2794080000008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304.32304199999999</v>
      </c>
      <c r="L62">
        <v>554.68505100000004</v>
      </c>
      <c r="M62">
        <v>88.816800000000001</v>
      </c>
      <c r="N62">
        <v>114.037875</v>
      </c>
      <c r="O62">
        <v>119.38679399999999</v>
      </c>
      <c r="P62">
        <v>134.48987399999999</v>
      </c>
      <c r="Q62">
        <v>13.322520000000001</v>
      </c>
      <c r="R62">
        <v>40.923403</v>
      </c>
      <c r="S62">
        <v>15.205242999999999</v>
      </c>
      <c r="T62">
        <v>0</v>
      </c>
      <c r="U62">
        <v>398.58952499999998</v>
      </c>
      <c r="V62">
        <v>20.012741999999999</v>
      </c>
      <c r="W62">
        <v>29.299890000000001</v>
      </c>
      <c r="X62">
        <v>142.411584</v>
      </c>
      <c r="Y62">
        <v>0</v>
      </c>
      <c r="Z62">
        <v>6.3270390000000001</v>
      </c>
      <c r="AA62">
        <v>41.183964000000003</v>
      </c>
      <c r="AB62">
        <v>38.143070000000002</v>
      </c>
      <c r="AC62">
        <v>28.397762</v>
      </c>
      <c r="AD62">
        <v>35.325626999999997</v>
      </c>
      <c r="AE62">
        <v>47.726050999999998</v>
      </c>
      <c r="AF62">
        <v>7.615075</v>
      </c>
      <c r="AG62">
        <v>38.251851000000002</v>
      </c>
      <c r="AH62">
        <v>147.64875900000001</v>
      </c>
      <c r="AI62">
        <v>18.434313</v>
      </c>
      <c r="AJ62">
        <v>0</v>
      </c>
      <c r="AK62">
        <v>49.371231999999999</v>
      </c>
      <c r="AL62">
        <v>79.647430999999997</v>
      </c>
      <c r="AM62">
        <v>0</v>
      </c>
      <c r="AN62">
        <v>0.97880900000000004</v>
      </c>
      <c r="AO62">
        <v>26.963622000000001</v>
      </c>
      <c r="AP62">
        <v>9.3987479999999994</v>
      </c>
      <c r="AQ62">
        <v>0</v>
      </c>
      <c r="AR62">
        <v>45.829469000000003</v>
      </c>
      <c r="AS62">
        <v>31.817074000000002</v>
      </c>
      <c r="AT62">
        <v>11.140233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90.51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2730.214472000001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304.32304199999999</v>
      </c>
      <c r="L63">
        <v>586.05572400000005</v>
      </c>
      <c r="M63">
        <v>88.816800000000001</v>
      </c>
      <c r="N63">
        <v>114.037875</v>
      </c>
      <c r="O63">
        <v>119.38679399999999</v>
      </c>
      <c r="P63">
        <v>134.48987399999999</v>
      </c>
      <c r="Q63">
        <v>13.322520000000001</v>
      </c>
      <c r="R63">
        <v>40.923403</v>
      </c>
      <c r="S63">
        <v>13.994</v>
      </c>
      <c r="T63">
        <v>0</v>
      </c>
      <c r="U63">
        <v>398.58952499999998</v>
      </c>
      <c r="V63">
        <v>20.012741999999999</v>
      </c>
      <c r="W63">
        <v>29.299890000000001</v>
      </c>
      <c r="X63">
        <v>142.411584</v>
      </c>
      <c r="Y63">
        <v>0</v>
      </c>
      <c r="Z63">
        <v>6.3270390000000001</v>
      </c>
      <c r="AA63">
        <v>41.183964000000003</v>
      </c>
      <c r="AB63">
        <v>38.143070000000002</v>
      </c>
      <c r="AC63">
        <v>28.397762</v>
      </c>
      <c r="AD63">
        <v>35.325626999999997</v>
      </c>
      <c r="AE63">
        <v>47.726050999999998</v>
      </c>
      <c r="AF63">
        <v>7.615075</v>
      </c>
      <c r="AG63">
        <v>38.251851000000002</v>
      </c>
      <c r="AH63">
        <v>147.64875900000001</v>
      </c>
      <c r="AI63">
        <v>18.434313</v>
      </c>
      <c r="AJ63">
        <v>0</v>
      </c>
      <c r="AK63">
        <v>49.371231999999999</v>
      </c>
      <c r="AL63">
        <v>79.647430999999997</v>
      </c>
      <c r="AM63">
        <v>0</v>
      </c>
      <c r="AN63">
        <v>0.97880900000000004</v>
      </c>
      <c r="AO63">
        <v>26.963622000000001</v>
      </c>
      <c r="AP63">
        <v>9.3987479999999994</v>
      </c>
      <c r="AQ63">
        <v>0</v>
      </c>
      <c r="AR63">
        <v>45.829469000000003</v>
      </c>
      <c r="AS63">
        <v>31.817074000000002</v>
      </c>
      <c r="AT63">
        <v>11.140233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90.51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2760.3739020000012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304.32304199999999</v>
      </c>
      <c r="L64">
        <v>586.05572400000005</v>
      </c>
      <c r="M64">
        <v>88.816800000000001</v>
      </c>
      <c r="N64">
        <v>114.037875</v>
      </c>
      <c r="O64">
        <v>119.38679399999999</v>
      </c>
      <c r="P64">
        <v>134.48987399999999</v>
      </c>
      <c r="Q64">
        <v>13.322520000000001</v>
      </c>
      <c r="R64">
        <v>40.923403</v>
      </c>
      <c r="S64">
        <v>13.994</v>
      </c>
      <c r="T64">
        <v>0</v>
      </c>
      <c r="U64">
        <v>398.58952499999998</v>
      </c>
      <c r="V64">
        <v>20.012741999999999</v>
      </c>
      <c r="W64">
        <v>29.299890000000001</v>
      </c>
      <c r="X64">
        <v>142.411584</v>
      </c>
      <c r="Y64">
        <v>0</v>
      </c>
      <c r="Z64">
        <v>6.3270390000000001</v>
      </c>
      <c r="AA64">
        <v>41.183964000000003</v>
      </c>
      <c r="AB64">
        <v>38.143070000000002</v>
      </c>
      <c r="AC64">
        <v>28.397762</v>
      </c>
      <c r="AD64">
        <v>35.325626999999997</v>
      </c>
      <c r="AE64">
        <v>47.726050999999998</v>
      </c>
      <c r="AF64">
        <v>7.615075</v>
      </c>
      <c r="AG64">
        <v>38.251851000000002</v>
      </c>
      <c r="AH64">
        <v>147.64875900000001</v>
      </c>
      <c r="AI64">
        <v>18.434313</v>
      </c>
      <c r="AJ64">
        <v>0</v>
      </c>
      <c r="AK64">
        <v>49.371231999999999</v>
      </c>
      <c r="AL64">
        <v>79.647430999999997</v>
      </c>
      <c r="AM64">
        <v>0</v>
      </c>
      <c r="AN64">
        <v>0.97880900000000004</v>
      </c>
      <c r="AO64">
        <v>26.963622000000001</v>
      </c>
      <c r="AP64">
        <v>9.3987479999999994</v>
      </c>
      <c r="AQ64">
        <v>0</v>
      </c>
      <c r="AR64">
        <v>45.829469000000003</v>
      </c>
      <c r="AS64">
        <v>31.817074000000002</v>
      </c>
      <c r="AT64">
        <v>11.140233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90.51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2760.3739020000012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334.90137900000002</v>
      </c>
      <c r="L65">
        <v>630.551107</v>
      </c>
      <c r="M65">
        <v>88.816800000000001</v>
      </c>
      <c r="N65">
        <v>114.037875</v>
      </c>
      <c r="O65">
        <v>119.38679399999999</v>
      </c>
      <c r="P65">
        <v>134.48987399999999</v>
      </c>
      <c r="Q65">
        <v>16.655273999999999</v>
      </c>
      <c r="R65">
        <v>40.923403</v>
      </c>
      <c r="S65">
        <v>14.026972000000001</v>
      </c>
      <c r="T65">
        <v>0</v>
      </c>
      <c r="U65">
        <v>398.58952499999998</v>
      </c>
      <c r="V65">
        <v>20.012741999999999</v>
      </c>
      <c r="W65">
        <v>28.420893</v>
      </c>
      <c r="X65">
        <v>142.411584</v>
      </c>
      <c r="Y65">
        <v>0</v>
      </c>
      <c r="Z65">
        <v>6.3270390000000001</v>
      </c>
      <c r="AA65">
        <v>41.183964000000003</v>
      </c>
      <c r="AB65">
        <v>38.143070000000002</v>
      </c>
      <c r="AC65">
        <v>28.397762</v>
      </c>
      <c r="AD65">
        <v>35.325626999999997</v>
      </c>
      <c r="AE65">
        <v>47.726050999999998</v>
      </c>
      <c r="AF65">
        <v>7.615075</v>
      </c>
      <c r="AG65">
        <v>38.251851000000002</v>
      </c>
      <c r="AH65">
        <v>147.64875900000001</v>
      </c>
      <c r="AI65">
        <v>18.434313</v>
      </c>
      <c r="AJ65">
        <v>0</v>
      </c>
      <c r="AK65">
        <v>49.371231999999999</v>
      </c>
      <c r="AL65">
        <v>79.647430999999997</v>
      </c>
      <c r="AM65">
        <v>0</v>
      </c>
      <c r="AN65">
        <v>0.97880900000000004</v>
      </c>
      <c r="AO65">
        <v>26.963622000000001</v>
      </c>
      <c r="AP65">
        <v>9.3987479999999994</v>
      </c>
      <c r="AQ65">
        <v>0</v>
      </c>
      <c r="AR65">
        <v>45.829469000000003</v>
      </c>
      <c r="AS65">
        <v>31.167746000000001</v>
      </c>
      <c r="AT65">
        <v>11.140233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90.51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2837.2850230000008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355.26359000000002</v>
      </c>
      <c r="L66">
        <v>630.551107</v>
      </c>
      <c r="M66">
        <v>88.816800000000001</v>
      </c>
      <c r="N66">
        <v>114.037875</v>
      </c>
      <c r="O66">
        <v>119.38679399999999</v>
      </c>
      <c r="P66">
        <v>134.48987399999999</v>
      </c>
      <c r="Q66">
        <v>16.655273999999999</v>
      </c>
      <c r="R66">
        <v>40.923403</v>
      </c>
      <c r="S66">
        <v>14.026972000000001</v>
      </c>
      <c r="T66">
        <v>0</v>
      </c>
      <c r="U66">
        <v>398.58952499999998</v>
      </c>
      <c r="V66">
        <v>20.012741999999999</v>
      </c>
      <c r="W66">
        <v>28.420893</v>
      </c>
      <c r="X66">
        <v>142.411584</v>
      </c>
      <c r="Y66">
        <v>0</v>
      </c>
      <c r="Z66">
        <v>6.3270390000000001</v>
      </c>
      <c r="AA66">
        <v>41.183964000000003</v>
      </c>
      <c r="AB66">
        <v>38.143070000000002</v>
      </c>
      <c r="AC66">
        <v>28.397762</v>
      </c>
      <c r="AD66">
        <v>35.325626999999997</v>
      </c>
      <c r="AE66">
        <v>47.726050999999998</v>
      </c>
      <c r="AF66">
        <v>7.615075</v>
      </c>
      <c r="AG66">
        <v>38.251851000000002</v>
      </c>
      <c r="AH66">
        <v>147.64875900000001</v>
      </c>
      <c r="AI66">
        <v>18.434313</v>
      </c>
      <c r="AJ66">
        <v>0</v>
      </c>
      <c r="AK66">
        <v>49.371231999999999</v>
      </c>
      <c r="AL66">
        <v>79.647430999999997</v>
      </c>
      <c r="AM66">
        <v>0</v>
      </c>
      <c r="AN66">
        <v>0.97880900000000004</v>
      </c>
      <c r="AO66">
        <v>26.963622000000001</v>
      </c>
      <c r="AP66">
        <v>9.3987479999999994</v>
      </c>
      <c r="AQ66">
        <v>0</v>
      </c>
      <c r="AR66">
        <v>45.829469000000003</v>
      </c>
      <c r="AS66">
        <v>31.167746000000001</v>
      </c>
      <c r="AT66">
        <v>11.140233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90.51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2857.6472340000009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355.26359000000002</v>
      </c>
      <c r="L67">
        <v>587.59563400000002</v>
      </c>
      <c r="M67">
        <v>88.816800000000001</v>
      </c>
      <c r="N67">
        <v>114.037875</v>
      </c>
      <c r="O67">
        <v>119.38679399999999</v>
      </c>
      <c r="P67">
        <v>134.48987399999999</v>
      </c>
      <c r="Q67">
        <v>16.655273999999999</v>
      </c>
      <c r="R67">
        <v>40.923403</v>
      </c>
      <c r="S67">
        <v>14.026972000000001</v>
      </c>
      <c r="T67">
        <v>0</v>
      </c>
      <c r="U67">
        <v>398.58952499999998</v>
      </c>
      <c r="V67">
        <v>20.012741999999999</v>
      </c>
      <c r="W67">
        <v>27.248898000000001</v>
      </c>
      <c r="X67">
        <v>142.411584</v>
      </c>
      <c r="Y67">
        <v>0</v>
      </c>
      <c r="Z67">
        <v>6.3270390000000001</v>
      </c>
      <c r="AA67">
        <v>41.183964000000003</v>
      </c>
      <c r="AB67">
        <v>38.143070000000002</v>
      </c>
      <c r="AC67">
        <v>28.397762</v>
      </c>
      <c r="AD67">
        <v>35.325626999999997</v>
      </c>
      <c r="AE67">
        <v>47.726050999999998</v>
      </c>
      <c r="AF67">
        <v>7.615075</v>
      </c>
      <c r="AG67">
        <v>38.251851000000002</v>
      </c>
      <c r="AH67">
        <v>147.64875900000001</v>
      </c>
      <c r="AI67">
        <v>6.1447710000000004</v>
      </c>
      <c r="AJ67">
        <v>0</v>
      </c>
      <c r="AK67">
        <v>49.371231999999999</v>
      </c>
      <c r="AL67">
        <v>79.647430999999997</v>
      </c>
      <c r="AM67">
        <v>0</v>
      </c>
      <c r="AN67">
        <v>0.97880900000000004</v>
      </c>
      <c r="AO67">
        <v>26.963622000000001</v>
      </c>
      <c r="AP67">
        <v>9.3987479999999994</v>
      </c>
      <c r="AQ67">
        <v>0</v>
      </c>
      <c r="AR67">
        <v>45.829469000000003</v>
      </c>
      <c r="AS67">
        <v>31.167746000000001</v>
      </c>
      <c r="AT67">
        <v>11.140233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90.51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2801.2302240000013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355.26359000000002</v>
      </c>
      <c r="L68">
        <v>570.218434</v>
      </c>
      <c r="M68">
        <v>88.816800000000001</v>
      </c>
      <c r="N68">
        <v>114.037875</v>
      </c>
      <c r="O68">
        <v>119.38679399999999</v>
      </c>
      <c r="P68">
        <v>134.48987399999999</v>
      </c>
      <c r="Q68">
        <v>16.655273999999999</v>
      </c>
      <c r="R68">
        <v>40.923403</v>
      </c>
      <c r="S68">
        <v>14.026972000000001</v>
      </c>
      <c r="T68">
        <v>0</v>
      </c>
      <c r="U68">
        <v>398.58952499999998</v>
      </c>
      <c r="V68">
        <v>20.012741999999999</v>
      </c>
      <c r="W68">
        <v>27.248898000000001</v>
      </c>
      <c r="X68">
        <v>142.411584</v>
      </c>
      <c r="Y68">
        <v>0</v>
      </c>
      <c r="Z68">
        <v>6.3270390000000001</v>
      </c>
      <c r="AA68">
        <v>41.183964000000003</v>
      </c>
      <c r="AB68">
        <v>38.143070000000002</v>
      </c>
      <c r="AC68">
        <v>28.397762</v>
      </c>
      <c r="AD68">
        <v>35.325626999999997</v>
      </c>
      <c r="AE68">
        <v>47.726050999999998</v>
      </c>
      <c r="AF68">
        <v>7.615075</v>
      </c>
      <c r="AG68">
        <v>38.251851000000002</v>
      </c>
      <c r="AH68">
        <v>147.64875900000001</v>
      </c>
      <c r="AI68">
        <v>6.1447710000000004</v>
      </c>
      <c r="AJ68">
        <v>0</v>
      </c>
      <c r="AK68">
        <v>49.371231999999999</v>
      </c>
      <c r="AL68">
        <v>79.647430999999997</v>
      </c>
      <c r="AM68">
        <v>0</v>
      </c>
      <c r="AN68">
        <v>0.97880900000000004</v>
      </c>
      <c r="AO68">
        <v>26.963622000000001</v>
      </c>
      <c r="AP68">
        <v>9.3987479999999994</v>
      </c>
      <c r="AQ68">
        <v>0</v>
      </c>
      <c r="AR68">
        <v>45.829469000000003</v>
      </c>
      <c r="AS68">
        <v>31.167746000000001</v>
      </c>
      <c r="AT68">
        <v>11.140233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90.51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2783.8530240000009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355.26359000000002</v>
      </c>
      <c r="L69">
        <v>548.01423399999999</v>
      </c>
      <c r="M69">
        <v>88.816800000000001</v>
      </c>
      <c r="N69">
        <v>114.037875</v>
      </c>
      <c r="O69">
        <v>119.38679399999999</v>
      </c>
      <c r="P69">
        <v>134.48987399999999</v>
      </c>
      <c r="Q69">
        <v>16.655273999999999</v>
      </c>
      <c r="R69">
        <v>40.923403</v>
      </c>
      <c r="S69">
        <v>14.026972000000001</v>
      </c>
      <c r="T69">
        <v>0</v>
      </c>
      <c r="U69">
        <v>398.58952499999998</v>
      </c>
      <c r="V69">
        <v>20.012741999999999</v>
      </c>
      <c r="W69">
        <v>27.248898000000001</v>
      </c>
      <c r="X69">
        <v>142.411584</v>
      </c>
      <c r="Y69">
        <v>0</v>
      </c>
      <c r="Z69">
        <v>6.3270390000000001</v>
      </c>
      <c r="AA69">
        <v>41.183964000000003</v>
      </c>
      <c r="AB69">
        <v>38.143070000000002</v>
      </c>
      <c r="AC69">
        <v>28.397762</v>
      </c>
      <c r="AD69">
        <v>35.325626999999997</v>
      </c>
      <c r="AE69">
        <v>47.726050999999998</v>
      </c>
      <c r="AF69">
        <v>7.615075</v>
      </c>
      <c r="AG69">
        <v>38.251851000000002</v>
      </c>
      <c r="AH69">
        <v>147.64875900000001</v>
      </c>
      <c r="AI69">
        <v>18.434313</v>
      </c>
      <c r="AJ69">
        <v>0</v>
      </c>
      <c r="AK69">
        <v>49.371231999999999</v>
      </c>
      <c r="AL69">
        <v>79.647430999999997</v>
      </c>
      <c r="AM69">
        <v>0</v>
      </c>
      <c r="AN69">
        <v>0.97880900000000004</v>
      </c>
      <c r="AO69">
        <v>26.963622000000001</v>
      </c>
      <c r="AP69">
        <v>9.3987479999999994</v>
      </c>
      <c r="AQ69">
        <v>0</v>
      </c>
      <c r="AR69">
        <v>45.829469000000003</v>
      </c>
      <c r="AS69">
        <v>31.167746000000001</v>
      </c>
      <c r="AT69">
        <v>11.140233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90.51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2773.9383660000012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355.26359000000002</v>
      </c>
      <c r="L70">
        <v>536.42943400000001</v>
      </c>
      <c r="M70">
        <v>88.816800000000001</v>
      </c>
      <c r="N70">
        <v>114.037875</v>
      </c>
      <c r="O70">
        <v>119.38679399999999</v>
      </c>
      <c r="P70">
        <v>134.48987399999999</v>
      </c>
      <c r="Q70">
        <v>16.655273999999999</v>
      </c>
      <c r="R70">
        <v>40.923403</v>
      </c>
      <c r="S70">
        <v>14.026972000000001</v>
      </c>
      <c r="T70">
        <v>0</v>
      </c>
      <c r="U70">
        <v>398.58952499999998</v>
      </c>
      <c r="V70">
        <v>20.012741999999999</v>
      </c>
      <c r="W70">
        <v>27.248898000000001</v>
      </c>
      <c r="X70">
        <v>142.411584</v>
      </c>
      <c r="Y70">
        <v>0</v>
      </c>
      <c r="Z70">
        <v>6.3270390000000001</v>
      </c>
      <c r="AA70">
        <v>41.183964000000003</v>
      </c>
      <c r="AB70">
        <v>38.143070000000002</v>
      </c>
      <c r="AC70">
        <v>28.397762</v>
      </c>
      <c r="AD70">
        <v>35.325626999999997</v>
      </c>
      <c r="AE70">
        <v>47.726050999999998</v>
      </c>
      <c r="AF70">
        <v>7.615075</v>
      </c>
      <c r="AG70">
        <v>38.251851000000002</v>
      </c>
      <c r="AH70">
        <v>147.64875900000001</v>
      </c>
      <c r="AI70">
        <v>18.434313</v>
      </c>
      <c r="AJ70">
        <v>0</v>
      </c>
      <c r="AK70">
        <v>49.371231999999999</v>
      </c>
      <c r="AL70">
        <v>79.647430999999997</v>
      </c>
      <c r="AM70">
        <v>0</v>
      </c>
      <c r="AN70">
        <v>0.97880900000000004</v>
      </c>
      <c r="AO70">
        <v>26.963622000000001</v>
      </c>
      <c r="AP70">
        <v>9.3987479999999994</v>
      </c>
      <c r="AQ70">
        <v>0</v>
      </c>
      <c r="AR70">
        <v>45.829469000000003</v>
      </c>
      <c r="AS70">
        <v>31.167746000000001</v>
      </c>
      <c r="AT70">
        <v>11.140233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90.51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2762.3535660000011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355.26359000000002</v>
      </c>
      <c r="L71">
        <v>546.08343400000001</v>
      </c>
      <c r="M71">
        <v>88.816800000000001</v>
      </c>
      <c r="N71">
        <v>114.037875</v>
      </c>
      <c r="O71">
        <v>119.38679399999999</v>
      </c>
      <c r="P71">
        <v>134.48987399999999</v>
      </c>
      <c r="Q71">
        <v>16.655273999999999</v>
      </c>
      <c r="R71">
        <v>40.923403</v>
      </c>
      <c r="S71">
        <v>14.026972000000001</v>
      </c>
      <c r="T71">
        <v>0</v>
      </c>
      <c r="U71">
        <v>398.58952499999998</v>
      </c>
      <c r="V71">
        <v>20.012741999999999</v>
      </c>
      <c r="W71">
        <v>27.248898000000001</v>
      </c>
      <c r="X71">
        <v>142.411584</v>
      </c>
      <c r="Y71">
        <v>0</v>
      </c>
      <c r="Z71">
        <v>6.3270390000000001</v>
      </c>
      <c r="AA71">
        <v>41.183964000000003</v>
      </c>
      <c r="AB71">
        <v>38.143070000000002</v>
      </c>
      <c r="AC71">
        <v>28.397762</v>
      </c>
      <c r="AD71">
        <v>35.325626999999997</v>
      </c>
      <c r="AE71">
        <v>47.726050999999998</v>
      </c>
      <c r="AF71">
        <v>7.615075</v>
      </c>
      <c r="AG71">
        <v>38.251851000000002</v>
      </c>
      <c r="AH71">
        <v>147.64875900000001</v>
      </c>
      <c r="AI71">
        <v>18.434313</v>
      </c>
      <c r="AJ71">
        <v>0</v>
      </c>
      <c r="AK71">
        <v>49.371231999999999</v>
      </c>
      <c r="AL71">
        <v>79.647430999999997</v>
      </c>
      <c r="AM71">
        <v>5.0960380000000001</v>
      </c>
      <c r="AN71">
        <v>0.97880900000000004</v>
      </c>
      <c r="AO71">
        <v>25.544484000000001</v>
      </c>
      <c r="AP71">
        <v>9.3987479999999994</v>
      </c>
      <c r="AQ71">
        <v>0</v>
      </c>
      <c r="AR71">
        <v>50.092675</v>
      </c>
      <c r="AS71">
        <v>31.167746000000001</v>
      </c>
      <c r="AT71">
        <v>11.140233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90.51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2779.9476720000011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355.26359000000002</v>
      </c>
      <c r="L72">
        <v>534.49863400000004</v>
      </c>
      <c r="M72">
        <v>88.816800000000001</v>
      </c>
      <c r="N72">
        <v>114.037875</v>
      </c>
      <c r="O72">
        <v>119.38679399999999</v>
      </c>
      <c r="P72">
        <v>134.48987399999999</v>
      </c>
      <c r="Q72">
        <v>16.655273999999999</v>
      </c>
      <c r="R72">
        <v>40.923403</v>
      </c>
      <c r="S72">
        <v>14.026972000000001</v>
      </c>
      <c r="T72">
        <v>0</v>
      </c>
      <c r="U72">
        <v>398.58952499999998</v>
      </c>
      <c r="V72">
        <v>20.012741999999999</v>
      </c>
      <c r="W72">
        <v>27.248898000000001</v>
      </c>
      <c r="X72">
        <v>142.411584</v>
      </c>
      <c r="Y72">
        <v>0</v>
      </c>
      <c r="Z72">
        <v>6.3270390000000001</v>
      </c>
      <c r="AA72">
        <v>41.183964000000003</v>
      </c>
      <c r="AB72">
        <v>38.143070000000002</v>
      </c>
      <c r="AC72">
        <v>28.397762</v>
      </c>
      <c r="AD72">
        <v>35.325626999999997</v>
      </c>
      <c r="AE72">
        <v>47.726050999999998</v>
      </c>
      <c r="AF72">
        <v>7.615075</v>
      </c>
      <c r="AG72">
        <v>38.251851000000002</v>
      </c>
      <c r="AH72">
        <v>147.64875900000001</v>
      </c>
      <c r="AI72">
        <v>18.434313</v>
      </c>
      <c r="AJ72">
        <v>0</v>
      </c>
      <c r="AK72">
        <v>49.371231999999999</v>
      </c>
      <c r="AL72">
        <v>79.647430999999997</v>
      </c>
      <c r="AM72">
        <v>10.192075000000001</v>
      </c>
      <c r="AN72">
        <v>0.97880900000000004</v>
      </c>
      <c r="AO72">
        <v>25.544484000000001</v>
      </c>
      <c r="AP72">
        <v>9.3987479999999994</v>
      </c>
      <c r="AQ72">
        <v>0</v>
      </c>
      <c r="AR72">
        <v>50.092675</v>
      </c>
      <c r="AS72">
        <v>31.167746000000001</v>
      </c>
      <c r="AT72">
        <v>11.140233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90.51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2773.4589090000009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355.26359000000002</v>
      </c>
      <c r="L73">
        <v>597.92552499999999</v>
      </c>
      <c r="M73">
        <v>88.816800000000001</v>
      </c>
      <c r="N73">
        <v>114.037875</v>
      </c>
      <c r="O73">
        <v>119.38679399999999</v>
      </c>
      <c r="P73">
        <v>134.48987399999999</v>
      </c>
      <c r="Q73">
        <v>16.655273999999999</v>
      </c>
      <c r="R73">
        <v>40.923403</v>
      </c>
      <c r="S73">
        <v>14.026972000000001</v>
      </c>
      <c r="T73">
        <v>0</v>
      </c>
      <c r="U73">
        <v>398.58952499999998</v>
      </c>
      <c r="V73">
        <v>20.012741999999999</v>
      </c>
      <c r="W73">
        <v>29.299890000000001</v>
      </c>
      <c r="X73">
        <v>142.411584</v>
      </c>
      <c r="Y73">
        <v>0</v>
      </c>
      <c r="Z73">
        <v>12.654076999999999</v>
      </c>
      <c r="AA73">
        <v>41.183964000000003</v>
      </c>
      <c r="AB73">
        <v>38.143070000000002</v>
      </c>
      <c r="AC73">
        <v>28.397762</v>
      </c>
      <c r="AD73">
        <v>35.325626999999997</v>
      </c>
      <c r="AE73">
        <v>47.726050999999998</v>
      </c>
      <c r="AF73">
        <v>7.615075</v>
      </c>
      <c r="AG73">
        <v>38.251851000000002</v>
      </c>
      <c r="AH73">
        <v>147.64875900000001</v>
      </c>
      <c r="AI73">
        <v>6.1447710000000004</v>
      </c>
      <c r="AJ73">
        <v>0</v>
      </c>
      <c r="AK73">
        <v>49.371231999999999</v>
      </c>
      <c r="AL73">
        <v>79.647430999999997</v>
      </c>
      <c r="AM73">
        <v>10.166338</v>
      </c>
      <c r="AN73">
        <v>0.97880900000000004</v>
      </c>
      <c r="AO73">
        <v>25.544484000000001</v>
      </c>
      <c r="AP73">
        <v>9.3987479999999994</v>
      </c>
      <c r="AQ73">
        <v>0</v>
      </c>
      <c r="AR73">
        <v>45.829469000000003</v>
      </c>
      <c r="AS73">
        <v>31.167746000000001</v>
      </c>
      <c r="AT73">
        <v>11.140233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90.51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2828.6853450000012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355.26359000000002</v>
      </c>
      <c r="L74">
        <v>554.77203399999996</v>
      </c>
      <c r="M74">
        <v>88.816800000000001</v>
      </c>
      <c r="N74">
        <v>114.037875</v>
      </c>
      <c r="O74">
        <v>119.38679399999999</v>
      </c>
      <c r="P74">
        <v>134.48987399999999</v>
      </c>
      <c r="Q74">
        <v>16.655273999999999</v>
      </c>
      <c r="R74">
        <v>40.923403</v>
      </c>
      <c r="S74">
        <v>14.026972000000001</v>
      </c>
      <c r="T74">
        <v>0</v>
      </c>
      <c r="U74">
        <v>398.58952499999998</v>
      </c>
      <c r="V74">
        <v>20.012741999999999</v>
      </c>
      <c r="W74">
        <v>29.299890000000001</v>
      </c>
      <c r="X74">
        <v>142.411584</v>
      </c>
      <c r="Y74">
        <v>0</v>
      </c>
      <c r="Z74">
        <v>12.654076999999999</v>
      </c>
      <c r="AA74">
        <v>41.183964000000003</v>
      </c>
      <c r="AB74">
        <v>38.143070000000002</v>
      </c>
      <c r="AC74">
        <v>28.397762</v>
      </c>
      <c r="AD74">
        <v>35.325626999999997</v>
      </c>
      <c r="AE74">
        <v>47.726050999999998</v>
      </c>
      <c r="AF74">
        <v>7.615075</v>
      </c>
      <c r="AG74">
        <v>38.251851000000002</v>
      </c>
      <c r="AH74">
        <v>147.64875900000001</v>
      </c>
      <c r="AI74">
        <v>6.1447710000000004</v>
      </c>
      <c r="AJ74">
        <v>0</v>
      </c>
      <c r="AK74">
        <v>49.371231999999999</v>
      </c>
      <c r="AL74">
        <v>79.647430999999997</v>
      </c>
      <c r="AM74">
        <v>10.166338</v>
      </c>
      <c r="AN74">
        <v>0.97880900000000004</v>
      </c>
      <c r="AO74">
        <v>25.544484000000001</v>
      </c>
      <c r="AP74">
        <v>9.3987479999999994</v>
      </c>
      <c r="AQ74">
        <v>0</v>
      </c>
      <c r="AR74">
        <v>45.829469000000003</v>
      </c>
      <c r="AS74">
        <v>31.167746000000001</v>
      </c>
      <c r="AT74">
        <v>11.140233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90.51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2785.5318540000007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381.227014</v>
      </c>
      <c r="L75">
        <v>630.55342399999995</v>
      </c>
      <c r="M75">
        <v>88.816800000000001</v>
      </c>
      <c r="N75">
        <v>114.037875</v>
      </c>
      <c r="O75">
        <v>119.38679399999999</v>
      </c>
      <c r="P75">
        <v>134.48987399999999</v>
      </c>
      <c r="Q75">
        <v>16.655273999999999</v>
      </c>
      <c r="R75">
        <v>40.923403</v>
      </c>
      <c r="S75">
        <v>14.026972000000001</v>
      </c>
      <c r="T75">
        <v>0</v>
      </c>
      <c r="U75">
        <v>398.58952499999998</v>
      </c>
      <c r="V75">
        <v>20.012741999999999</v>
      </c>
      <c r="W75">
        <v>29.299890000000001</v>
      </c>
      <c r="X75">
        <v>142.411584</v>
      </c>
      <c r="Y75">
        <v>0</v>
      </c>
      <c r="Z75">
        <v>12.654076999999999</v>
      </c>
      <c r="AA75">
        <v>41.183964000000003</v>
      </c>
      <c r="AB75">
        <v>38.143070000000002</v>
      </c>
      <c r="AC75">
        <v>28.397762</v>
      </c>
      <c r="AD75">
        <v>35.325626999999997</v>
      </c>
      <c r="AE75">
        <v>47.726050999999998</v>
      </c>
      <c r="AF75">
        <v>7.615075</v>
      </c>
      <c r="AG75">
        <v>38.251851000000002</v>
      </c>
      <c r="AH75">
        <v>147.64875900000001</v>
      </c>
      <c r="AI75">
        <v>18.434313</v>
      </c>
      <c r="AJ75">
        <v>0</v>
      </c>
      <c r="AK75">
        <v>49.371231999999999</v>
      </c>
      <c r="AL75">
        <v>79.647430999999997</v>
      </c>
      <c r="AM75">
        <v>10.166338</v>
      </c>
      <c r="AN75">
        <v>0.960341</v>
      </c>
      <c r="AO75">
        <v>25.544484000000001</v>
      </c>
      <c r="AP75">
        <v>9.3987479999999994</v>
      </c>
      <c r="AQ75">
        <v>8.5148279999999996</v>
      </c>
      <c r="AR75">
        <v>45.829469000000003</v>
      </c>
      <c r="AS75">
        <v>31.167746000000001</v>
      </c>
      <c r="AT75">
        <v>11.140233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90.51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2908.062570000001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388.34701699999999</v>
      </c>
      <c r="L76">
        <v>630.55342399999995</v>
      </c>
      <c r="M76">
        <v>88.816800000000001</v>
      </c>
      <c r="N76">
        <v>114.037875</v>
      </c>
      <c r="O76">
        <v>119.38679399999999</v>
      </c>
      <c r="P76">
        <v>134.48987399999999</v>
      </c>
      <c r="Q76">
        <v>16.655273999999999</v>
      </c>
      <c r="R76">
        <v>40.923403</v>
      </c>
      <c r="S76">
        <v>14.026972000000001</v>
      </c>
      <c r="T76">
        <v>0</v>
      </c>
      <c r="U76">
        <v>398.58952499999998</v>
      </c>
      <c r="V76">
        <v>20.012741999999999</v>
      </c>
      <c r="W76">
        <v>29.299890000000001</v>
      </c>
      <c r="X76">
        <v>142.411584</v>
      </c>
      <c r="Y76">
        <v>0</v>
      </c>
      <c r="Z76">
        <v>12.654076999999999</v>
      </c>
      <c r="AA76">
        <v>41.183964000000003</v>
      </c>
      <c r="AB76">
        <v>38.143070000000002</v>
      </c>
      <c r="AC76">
        <v>28.397762</v>
      </c>
      <c r="AD76">
        <v>35.325626999999997</v>
      </c>
      <c r="AE76">
        <v>47.726050999999998</v>
      </c>
      <c r="AF76">
        <v>7.615075</v>
      </c>
      <c r="AG76">
        <v>38.251851000000002</v>
      </c>
      <c r="AH76">
        <v>147.64875900000001</v>
      </c>
      <c r="AI76">
        <v>18.434313</v>
      </c>
      <c r="AJ76">
        <v>0</v>
      </c>
      <c r="AK76">
        <v>49.371231999999999</v>
      </c>
      <c r="AL76">
        <v>79.647430999999997</v>
      </c>
      <c r="AM76">
        <v>10.166338</v>
      </c>
      <c r="AN76">
        <v>0.960341</v>
      </c>
      <c r="AO76">
        <v>25.544484000000001</v>
      </c>
      <c r="AP76">
        <v>9.3987479999999994</v>
      </c>
      <c r="AQ76">
        <v>16.421454000000001</v>
      </c>
      <c r="AR76">
        <v>50.092675</v>
      </c>
      <c r="AS76">
        <v>31.167746000000001</v>
      </c>
      <c r="AT76">
        <v>11.140233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90.51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2927.352405000001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388.34701699999999</v>
      </c>
      <c r="L77">
        <v>630.55342399999995</v>
      </c>
      <c r="M77">
        <v>88.816800000000001</v>
      </c>
      <c r="N77">
        <v>114.037875</v>
      </c>
      <c r="O77">
        <v>119.38679399999999</v>
      </c>
      <c r="P77">
        <v>134.48987399999999</v>
      </c>
      <c r="Q77">
        <v>16.655273999999999</v>
      </c>
      <c r="R77">
        <v>40.923403</v>
      </c>
      <c r="S77">
        <v>14.026972000000001</v>
      </c>
      <c r="T77">
        <v>0</v>
      </c>
      <c r="U77">
        <v>398.58952499999998</v>
      </c>
      <c r="V77">
        <v>20.012741999999999</v>
      </c>
      <c r="W77">
        <v>29.852209999999999</v>
      </c>
      <c r="X77">
        <v>142.411584</v>
      </c>
      <c r="Y77">
        <v>0</v>
      </c>
      <c r="Z77">
        <v>18.981116</v>
      </c>
      <c r="AA77">
        <v>41.183964000000003</v>
      </c>
      <c r="AB77">
        <v>38.143070000000002</v>
      </c>
      <c r="AC77">
        <v>28.397762</v>
      </c>
      <c r="AD77">
        <v>35.325626999999997</v>
      </c>
      <c r="AE77">
        <v>47.726050999999998</v>
      </c>
      <c r="AF77">
        <v>7.615075</v>
      </c>
      <c r="AG77">
        <v>38.251851000000002</v>
      </c>
      <c r="AH77">
        <v>147.64875900000001</v>
      </c>
      <c r="AI77">
        <v>18.434313</v>
      </c>
      <c r="AJ77">
        <v>0</v>
      </c>
      <c r="AK77">
        <v>49.371231999999999</v>
      </c>
      <c r="AL77">
        <v>79.647430999999997</v>
      </c>
      <c r="AM77">
        <v>15.257228</v>
      </c>
      <c r="AN77">
        <v>0.960341</v>
      </c>
      <c r="AO77">
        <v>25.544484000000001</v>
      </c>
      <c r="AP77">
        <v>9.3987479999999994</v>
      </c>
      <c r="AQ77">
        <v>26.639247999999998</v>
      </c>
      <c r="AR77">
        <v>50.092675</v>
      </c>
      <c r="AS77">
        <v>31.167746000000001</v>
      </c>
      <c r="AT77">
        <v>11.140233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90.51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2949.5404480000007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388.34701699999999</v>
      </c>
      <c r="L78">
        <v>630.55342399999995</v>
      </c>
      <c r="M78">
        <v>88.816800000000001</v>
      </c>
      <c r="N78">
        <v>114.037875</v>
      </c>
      <c r="O78">
        <v>119.38679399999999</v>
      </c>
      <c r="P78">
        <v>134.48987399999999</v>
      </c>
      <c r="Q78">
        <v>16.655273999999999</v>
      </c>
      <c r="R78">
        <v>40.923403</v>
      </c>
      <c r="S78">
        <v>14.026972000000001</v>
      </c>
      <c r="T78">
        <v>0</v>
      </c>
      <c r="U78">
        <v>398.58952499999998</v>
      </c>
      <c r="V78">
        <v>20.012741999999999</v>
      </c>
      <c r="W78">
        <v>29.885888000000001</v>
      </c>
      <c r="X78">
        <v>142.411584</v>
      </c>
      <c r="Y78">
        <v>0</v>
      </c>
      <c r="Z78">
        <v>18.981116</v>
      </c>
      <c r="AA78">
        <v>41.183964000000003</v>
      </c>
      <c r="AB78">
        <v>38.143070000000002</v>
      </c>
      <c r="AC78">
        <v>28.397762</v>
      </c>
      <c r="AD78">
        <v>35.325626999999997</v>
      </c>
      <c r="AE78">
        <v>47.726050999999998</v>
      </c>
      <c r="AF78">
        <v>7.615075</v>
      </c>
      <c r="AG78">
        <v>38.251851000000002</v>
      </c>
      <c r="AH78">
        <v>147.64875900000001</v>
      </c>
      <c r="AI78">
        <v>30.723855</v>
      </c>
      <c r="AJ78">
        <v>0</v>
      </c>
      <c r="AK78">
        <v>49.371231999999999</v>
      </c>
      <c r="AL78">
        <v>79.647430999999997</v>
      </c>
      <c r="AM78">
        <v>15.257228</v>
      </c>
      <c r="AN78">
        <v>0.960341</v>
      </c>
      <c r="AO78">
        <v>25.544484000000001</v>
      </c>
      <c r="AP78">
        <v>9.3987479999999994</v>
      </c>
      <c r="AQ78">
        <v>34.059311999999998</v>
      </c>
      <c r="AR78">
        <v>45.829469000000003</v>
      </c>
      <c r="AS78">
        <v>31.167746000000001</v>
      </c>
      <c r="AT78">
        <v>11.140233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90.51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2965.0205260000007</v>
      </c>
    </row>
    <row r="79" spans="1:117">
      <c r="A79" t="s">
        <v>121</v>
      </c>
      <c r="B79">
        <v>0</v>
      </c>
      <c r="C79">
        <v>0</v>
      </c>
      <c r="D79">
        <v>19.308</v>
      </c>
      <c r="E79">
        <v>0</v>
      </c>
      <c r="F79">
        <v>0</v>
      </c>
      <c r="G79">
        <v>4.2381060000000002</v>
      </c>
      <c r="H79">
        <v>0</v>
      </c>
      <c r="I79">
        <v>0</v>
      </c>
      <c r="J79">
        <v>0</v>
      </c>
      <c r="K79">
        <v>388.26471600000002</v>
      </c>
      <c r="L79">
        <v>630.551107</v>
      </c>
      <c r="M79">
        <v>88.816800000000001</v>
      </c>
      <c r="N79">
        <v>114.037875</v>
      </c>
      <c r="O79">
        <v>119.38679399999999</v>
      </c>
      <c r="P79">
        <v>134.48987399999999</v>
      </c>
      <c r="Q79">
        <v>19.844761999999999</v>
      </c>
      <c r="R79">
        <v>40.923403</v>
      </c>
      <c r="S79">
        <v>14.664426000000001</v>
      </c>
      <c r="T79">
        <v>0</v>
      </c>
      <c r="U79">
        <v>395.3313</v>
      </c>
      <c r="V79">
        <v>20.012741999999999</v>
      </c>
      <c r="W79">
        <v>29.885888000000001</v>
      </c>
      <c r="X79">
        <v>142.411584</v>
      </c>
      <c r="Y79">
        <v>0</v>
      </c>
      <c r="Z79">
        <v>18.981116</v>
      </c>
      <c r="AA79">
        <v>41.183964000000003</v>
      </c>
      <c r="AB79">
        <v>38.143070000000002</v>
      </c>
      <c r="AC79">
        <v>29.504169000000001</v>
      </c>
      <c r="AD79">
        <v>36.218333000000001</v>
      </c>
      <c r="AE79">
        <v>47.726050999999998</v>
      </c>
      <c r="AF79">
        <v>8.0910170000000008</v>
      </c>
      <c r="AG79">
        <v>38.251851000000002</v>
      </c>
      <c r="AH79">
        <v>149.340091</v>
      </c>
      <c r="AI79">
        <v>47.929214000000002</v>
      </c>
      <c r="AJ79">
        <v>0</v>
      </c>
      <c r="AK79">
        <v>49.371231999999999</v>
      </c>
      <c r="AL79">
        <v>79.647430999999997</v>
      </c>
      <c r="AM79">
        <v>15.257228</v>
      </c>
      <c r="AN79">
        <v>0.960341</v>
      </c>
      <c r="AO79">
        <v>25.544484000000001</v>
      </c>
      <c r="AP79">
        <v>9.3987479999999994</v>
      </c>
      <c r="AQ79">
        <v>36.248838999999997</v>
      </c>
      <c r="AR79">
        <v>45.829469000000003</v>
      </c>
      <c r="AS79">
        <v>31.167746000000001</v>
      </c>
      <c r="AT79">
        <v>11.140233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90.51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3012.6120040000001</v>
      </c>
    </row>
    <row r="80" spans="1:117">
      <c r="A80" t="s">
        <v>122</v>
      </c>
      <c r="B80">
        <v>0</v>
      </c>
      <c r="C80">
        <v>0</v>
      </c>
      <c r="D80">
        <v>25.341750000000001</v>
      </c>
      <c r="E80">
        <v>0</v>
      </c>
      <c r="F80">
        <v>0</v>
      </c>
      <c r="G80">
        <v>4.2381060000000002</v>
      </c>
      <c r="H80">
        <v>0</v>
      </c>
      <c r="I80">
        <v>0</v>
      </c>
      <c r="J80">
        <v>0</v>
      </c>
      <c r="K80">
        <v>388.26471600000002</v>
      </c>
      <c r="L80">
        <v>630.551107</v>
      </c>
      <c r="M80">
        <v>88.816800000000001</v>
      </c>
      <c r="N80">
        <v>114.037875</v>
      </c>
      <c r="O80">
        <v>119.38679399999999</v>
      </c>
      <c r="P80">
        <v>134.48987399999999</v>
      </c>
      <c r="Q80">
        <v>19.844761999999999</v>
      </c>
      <c r="R80">
        <v>40.923403</v>
      </c>
      <c r="S80">
        <v>14.664426000000001</v>
      </c>
      <c r="T80">
        <v>0</v>
      </c>
      <c r="U80">
        <v>395.3313</v>
      </c>
      <c r="V80">
        <v>20.012741999999999</v>
      </c>
      <c r="W80">
        <v>29.885888000000001</v>
      </c>
      <c r="X80">
        <v>142.411584</v>
      </c>
      <c r="Y80">
        <v>0</v>
      </c>
      <c r="Z80">
        <v>18.981116</v>
      </c>
      <c r="AA80">
        <v>41.183964000000003</v>
      </c>
      <c r="AB80">
        <v>38.143070000000002</v>
      </c>
      <c r="AC80">
        <v>29.504169000000001</v>
      </c>
      <c r="AD80">
        <v>36.218333000000001</v>
      </c>
      <c r="AE80">
        <v>47.726050999999998</v>
      </c>
      <c r="AF80">
        <v>8.0910170000000008</v>
      </c>
      <c r="AG80">
        <v>38.251851000000002</v>
      </c>
      <c r="AH80">
        <v>149.340091</v>
      </c>
      <c r="AI80">
        <v>47.929214000000002</v>
      </c>
      <c r="AJ80">
        <v>0</v>
      </c>
      <c r="AK80">
        <v>49.371231999999999</v>
      </c>
      <c r="AL80">
        <v>79.647430999999997</v>
      </c>
      <c r="AM80">
        <v>15.257228</v>
      </c>
      <c r="AN80">
        <v>0.960341</v>
      </c>
      <c r="AO80">
        <v>25.544484000000001</v>
      </c>
      <c r="AP80">
        <v>9.3987479999999994</v>
      </c>
      <c r="AQ80">
        <v>36.248838999999997</v>
      </c>
      <c r="AR80">
        <v>45.829469000000003</v>
      </c>
      <c r="AS80">
        <v>31.167746000000001</v>
      </c>
      <c r="AT80">
        <v>11.140233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90.51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3018.6457539999997</v>
      </c>
    </row>
    <row r="81" spans="1:117">
      <c r="A81" t="s">
        <v>123</v>
      </c>
      <c r="B81">
        <v>0</v>
      </c>
      <c r="C81">
        <v>0</v>
      </c>
      <c r="D81">
        <v>25.341750000000001</v>
      </c>
      <c r="E81">
        <v>0</v>
      </c>
      <c r="F81">
        <v>0</v>
      </c>
      <c r="G81">
        <v>4.2381060000000002</v>
      </c>
      <c r="H81">
        <v>0</v>
      </c>
      <c r="I81">
        <v>0</v>
      </c>
      <c r="J81">
        <v>0</v>
      </c>
      <c r="K81">
        <v>390.87687</v>
      </c>
      <c r="L81">
        <v>630.551107</v>
      </c>
      <c r="M81">
        <v>88.816800000000001</v>
      </c>
      <c r="N81">
        <v>114.037875</v>
      </c>
      <c r="O81">
        <v>119.38679399999999</v>
      </c>
      <c r="P81">
        <v>134.48987399999999</v>
      </c>
      <c r="Q81">
        <v>19.844761999999999</v>
      </c>
      <c r="R81">
        <v>40.923403</v>
      </c>
      <c r="S81">
        <v>14.664426000000001</v>
      </c>
      <c r="T81">
        <v>0</v>
      </c>
      <c r="U81">
        <v>390.98700000000002</v>
      </c>
      <c r="V81">
        <v>20.012741999999999</v>
      </c>
      <c r="W81">
        <v>29.885888000000001</v>
      </c>
      <c r="X81">
        <v>142.411584</v>
      </c>
      <c r="Y81">
        <v>0</v>
      </c>
      <c r="Z81">
        <v>18.981116</v>
      </c>
      <c r="AA81">
        <v>41.183964000000003</v>
      </c>
      <c r="AB81">
        <v>38.143070000000002</v>
      </c>
      <c r="AC81">
        <v>29.504169000000001</v>
      </c>
      <c r="AD81">
        <v>36.218333000000001</v>
      </c>
      <c r="AE81">
        <v>47.726050999999998</v>
      </c>
      <c r="AF81">
        <v>8.0910170000000008</v>
      </c>
      <c r="AG81">
        <v>38.251851000000002</v>
      </c>
      <c r="AH81">
        <v>149.340091</v>
      </c>
      <c r="AI81">
        <v>47.929214000000002</v>
      </c>
      <c r="AJ81">
        <v>0</v>
      </c>
      <c r="AK81">
        <v>49.371231999999999</v>
      </c>
      <c r="AL81">
        <v>79.647430999999997</v>
      </c>
      <c r="AM81">
        <v>10.192075000000001</v>
      </c>
      <c r="AN81">
        <v>0.960341</v>
      </c>
      <c r="AO81">
        <v>25.544484000000001</v>
      </c>
      <c r="AP81">
        <v>9.3987479999999994</v>
      </c>
      <c r="AQ81">
        <v>36.248838999999997</v>
      </c>
      <c r="AR81">
        <v>45.829469000000003</v>
      </c>
      <c r="AS81">
        <v>31.167746000000001</v>
      </c>
      <c r="AT81">
        <v>11.140233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90.51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3011.8484549999994</v>
      </c>
    </row>
    <row r="82" spans="1:117">
      <c r="A82" t="s">
        <v>124</v>
      </c>
      <c r="B82">
        <v>0</v>
      </c>
      <c r="C82">
        <v>0</v>
      </c>
      <c r="D82">
        <v>25.341750000000001</v>
      </c>
      <c r="E82">
        <v>0</v>
      </c>
      <c r="F82">
        <v>0</v>
      </c>
      <c r="G82">
        <v>4.2381060000000002</v>
      </c>
      <c r="H82">
        <v>0</v>
      </c>
      <c r="I82">
        <v>0</v>
      </c>
      <c r="J82">
        <v>0</v>
      </c>
      <c r="K82">
        <v>405.43405799999999</v>
      </c>
      <c r="L82">
        <v>630.551107</v>
      </c>
      <c r="M82">
        <v>88.816800000000001</v>
      </c>
      <c r="N82">
        <v>114.037875</v>
      </c>
      <c r="O82">
        <v>119.38679399999999</v>
      </c>
      <c r="P82">
        <v>134.48987399999999</v>
      </c>
      <c r="Q82">
        <v>19.844761999999999</v>
      </c>
      <c r="R82">
        <v>40.923403</v>
      </c>
      <c r="S82">
        <v>14.664426000000001</v>
      </c>
      <c r="T82">
        <v>0</v>
      </c>
      <c r="U82">
        <v>390.98700000000002</v>
      </c>
      <c r="V82">
        <v>20.012741999999999</v>
      </c>
      <c r="W82">
        <v>29.885888000000001</v>
      </c>
      <c r="X82">
        <v>142.411584</v>
      </c>
      <c r="Y82">
        <v>0</v>
      </c>
      <c r="Z82">
        <v>18.981116</v>
      </c>
      <c r="AA82">
        <v>41.183964000000003</v>
      </c>
      <c r="AB82">
        <v>38.143070000000002</v>
      </c>
      <c r="AC82">
        <v>29.504169000000001</v>
      </c>
      <c r="AD82">
        <v>36.218333000000001</v>
      </c>
      <c r="AE82">
        <v>47.726050999999998</v>
      </c>
      <c r="AF82">
        <v>8.0910170000000008</v>
      </c>
      <c r="AG82">
        <v>38.251851000000002</v>
      </c>
      <c r="AH82">
        <v>149.340091</v>
      </c>
      <c r="AI82">
        <v>47.929214000000002</v>
      </c>
      <c r="AJ82">
        <v>0</v>
      </c>
      <c r="AK82">
        <v>49.371231999999999</v>
      </c>
      <c r="AL82">
        <v>79.647430999999997</v>
      </c>
      <c r="AM82">
        <v>10.192075000000001</v>
      </c>
      <c r="AN82">
        <v>0.960341</v>
      </c>
      <c r="AO82">
        <v>25.544484000000001</v>
      </c>
      <c r="AP82">
        <v>9.3987479999999994</v>
      </c>
      <c r="AQ82">
        <v>36.248838999999997</v>
      </c>
      <c r="AR82">
        <v>45.829469000000003</v>
      </c>
      <c r="AS82">
        <v>31.167746000000001</v>
      </c>
      <c r="AT82">
        <v>11.140233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90.51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3026.4056429999991</v>
      </c>
    </row>
    <row r="83" spans="1:117">
      <c r="A83" t="s">
        <v>125</v>
      </c>
      <c r="B83">
        <v>0</v>
      </c>
      <c r="C83">
        <v>0</v>
      </c>
      <c r="D83">
        <v>22.300740000000001</v>
      </c>
      <c r="E83">
        <v>0</v>
      </c>
      <c r="F83">
        <v>0</v>
      </c>
      <c r="G83">
        <v>4.2381060000000002</v>
      </c>
      <c r="H83">
        <v>0</v>
      </c>
      <c r="I83">
        <v>0</v>
      </c>
      <c r="J83">
        <v>0</v>
      </c>
      <c r="K83">
        <v>413.68664799999999</v>
      </c>
      <c r="L83">
        <v>630.551107</v>
      </c>
      <c r="M83">
        <v>88.816800000000001</v>
      </c>
      <c r="N83">
        <v>114.037875</v>
      </c>
      <c r="O83">
        <v>119.38679399999999</v>
      </c>
      <c r="P83">
        <v>134.48987399999999</v>
      </c>
      <c r="Q83">
        <v>19.844761999999999</v>
      </c>
      <c r="R83">
        <v>40.923403</v>
      </c>
      <c r="S83">
        <v>14.664426000000001</v>
      </c>
      <c r="T83">
        <v>0</v>
      </c>
      <c r="U83">
        <v>393.97370599999999</v>
      </c>
      <c r="V83">
        <v>20.012741999999999</v>
      </c>
      <c r="W83">
        <v>29.885888000000001</v>
      </c>
      <c r="X83">
        <v>142.411584</v>
      </c>
      <c r="Y83">
        <v>0</v>
      </c>
      <c r="Z83">
        <v>18.981116</v>
      </c>
      <c r="AA83">
        <v>41.183964000000003</v>
      </c>
      <c r="AB83">
        <v>38.143070000000002</v>
      </c>
      <c r="AC83">
        <v>29.504169000000001</v>
      </c>
      <c r="AD83">
        <v>36.218333000000001</v>
      </c>
      <c r="AE83">
        <v>47.726050999999998</v>
      </c>
      <c r="AF83">
        <v>8.0910170000000008</v>
      </c>
      <c r="AG83">
        <v>38.251851000000002</v>
      </c>
      <c r="AH83">
        <v>149.340091</v>
      </c>
      <c r="AI83">
        <v>47.929214000000002</v>
      </c>
      <c r="AJ83">
        <v>0</v>
      </c>
      <c r="AK83">
        <v>49.371231999999999</v>
      </c>
      <c r="AL83">
        <v>79.647430999999997</v>
      </c>
      <c r="AM83">
        <v>15.257228</v>
      </c>
      <c r="AN83">
        <v>0.960341</v>
      </c>
      <c r="AO83">
        <v>25.544484000000001</v>
      </c>
      <c r="AP83">
        <v>9.3987479999999994</v>
      </c>
      <c r="AQ83">
        <v>36.248838999999997</v>
      </c>
      <c r="AR83">
        <v>45.829469000000003</v>
      </c>
      <c r="AS83">
        <v>31.167746000000001</v>
      </c>
      <c r="AT83">
        <v>11.140233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90.51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3039.6690819999999</v>
      </c>
    </row>
    <row r="84" spans="1:117">
      <c r="A84" t="s">
        <v>126</v>
      </c>
      <c r="B84">
        <v>0</v>
      </c>
      <c r="C84">
        <v>0</v>
      </c>
      <c r="D84">
        <v>23.314409999999999</v>
      </c>
      <c r="E84">
        <v>0</v>
      </c>
      <c r="F84">
        <v>0</v>
      </c>
      <c r="G84">
        <v>4.2381060000000002</v>
      </c>
      <c r="H84">
        <v>0</v>
      </c>
      <c r="I84">
        <v>0</v>
      </c>
      <c r="J84">
        <v>0</v>
      </c>
      <c r="K84">
        <v>421.686916</v>
      </c>
      <c r="L84">
        <v>630.551107</v>
      </c>
      <c r="M84">
        <v>88.816800000000001</v>
      </c>
      <c r="N84">
        <v>114.037875</v>
      </c>
      <c r="O84">
        <v>119.38679399999999</v>
      </c>
      <c r="P84">
        <v>134.48987399999999</v>
      </c>
      <c r="Q84">
        <v>19.844761999999999</v>
      </c>
      <c r="R84">
        <v>40.923403</v>
      </c>
      <c r="S84">
        <v>14.664426000000001</v>
      </c>
      <c r="T84">
        <v>0</v>
      </c>
      <c r="U84">
        <v>394.245225</v>
      </c>
      <c r="V84">
        <v>20.012741999999999</v>
      </c>
      <c r="W84">
        <v>29.885888000000001</v>
      </c>
      <c r="X84">
        <v>142.411584</v>
      </c>
      <c r="Y84">
        <v>0</v>
      </c>
      <c r="Z84">
        <v>18.981116</v>
      </c>
      <c r="AA84">
        <v>41.183964000000003</v>
      </c>
      <c r="AB84">
        <v>38.143070000000002</v>
      </c>
      <c r="AC84">
        <v>29.504169000000001</v>
      </c>
      <c r="AD84">
        <v>36.218333000000001</v>
      </c>
      <c r="AE84">
        <v>47.726050999999998</v>
      </c>
      <c r="AF84">
        <v>8.0910170000000008</v>
      </c>
      <c r="AG84">
        <v>38.251851000000002</v>
      </c>
      <c r="AH84">
        <v>149.340091</v>
      </c>
      <c r="AI84">
        <v>47.929214000000002</v>
      </c>
      <c r="AJ84">
        <v>0</v>
      </c>
      <c r="AK84">
        <v>49.371231999999999</v>
      </c>
      <c r="AL84">
        <v>79.647430999999997</v>
      </c>
      <c r="AM84">
        <v>15.257228</v>
      </c>
      <c r="AN84">
        <v>0.960341</v>
      </c>
      <c r="AO84">
        <v>25.544484000000001</v>
      </c>
      <c r="AP84">
        <v>10.759093</v>
      </c>
      <c r="AQ84">
        <v>36.248838999999997</v>
      </c>
      <c r="AR84">
        <v>45.829469000000003</v>
      </c>
      <c r="AS84">
        <v>31.167746000000001</v>
      </c>
      <c r="AT84">
        <v>11.140233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90.51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3050.314883999999</v>
      </c>
    </row>
    <row r="85" spans="1:117">
      <c r="A85" t="s">
        <v>127</v>
      </c>
      <c r="B85">
        <v>0</v>
      </c>
      <c r="C85">
        <v>0</v>
      </c>
      <c r="D85">
        <v>20.273399999999999</v>
      </c>
      <c r="E85">
        <v>0</v>
      </c>
      <c r="F85">
        <v>0</v>
      </c>
      <c r="G85">
        <v>4.2381060000000002</v>
      </c>
      <c r="H85">
        <v>0</v>
      </c>
      <c r="I85">
        <v>0</v>
      </c>
      <c r="J85">
        <v>18.641874000000001</v>
      </c>
      <c r="K85">
        <v>429.03389700000002</v>
      </c>
      <c r="L85">
        <v>630.551107</v>
      </c>
      <c r="M85">
        <v>88.816800000000001</v>
      </c>
      <c r="N85">
        <v>114.037875</v>
      </c>
      <c r="O85">
        <v>119.38679399999999</v>
      </c>
      <c r="P85">
        <v>134.48987399999999</v>
      </c>
      <c r="Q85">
        <v>19.844761999999999</v>
      </c>
      <c r="R85">
        <v>40.923403</v>
      </c>
      <c r="S85">
        <v>14.664426000000001</v>
      </c>
      <c r="T85">
        <v>0</v>
      </c>
      <c r="U85">
        <v>398.921381</v>
      </c>
      <c r="V85">
        <v>20.012741999999999</v>
      </c>
      <c r="W85">
        <v>29.885888000000001</v>
      </c>
      <c r="X85">
        <v>142.411584</v>
      </c>
      <c r="Y85">
        <v>0</v>
      </c>
      <c r="Z85">
        <v>18.981116</v>
      </c>
      <c r="AA85">
        <v>41.183964000000003</v>
      </c>
      <c r="AB85">
        <v>38.143070000000002</v>
      </c>
      <c r="AC85">
        <v>29.504169000000001</v>
      </c>
      <c r="AD85">
        <v>36.218333000000001</v>
      </c>
      <c r="AE85">
        <v>47.726050999999998</v>
      </c>
      <c r="AF85">
        <v>8.0910170000000008</v>
      </c>
      <c r="AG85">
        <v>38.251851000000002</v>
      </c>
      <c r="AH85">
        <v>149.340091</v>
      </c>
      <c r="AI85">
        <v>34.410718000000003</v>
      </c>
      <c r="AJ85">
        <v>0</v>
      </c>
      <c r="AK85">
        <v>49.371231999999999</v>
      </c>
      <c r="AL85">
        <v>79.647430999999997</v>
      </c>
      <c r="AM85">
        <v>15.257228</v>
      </c>
      <c r="AN85">
        <v>0.960341</v>
      </c>
      <c r="AO85">
        <v>25.544484000000001</v>
      </c>
      <c r="AP85">
        <v>10.759093</v>
      </c>
      <c r="AQ85">
        <v>36.248838999999997</v>
      </c>
      <c r="AR85">
        <v>45.829469000000003</v>
      </c>
      <c r="AS85">
        <v>31.167746000000001</v>
      </c>
      <c r="AT85">
        <v>11.140233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90.51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3064.4203889999994</v>
      </c>
    </row>
    <row r="86" spans="1:117">
      <c r="A86" t="s">
        <v>128</v>
      </c>
      <c r="B86">
        <v>0</v>
      </c>
      <c r="C86">
        <v>0</v>
      </c>
      <c r="D86">
        <v>15.20505</v>
      </c>
      <c r="E86">
        <v>0</v>
      </c>
      <c r="F86">
        <v>0</v>
      </c>
      <c r="G86">
        <v>4.2381060000000002</v>
      </c>
      <c r="H86">
        <v>0</v>
      </c>
      <c r="I86">
        <v>0</v>
      </c>
      <c r="J86">
        <v>18.641874000000001</v>
      </c>
      <c r="K86">
        <v>429.03389700000002</v>
      </c>
      <c r="L86">
        <v>630.551107</v>
      </c>
      <c r="M86">
        <v>88.816800000000001</v>
      </c>
      <c r="N86">
        <v>114.037875</v>
      </c>
      <c r="O86">
        <v>119.38679399999999</v>
      </c>
      <c r="P86">
        <v>134.48987399999999</v>
      </c>
      <c r="Q86">
        <v>19.844761999999999</v>
      </c>
      <c r="R86">
        <v>40.923403</v>
      </c>
      <c r="S86">
        <v>14.664426000000001</v>
      </c>
      <c r="T86">
        <v>0</v>
      </c>
      <c r="U86">
        <v>399.67559999999997</v>
      </c>
      <c r="V86">
        <v>20.012741999999999</v>
      </c>
      <c r="W86">
        <v>29.885888000000001</v>
      </c>
      <c r="X86">
        <v>142.411584</v>
      </c>
      <c r="Y86">
        <v>0</v>
      </c>
      <c r="Z86">
        <v>18.981116</v>
      </c>
      <c r="AA86">
        <v>41.183964000000003</v>
      </c>
      <c r="AB86">
        <v>38.143070000000002</v>
      </c>
      <c r="AC86">
        <v>28.397762</v>
      </c>
      <c r="AD86">
        <v>35.325626999999997</v>
      </c>
      <c r="AE86">
        <v>47.726050999999998</v>
      </c>
      <c r="AF86">
        <v>7.615075</v>
      </c>
      <c r="AG86">
        <v>38.251851000000002</v>
      </c>
      <c r="AH86">
        <v>147.64875900000001</v>
      </c>
      <c r="AI86">
        <v>34.410718000000003</v>
      </c>
      <c r="AJ86">
        <v>0</v>
      </c>
      <c r="AK86">
        <v>49.371231999999999</v>
      </c>
      <c r="AL86">
        <v>79.647430999999997</v>
      </c>
      <c r="AM86">
        <v>15.257228</v>
      </c>
      <c r="AN86">
        <v>0.960341</v>
      </c>
      <c r="AO86">
        <v>25.544484000000001</v>
      </c>
      <c r="AP86">
        <v>10.759093</v>
      </c>
      <c r="AQ86">
        <v>35.518996999999999</v>
      </c>
      <c r="AR86">
        <v>45.829469000000003</v>
      </c>
      <c r="AS86">
        <v>31.167746000000001</v>
      </c>
      <c r="AT86">
        <v>11.140233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90.51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3055.2100290000008</v>
      </c>
    </row>
    <row r="87" spans="1:117">
      <c r="A87" t="s">
        <v>129</v>
      </c>
      <c r="B87">
        <v>0</v>
      </c>
      <c r="C87">
        <v>0</v>
      </c>
      <c r="D87">
        <v>15.20505</v>
      </c>
      <c r="E87">
        <v>0</v>
      </c>
      <c r="F87">
        <v>0</v>
      </c>
      <c r="G87">
        <v>4.2381060000000002</v>
      </c>
      <c r="H87">
        <v>0</v>
      </c>
      <c r="I87">
        <v>0</v>
      </c>
      <c r="J87">
        <v>14.413422000000001</v>
      </c>
      <c r="K87">
        <v>450.365523</v>
      </c>
      <c r="L87">
        <v>630.551107</v>
      </c>
      <c r="M87">
        <v>88.816800000000001</v>
      </c>
      <c r="N87">
        <v>114.037875</v>
      </c>
      <c r="O87">
        <v>119.38679399999999</v>
      </c>
      <c r="P87">
        <v>134.48987399999999</v>
      </c>
      <c r="Q87">
        <v>18.738413999999999</v>
      </c>
      <c r="R87">
        <v>40.923403</v>
      </c>
      <c r="S87">
        <v>14.664426000000001</v>
      </c>
      <c r="T87">
        <v>0</v>
      </c>
      <c r="U87">
        <v>399.67559999999997</v>
      </c>
      <c r="V87">
        <v>20.012741999999999</v>
      </c>
      <c r="W87">
        <v>29.885888000000001</v>
      </c>
      <c r="X87">
        <v>142.411584</v>
      </c>
      <c r="Y87">
        <v>0</v>
      </c>
      <c r="Z87">
        <v>18.981116</v>
      </c>
      <c r="AA87">
        <v>41.183964000000003</v>
      </c>
      <c r="AB87">
        <v>38.143070000000002</v>
      </c>
      <c r="AC87">
        <v>28.397762</v>
      </c>
      <c r="AD87">
        <v>35.325626999999997</v>
      </c>
      <c r="AE87">
        <v>47.726050999999998</v>
      </c>
      <c r="AF87">
        <v>7.615075</v>
      </c>
      <c r="AG87">
        <v>38.251851000000002</v>
      </c>
      <c r="AH87">
        <v>147.64875900000001</v>
      </c>
      <c r="AI87">
        <v>34.410718000000003</v>
      </c>
      <c r="AJ87">
        <v>0</v>
      </c>
      <c r="AK87">
        <v>49.371231999999999</v>
      </c>
      <c r="AL87">
        <v>79.647430999999997</v>
      </c>
      <c r="AM87">
        <v>15.257228</v>
      </c>
      <c r="AN87">
        <v>0.960341</v>
      </c>
      <c r="AO87">
        <v>25.544484000000001</v>
      </c>
      <c r="AP87">
        <v>10.759093</v>
      </c>
      <c r="AQ87">
        <v>35.518996999999999</v>
      </c>
      <c r="AR87">
        <v>45.829469000000003</v>
      </c>
      <c r="AS87">
        <v>31.167746000000001</v>
      </c>
      <c r="AT87">
        <v>11.140233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90.51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3071.2068550000004</v>
      </c>
    </row>
    <row r="88" spans="1:117">
      <c r="A88" t="s">
        <v>130</v>
      </c>
      <c r="B88">
        <v>0</v>
      </c>
      <c r="C88">
        <v>0</v>
      </c>
      <c r="D88">
        <v>15.20505</v>
      </c>
      <c r="E88">
        <v>0</v>
      </c>
      <c r="F88">
        <v>0</v>
      </c>
      <c r="G88">
        <v>4.2381060000000002</v>
      </c>
      <c r="H88">
        <v>0</v>
      </c>
      <c r="I88">
        <v>0</v>
      </c>
      <c r="J88">
        <v>14.413422000000001</v>
      </c>
      <c r="K88">
        <v>456.47080599999998</v>
      </c>
      <c r="L88">
        <v>630.551107</v>
      </c>
      <c r="M88">
        <v>88.816800000000001</v>
      </c>
      <c r="N88">
        <v>114.037875</v>
      </c>
      <c r="O88">
        <v>119.38679399999999</v>
      </c>
      <c r="P88">
        <v>134.48987399999999</v>
      </c>
      <c r="Q88">
        <v>18.738413999999999</v>
      </c>
      <c r="R88">
        <v>40.923403</v>
      </c>
      <c r="S88">
        <v>14.664426000000001</v>
      </c>
      <c r="T88">
        <v>0</v>
      </c>
      <c r="U88">
        <v>399.67559999999997</v>
      </c>
      <c r="V88">
        <v>20.012741999999999</v>
      </c>
      <c r="W88">
        <v>29.885888000000001</v>
      </c>
      <c r="X88">
        <v>142.411584</v>
      </c>
      <c r="Y88">
        <v>0</v>
      </c>
      <c r="Z88">
        <v>18.981116</v>
      </c>
      <c r="AA88">
        <v>41.183964000000003</v>
      </c>
      <c r="AB88">
        <v>38.143070000000002</v>
      </c>
      <c r="AC88">
        <v>28.397762</v>
      </c>
      <c r="AD88">
        <v>35.325626999999997</v>
      </c>
      <c r="AE88">
        <v>47.726050999999998</v>
      </c>
      <c r="AF88">
        <v>7.615075</v>
      </c>
      <c r="AG88">
        <v>38.251851000000002</v>
      </c>
      <c r="AH88">
        <v>147.64875900000001</v>
      </c>
      <c r="AI88">
        <v>34.410718000000003</v>
      </c>
      <c r="AJ88">
        <v>0</v>
      </c>
      <c r="AK88">
        <v>49.371231999999999</v>
      </c>
      <c r="AL88">
        <v>79.647430999999997</v>
      </c>
      <c r="AM88">
        <v>15.257228</v>
      </c>
      <c r="AN88">
        <v>0.960341</v>
      </c>
      <c r="AO88">
        <v>25.544484000000001</v>
      </c>
      <c r="AP88">
        <v>10.759093</v>
      </c>
      <c r="AQ88">
        <v>35.518996999999999</v>
      </c>
      <c r="AR88">
        <v>45.829469000000003</v>
      </c>
      <c r="AS88">
        <v>31.167746000000001</v>
      </c>
      <c r="AT88">
        <v>11.140233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90.51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3077.3121380000002</v>
      </c>
    </row>
    <row r="89" spans="1:117">
      <c r="A89" t="s">
        <v>131</v>
      </c>
      <c r="B89">
        <v>0</v>
      </c>
      <c r="C89">
        <v>0</v>
      </c>
      <c r="D89">
        <v>15.20505</v>
      </c>
      <c r="E89">
        <v>0</v>
      </c>
      <c r="F89">
        <v>0</v>
      </c>
      <c r="G89">
        <v>4.2381060000000002</v>
      </c>
      <c r="H89">
        <v>0</v>
      </c>
      <c r="I89">
        <v>0</v>
      </c>
      <c r="J89">
        <v>14.413422000000001</v>
      </c>
      <c r="K89">
        <v>476.73334</v>
      </c>
      <c r="L89">
        <v>630.551107</v>
      </c>
      <c r="M89">
        <v>88.816800000000001</v>
      </c>
      <c r="N89">
        <v>114.037875</v>
      </c>
      <c r="O89">
        <v>119.38679399999999</v>
      </c>
      <c r="P89">
        <v>134.48987399999999</v>
      </c>
      <c r="Q89">
        <v>18.738413999999999</v>
      </c>
      <c r="R89">
        <v>40.923403</v>
      </c>
      <c r="S89">
        <v>14.664426000000001</v>
      </c>
      <c r="T89">
        <v>0</v>
      </c>
      <c r="U89">
        <v>399.67559999999997</v>
      </c>
      <c r="V89">
        <v>20.012741999999999</v>
      </c>
      <c r="W89">
        <v>29.885888000000001</v>
      </c>
      <c r="X89">
        <v>142.411584</v>
      </c>
      <c r="Y89">
        <v>0</v>
      </c>
      <c r="Z89">
        <v>18.981116</v>
      </c>
      <c r="AA89">
        <v>41.183964000000003</v>
      </c>
      <c r="AB89">
        <v>38.143070000000002</v>
      </c>
      <c r="AC89">
        <v>28.397762</v>
      </c>
      <c r="AD89">
        <v>35.325626999999997</v>
      </c>
      <c r="AE89">
        <v>47.726050999999998</v>
      </c>
      <c r="AF89">
        <v>7.615075</v>
      </c>
      <c r="AG89">
        <v>38.251851000000002</v>
      </c>
      <c r="AH89">
        <v>147.64875900000001</v>
      </c>
      <c r="AI89">
        <v>34.410718000000003</v>
      </c>
      <c r="AJ89">
        <v>0</v>
      </c>
      <c r="AK89">
        <v>49.371231999999999</v>
      </c>
      <c r="AL89">
        <v>79.647430999999997</v>
      </c>
      <c r="AM89">
        <v>15.257228</v>
      </c>
      <c r="AN89">
        <v>0.960341</v>
      </c>
      <c r="AO89">
        <v>25.544484000000001</v>
      </c>
      <c r="AP89">
        <v>10.759093</v>
      </c>
      <c r="AQ89">
        <v>35.518996999999999</v>
      </c>
      <c r="AR89">
        <v>45.829469000000003</v>
      </c>
      <c r="AS89">
        <v>31.167746000000001</v>
      </c>
      <c r="AT89">
        <v>11.140233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90.51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3097.5746720000002</v>
      </c>
    </row>
    <row r="90" spans="1:117">
      <c r="A90" t="s">
        <v>132</v>
      </c>
      <c r="B90">
        <v>0</v>
      </c>
      <c r="C90">
        <v>0</v>
      </c>
      <c r="D90">
        <v>15.20505</v>
      </c>
      <c r="E90">
        <v>0</v>
      </c>
      <c r="F90">
        <v>0</v>
      </c>
      <c r="G90">
        <v>4.2381060000000002</v>
      </c>
      <c r="H90">
        <v>0</v>
      </c>
      <c r="I90">
        <v>0</v>
      </c>
      <c r="J90">
        <v>13.351482000000001</v>
      </c>
      <c r="K90">
        <v>502.139723</v>
      </c>
      <c r="L90">
        <v>630.551107</v>
      </c>
      <c r="M90">
        <v>88.816800000000001</v>
      </c>
      <c r="N90">
        <v>114.037875</v>
      </c>
      <c r="O90">
        <v>119.38679399999999</v>
      </c>
      <c r="P90">
        <v>134.48987399999999</v>
      </c>
      <c r="Q90">
        <v>18.738413999999999</v>
      </c>
      <c r="R90">
        <v>40.923403</v>
      </c>
      <c r="S90">
        <v>14.664426000000001</v>
      </c>
      <c r="T90">
        <v>0</v>
      </c>
      <c r="U90">
        <v>399.67559999999997</v>
      </c>
      <c r="V90">
        <v>20.012741999999999</v>
      </c>
      <c r="W90">
        <v>29.885888000000001</v>
      </c>
      <c r="X90">
        <v>142.411584</v>
      </c>
      <c r="Y90">
        <v>0</v>
      </c>
      <c r="Z90">
        <v>18.981116</v>
      </c>
      <c r="AA90">
        <v>41.183964000000003</v>
      </c>
      <c r="AB90">
        <v>38.143070000000002</v>
      </c>
      <c r="AC90">
        <v>29.504169000000001</v>
      </c>
      <c r="AD90">
        <v>36.218333000000001</v>
      </c>
      <c r="AE90">
        <v>47.726050999999998</v>
      </c>
      <c r="AF90">
        <v>15.610904</v>
      </c>
      <c r="AG90">
        <v>38.251851000000002</v>
      </c>
      <c r="AH90">
        <v>149.340091</v>
      </c>
      <c r="AI90">
        <v>34.410718000000003</v>
      </c>
      <c r="AJ90">
        <v>0</v>
      </c>
      <c r="AK90">
        <v>49.371231999999999</v>
      </c>
      <c r="AL90">
        <v>79.647430999999997</v>
      </c>
      <c r="AM90">
        <v>15.257228</v>
      </c>
      <c r="AN90">
        <v>0.960341</v>
      </c>
      <c r="AO90">
        <v>25.544484000000001</v>
      </c>
      <c r="AP90">
        <v>10.759093</v>
      </c>
      <c r="AQ90">
        <v>35.518996999999999</v>
      </c>
      <c r="AR90">
        <v>45.829469000000003</v>
      </c>
      <c r="AS90">
        <v>31.167746000000001</v>
      </c>
      <c r="AT90">
        <v>11.140233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90.51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3133.6053889999994</v>
      </c>
    </row>
    <row r="91" spans="1:117">
      <c r="A91" t="s">
        <v>133</v>
      </c>
      <c r="B91">
        <v>0</v>
      </c>
      <c r="C91">
        <v>0</v>
      </c>
      <c r="D91">
        <v>15.20505</v>
      </c>
      <c r="E91">
        <v>0</v>
      </c>
      <c r="F91">
        <v>0</v>
      </c>
      <c r="G91">
        <v>4.2381060000000002</v>
      </c>
      <c r="H91">
        <v>0</v>
      </c>
      <c r="I91">
        <v>0</v>
      </c>
      <c r="J91">
        <v>11.483371999999999</v>
      </c>
      <c r="K91">
        <v>507.532532</v>
      </c>
      <c r="L91">
        <v>630.551107</v>
      </c>
      <c r="M91">
        <v>88.816800000000001</v>
      </c>
      <c r="N91">
        <v>114.037875</v>
      </c>
      <c r="O91">
        <v>119.38679399999999</v>
      </c>
      <c r="P91">
        <v>134.48987399999999</v>
      </c>
      <c r="Q91">
        <v>18.738413999999999</v>
      </c>
      <c r="R91">
        <v>40.923403</v>
      </c>
      <c r="S91">
        <v>14.664426000000001</v>
      </c>
      <c r="T91">
        <v>0</v>
      </c>
      <c r="U91">
        <v>401.72707500000001</v>
      </c>
      <c r="V91">
        <v>20.012741999999999</v>
      </c>
      <c r="W91">
        <v>29.885888000000001</v>
      </c>
      <c r="X91">
        <v>142.411584</v>
      </c>
      <c r="Y91">
        <v>0</v>
      </c>
      <c r="Z91">
        <v>18.981116</v>
      </c>
      <c r="AA91">
        <v>41.183964000000003</v>
      </c>
      <c r="AB91">
        <v>38.143070000000002</v>
      </c>
      <c r="AC91">
        <v>29.504169000000001</v>
      </c>
      <c r="AD91">
        <v>36.218333000000001</v>
      </c>
      <c r="AE91">
        <v>47.726050999999998</v>
      </c>
      <c r="AF91">
        <v>15.610904</v>
      </c>
      <c r="AG91">
        <v>38.251851000000002</v>
      </c>
      <c r="AH91">
        <v>149.340091</v>
      </c>
      <c r="AI91">
        <v>34.410718000000003</v>
      </c>
      <c r="AJ91">
        <v>0</v>
      </c>
      <c r="AK91">
        <v>49.371231999999999</v>
      </c>
      <c r="AL91">
        <v>79.647430999999997</v>
      </c>
      <c r="AM91">
        <v>15.257228</v>
      </c>
      <c r="AN91">
        <v>0.960341</v>
      </c>
      <c r="AO91">
        <v>25.544484000000001</v>
      </c>
      <c r="AP91">
        <v>10.759093</v>
      </c>
      <c r="AQ91">
        <v>35.518996999999999</v>
      </c>
      <c r="AR91">
        <v>45.829469000000003</v>
      </c>
      <c r="AS91">
        <v>31.167746000000001</v>
      </c>
      <c r="AT91">
        <v>11.140233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90.51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3139.1815629999996</v>
      </c>
    </row>
    <row r="92" spans="1:117">
      <c r="A92" t="s">
        <v>134</v>
      </c>
      <c r="B92">
        <v>0</v>
      </c>
      <c r="C92">
        <v>0</v>
      </c>
      <c r="D92">
        <v>15.20505</v>
      </c>
      <c r="E92">
        <v>0</v>
      </c>
      <c r="F92">
        <v>0</v>
      </c>
      <c r="G92">
        <v>4.2381060000000002</v>
      </c>
      <c r="H92">
        <v>0</v>
      </c>
      <c r="I92">
        <v>0</v>
      </c>
      <c r="J92">
        <v>10.560142000000001</v>
      </c>
      <c r="K92">
        <v>527.72647199999994</v>
      </c>
      <c r="L92">
        <v>630.551107</v>
      </c>
      <c r="M92">
        <v>88.816800000000001</v>
      </c>
      <c r="N92">
        <v>114.037875</v>
      </c>
      <c r="O92">
        <v>119.38679399999999</v>
      </c>
      <c r="P92">
        <v>134.48987399999999</v>
      </c>
      <c r="Q92">
        <v>18.738413999999999</v>
      </c>
      <c r="R92">
        <v>40.923403</v>
      </c>
      <c r="S92">
        <v>14.664426000000001</v>
      </c>
      <c r="T92">
        <v>0</v>
      </c>
      <c r="U92">
        <v>401.84775000000002</v>
      </c>
      <c r="V92">
        <v>20.012741999999999</v>
      </c>
      <c r="W92">
        <v>29.885888000000001</v>
      </c>
      <c r="X92">
        <v>142.411584</v>
      </c>
      <c r="Y92">
        <v>0</v>
      </c>
      <c r="Z92">
        <v>18.981116</v>
      </c>
      <c r="AA92">
        <v>41.183964000000003</v>
      </c>
      <c r="AB92">
        <v>38.143070000000002</v>
      </c>
      <c r="AC92">
        <v>29.504169000000001</v>
      </c>
      <c r="AD92">
        <v>36.218333000000001</v>
      </c>
      <c r="AE92">
        <v>47.726050999999998</v>
      </c>
      <c r="AF92">
        <v>15.610904</v>
      </c>
      <c r="AG92">
        <v>38.251851000000002</v>
      </c>
      <c r="AH92">
        <v>149.340091</v>
      </c>
      <c r="AI92">
        <v>34.410718000000003</v>
      </c>
      <c r="AJ92">
        <v>0</v>
      </c>
      <c r="AK92">
        <v>49.371231999999999</v>
      </c>
      <c r="AL92">
        <v>79.647430999999997</v>
      </c>
      <c r="AM92">
        <v>15.257228</v>
      </c>
      <c r="AN92">
        <v>0.960341</v>
      </c>
      <c r="AO92">
        <v>25.544484000000001</v>
      </c>
      <c r="AP92">
        <v>10.759093</v>
      </c>
      <c r="AQ92">
        <v>35.518996999999999</v>
      </c>
      <c r="AR92">
        <v>45.829469000000003</v>
      </c>
      <c r="AS92">
        <v>31.167746000000001</v>
      </c>
      <c r="AT92">
        <v>11.140233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90.51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3158.5729479999995</v>
      </c>
    </row>
    <row r="93" spans="1:117">
      <c r="A93" t="s">
        <v>135</v>
      </c>
      <c r="B93">
        <v>0</v>
      </c>
      <c r="C93">
        <v>0</v>
      </c>
      <c r="D93">
        <v>14.191380000000001</v>
      </c>
      <c r="E93">
        <v>0</v>
      </c>
      <c r="F93">
        <v>0</v>
      </c>
      <c r="G93">
        <v>4.2381060000000002</v>
      </c>
      <c r="H93">
        <v>0</v>
      </c>
      <c r="I93">
        <v>0</v>
      </c>
      <c r="J93">
        <v>6.4778339999999996</v>
      </c>
      <c r="K93">
        <v>552.92665</v>
      </c>
      <c r="L93">
        <v>630.551107</v>
      </c>
      <c r="M93">
        <v>88.816800000000001</v>
      </c>
      <c r="N93">
        <v>114.037875</v>
      </c>
      <c r="O93">
        <v>119.38679399999999</v>
      </c>
      <c r="P93">
        <v>134.48987399999999</v>
      </c>
      <c r="Q93">
        <v>18.738413999999999</v>
      </c>
      <c r="R93">
        <v>40.923403</v>
      </c>
      <c r="S93">
        <v>14.664426000000001</v>
      </c>
      <c r="T93">
        <v>0</v>
      </c>
      <c r="U93">
        <v>401.84775000000002</v>
      </c>
      <c r="V93">
        <v>20.012741999999999</v>
      </c>
      <c r="W93">
        <v>29.885888000000001</v>
      </c>
      <c r="X93">
        <v>142.411584</v>
      </c>
      <c r="Y93">
        <v>0</v>
      </c>
      <c r="Z93">
        <v>18.981116</v>
      </c>
      <c r="AA93">
        <v>41.183964000000003</v>
      </c>
      <c r="AB93">
        <v>38.143070000000002</v>
      </c>
      <c r="AC93">
        <v>29.504169000000001</v>
      </c>
      <c r="AD93">
        <v>36.218333000000001</v>
      </c>
      <c r="AE93">
        <v>47.726050999999998</v>
      </c>
      <c r="AF93">
        <v>15.610904</v>
      </c>
      <c r="AG93">
        <v>38.251851000000002</v>
      </c>
      <c r="AH93">
        <v>149.340091</v>
      </c>
      <c r="AI93">
        <v>34.410718000000003</v>
      </c>
      <c r="AJ93">
        <v>0</v>
      </c>
      <c r="AK93">
        <v>49.371231999999999</v>
      </c>
      <c r="AL93">
        <v>79.647430999999997</v>
      </c>
      <c r="AM93">
        <v>15.257228</v>
      </c>
      <c r="AN93">
        <v>0.960341</v>
      </c>
      <c r="AO93">
        <v>25.544484000000001</v>
      </c>
      <c r="AP93">
        <v>10.759093</v>
      </c>
      <c r="AQ93">
        <v>35.518996999999999</v>
      </c>
      <c r="AR93">
        <v>45.829469000000003</v>
      </c>
      <c r="AS93">
        <v>31.167746000000001</v>
      </c>
      <c r="AT93">
        <v>11.140233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90.51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3178.6771479999993</v>
      </c>
    </row>
    <row r="94" spans="1:117">
      <c r="A94" t="s">
        <v>136</v>
      </c>
      <c r="B94">
        <v>0</v>
      </c>
      <c r="C94">
        <v>0</v>
      </c>
      <c r="D94">
        <v>14.191380000000001</v>
      </c>
      <c r="E94">
        <v>0</v>
      </c>
      <c r="F94">
        <v>0</v>
      </c>
      <c r="G94">
        <v>4.2381060000000002</v>
      </c>
      <c r="H94">
        <v>0</v>
      </c>
      <c r="I94">
        <v>0</v>
      </c>
      <c r="J94">
        <v>6.4778339999999996</v>
      </c>
      <c r="K94">
        <v>582.67476099999999</v>
      </c>
      <c r="L94">
        <v>630.551107</v>
      </c>
      <c r="M94">
        <v>88.816800000000001</v>
      </c>
      <c r="N94">
        <v>114.037875</v>
      </c>
      <c r="O94">
        <v>119.38679399999999</v>
      </c>
      <c r="P94">
        <v>134.48987399999999</v>
      </c>
      <c r="Q94">
        <v>18.738413999999999</v>
      </c>
      <c r="R94">
        <v>40.923403</v>
      </c>
      <c r="S94">
        <v>14.664426000000001</v>
      </c>
      <c r="T94">
        <v>0</v>
      </c>
      <c r="U94">
        <v>401.84775000000002</v>
      </c>
      <c r="V94">
        <v>20.012741999999999</v>
      </c>
      <c r="W94">
        <v>29.885888000000001</v>
      </c>
      <c r="X94">
        <v>142.411584</v>
      </c>
      <c r="Y94">
        <v>0</v>
      </c>
      <c r="Z94">
        <v>18.981116</v>
      </c>
      <c r="AA94">
        <v>41.183964000000003</v>
      </c>
      <c r="AB94">
        <v>38.143070000000002</v>
      </c>
      <c r="AC94">
        <v>29.504169000000001</v>
      </c>
      <c r="AD94">
        <v>36.218333000000001</v>
      </c>
      <c r="AE94">
        <v>47.726050999999998</v>
      </c>
      <c r="AF94">
        <v>15.610904</v>
      </c>
      <c r="AG94">
        <v>38.251851000000002</v>
      </c>
      <c r="AH94">
        <v>149.340091</v>
      </c>
      <c r="AI94">
        <v>34.410718000000003</v>
      </c>
      <c r="AJ94">
        <v>0</v>
      </c>
      <c r="AK94">
        <v>49.371231999999999</v>
      </c>
      <c r="AL94">
        <v>79.647430999999997</v>
      </c>
      <c r="AM94">
        <v>15.257228</v>
      </c>
      <c r="AN94">
        <v>0.960341</v>
      </c>
      <c r="AO94">
        <v>25.544484000000001</v>
      </c>
      <c r="AP94">
        <v>10.759093</v>
      </c>
      <c r="AQ94">
        <v>35.518996999999999</v>
      </c>
      <c r="AR94">
        <v>45.829469000000003</v>
      </c>
      <c r="AS94">
        <v>31.167746000000001</v>
      </c>
      <c r="AT94">
        <v>11.140233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90.51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3208.4252589999996</v>
      </c>
    </row>
    <row r="95" spans="1:117">
      <c r="A95" t="s">
        <v>137</v>
      </c>
      <c r="B95">
        <v>0</v>
      </c>
      <c r="C95">
        <v>0</v>
      </c>
      <c r="D95">
        <v>14.191380000000001</v>
      </c>
      <c r="E95">
        <v>0</v>
      </c>
      <c r="F95">
        <v>0</v>
      </c>
      <c r="G95">
        <v>4.2381060000000002</v>
      </c>
      <c r="H95">
        <v>0</v>
      </c>
      <c r="I95">
        <v>0</v>
      </c>
      <c r="J95">
        <v>11.638862</v>
      </c>
      <c r="K95">
        <v>589.06784000000005</v>
      </c>
      <c r="L95">
        <v>630.551107</v>
      </c>
      <c r="M95">
        <v>88.816800000000001</v>
      </c>
      <c r="N95">
        <v>114.037875</v>
      </c>
      <c r="O95">
        <v>119.38679399999999</v>
      </c>
      <c r="P95">
        <v>134.48987399999999</v>
      </c>
      <c r="Q95">
        <v>18.738413999999999</v>
      </c>
      <c r="R95">
        <v>40.923403</v>
      </c>
      <c r="S95">
        <v>14.664426000000001</v>
      </c>
      <c r="T95">
        <v>0</v>
      </c>
      <c r="U95">
        <v>401.84775000000002</v>
      </c>
      <c r="V95">
        <v>20.012741999999999</v>
      </c>
      <c r="W95">
        <v>29.885888000000001</v>
      </c>
      <c r="X95">
        <v>142.411584</v>
      </c>
      <c r="Y95">
        <v>0</v>
      </c>
      <c r="Z95">
        <v>18.981116</v>
      </c>
      <c r="AA95">
        <v>41.183964000000003</v>
      </c>
      <c r="AB95">
        <v>38.143070000000002</v>
      </c>
      <c r="AC95">
        <v>28.397762</v>
      </c>
      <c r="AD95">
        <v>35.325626999999997</v>
      </c>
      <c r="AE95">
        <v>47.726050999999998</v>
      </c>
      <c r="AF95">
        <v>8.0910170000000008</v>
      </c>
      <c r="AG95">
        <v>38.251851000000002</v>
      </c>
      <c r="AH95">
        <v>147.64875900000001</v>
      </c>
      <c r="AI95">
        <v>34.410718000000003</v>
      </c>
      <c r="AJ95">
        <v>0</v>
      </c>
      <c r="AK95">
        <v>49.371231999999999</v>
      </c>
      <c r="AL95">
        <v>79.647430999999997</v>
      </c>
      <c r="AM95">
        <v>15.257228</v>
      </c>
      <c r="AN95">
        <v>0.960341</v>
      </c>
      <c r="AO95">
        <v>25.544484000000001</v>
      </c>
      <c r="AP95">
        <v>10.759093</v>
      </c>
      <c r="AQ95">
        <v>35.518996999999999</v>
      </c>
      <c r="AR95">
        <v>45.829469000000003</v>
      </c>
      <c r="AS95">
        <v>31.167746000000001</v>
      </c>
      <c r="AT95">
        <v>11.140233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90.51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3208.7690340000004</v>
      </c>
    </row>
    <row r="96" spans="1:117">
      <c r="A96" t="s">
        <v>138</v>
      </c>
      <c r="B96">
        <v>0</v>
      </c>
      <c r="C96">
        <v>0</v>
      </c>
      <c r="D96">
        <v>0.43461100000000003</v>
      </c>
      <c r="E96">
        <v>0</v>
      </c>
      <c r="F96">
        <v>0</v>
      </c>
      <c r="G96">
        <v>4.2381060000000002</v>
      </c>
      <c r="H96">
        <v>0</v>
      </c>
      <c r="I96">
        <v>0</v>
      </c>
      <c r="J96">
        <v>16.929254</v>
      </c>
      <c r="K96">
        <v>564.18651799999998</v>
      </c>
      <c r="L96">
        <v>630.551107</v>
      </c>
      <c r="M96">
        <v>88.816800000000001</v>
      </c>
      <c r="N96">
        <v>114.037875</v>
      </c>
      <c r="O96">
        <v>119.38679399999999</v>
      </c>
      <c r="P96">
        <v>134.48987399999999</v>
      </c>
      <c r="Q96">
        <v>18.738413999999999</v>
      </c>
      <c r="R96">
        <v>40.923403</v>
      </c>
      <c r="S96">
        <v>14.664426000000001</v>
      </c>
      <c r="T96">
        <v>0</v>
      </c>
      <c r="U96">
        <v>401.84775000000002</v>
      </c>
      <c r="V96">
        <v>20.012741999999999</v>
      </c>
      <c r="W96">
        <v>29.885888000000001</v>
      </c>
      <c r="X96">
        <v>142.411584</v>
      </c>
      <c r="Y96">
        <v>0</v>
      </c>
      <c r="Z96">
        <v>18.981116</v>
      </c>
      <c r="AA96">
        <v>41.183964000000003</v>
      </c>
      <c r="AB96">
        <v>38.143070000000002</v>
      </c>
      <c r="AC96">
        <v>28.397762</v>
      </c>
      <c r="AD96">
        <v>35.325626999999997</v>
      </c>
      <c r="AE96">
        <v>47.726050999999998</v>
      </c>
      <c r="AF96">
        <v>7.615075</v>
      </c>
      <c r="AG96">
        <v>38.251851000000002</v>
      </c>
      <c r="AH96">
        <v>147.64875900000001</v>
      </c>
      <c r="AI96">
        <v>34.410718000000003</v>
      </c>
      <c r="AJ96">
        <v>0</v>
      </c>
      <c r="AK96">
        <v>49.371231999999999</v>
      </c>
      <c r="AL96">
        <v>79.647430999999997</v>
      </c>
      <c r="AM96">
        <v>15.257228</v>
      </c>
      <c r="AN96">
        <v>0.960341</v>
      </c>
      <c r="AO96">
        <v>25.544484000000001</v>
      </c>
      <c r="AP96">
        <v>10.759093</v>
      </c>
      <c r="AQ96">
        <v>35.518996999999999</v>
      </c>
      <c r="AR96">
        <v>45.829469000000003</v>
      </c>
      <c r="AS96">
        <v>31.167746000000001</v>
      </c>
      <c r="AT96">
        <v>11.140233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90.51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3174.9453930000004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4.2381060000000002</v>
      </c>
      <c r="H97">
        <v>0</v>
      </c>
      <c r="I97">
        <v>0</v>
      </c>
      <c r="J97">
        <v>19.045411000000001</v>
      </c>
      <c r="K97">
        <v>564.18844899999999</v>
      </c>
      <c r="L97">
        <v>630.551107</v>
      </c>
      <c r="M97">
        <v>88.816800000000001</v>
      </c>
      <c r="N97">
        <v>114.037875</v>
      </c>
      <c r="O97">
        <v>119.38679399999999</v>
      </c>
      <c r="P97">
        <v>134.48987399999999</v>
      </c>
      <c r="Q97">
        <v>18.738413999999999</v>
      </c>
      <c r="R97">
        <v>40.923403</v>
      </c>
      <c r="S97">
        <v>14.664426000000001</v>
      </c>
      <c r="T97">
        <v>0</v>
      </c>
      <c r="U97">
        <v>401.84775000000002</v>
      </c>
      <c r="V97">
        <v>20.012741999999999</v>
      </c>
      <c r="W97">
        <v>29.885888000000001</v>
      </c>
      <c r="X97">
        <v>142.411584</v>
      </c>
      <c r="Y97">
        <v>0</v>
      </c>
      <c r="Z97">
        <v>18.981116</v>
      </c>
      <c r="AA97">
        <v>41.183964000000003</v>
      </c>
      <c r="AB97">
        <v>38.143070000000002</v>
      </c>
      <c r="AC97">
        <v>28.397762</v>
      </c>
      <c r="AD97">
        <v>35.325626999999997</v>
      </c>
      <c r="AE97">
        <v>47.726050999999998</v>
      </c>
      <c r="AF97">
        <v>7.615075</v>
      </c>
      <c r="AG97">
        <v>38.251851000000002</v>
      </c>
      <c r="AH97">
        <v>147.64875900000001</v>
      </c>
      <c r="AI97">
        <v>34.410718000000003</v>
      </c>
      <c r="AJ97">
        <v>0</v>
      </c>
      <c r="AK97">
        <v>49.371231999999999</v>
      </c>
      <c r="AL97">
        <v>79.647430999999997</v>
      </c>
      <c r="AM97">
        <v>15.257228</v>
      </c>
      <c r="AN97">
        <v>0.960341</v>
      </c>
      <c r="AO97">
        <v>25.544484000000001</v>
      </c>
      <c r="AP97">
        <v>10.759093</v>
      </c>
      <c r="AQ97">
        <v>35.518996999999999</v>
      </c>
      <c r="AR97">
        <v>45.829469000000003</v>
      </c>
      <c r="AS97">
        <v>31.167746000000001</v>
      </c>
      <c r="AT97">
        <v>11.140233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90.51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3176.62887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4.2381060000000002</v>
      </c>
      <c r="H98">
        <v>0</v>
      </c>
      <c r="I98">
        <v>0</v>
      </c>
      <c r="J98">
        <v>19.045411000000001</v>
      </c>
      <c r="K98">
        <v>564.18815900000004</v>
      </c>
      <c r="L98">
        <v>630.551107</v>
      </c>
      <c r="M98">
        <v>88.816800000000001</v>
      </c>
      <c r="N98">
        <v>114.037875</v>
      </c>
      <c r="O98">
        <v>119.38679399999999</v>
      </c>
      <c r="P98">
        <v>134.48987399999999</v>
      </c>
      <c r="Q98">
        <v>18.738413999999999</v>
      </c>
      <c r="R98">
        <v>40.923403</v>
      </c>
      <c r="S98">
        <v>14.664426000000001</v>
      </c>
      <c r="T98">
        <v>0</v>
      </c>
      <c r="U98">
        <v>401.84775000000002</v>
      </c>
      <c r="V98">
        <v>20.012741999999999</v>
      </c>
      <c r="W98">
        <v>29.885888000000001</v>
      </c>
      <c r="X98">
        <v>142.411584</v>
      </c>
      <c r="Y98">
        <v>0</v>
      </c>
      <c r="Z98">
        <v>18.981116</v>
      </c>
      <c r="AA98">
        <v>41.183964000000003</v>
      </c>
      <c r="AB98">
        <v>38.143070000000002</v>
      </c>
      <c r="AC98">
        <v>28.397762</v>
      </c>
      <c r="AD98">
        <v>35.325626999999997</v>
      </c>
      <c r="AE98">
        <v>47.726050999999998</v>
      </c>
      <c r="AF98">
        <v>7.615075</v>
      </c>
      <c r="AG98">
        <v>38.251851000000002</v>
      </c>
      <c r="AH98">
        <v>147.64875900000001</v>
      </c>
      <c r="AI98">
        <v>34.410718000000003</v>
      </c>
      <c r="AJ98">
        <v>0</v>
      </c>
      <c r="AK98">
        <v>49.371231999999999</v>
      </c>
      <c r="AL98">
        <v>79.647430999999997</v>
      </c>
      <c r="AM98">
        <v>15.257228</v>
      </c>
      <c r="AN98">
        <v>0.960341</v>
      </c>
      <c r="AO98">
        <v>25.544484000000001</v>
      </c>
      <c r="AP98">
        <v>10.759093</v>
      </c>
      <c r="AQ98">
        <v>35.518996999999999</v>
      </c>
      <c r="AR98">
        <v>45.829469000000003</v>
      </c>
      <c r="AS98">
        <v>31.167746000000001</v>
      </c>
      <c r="AT98">
        <v>11.140233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90.51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3176.6285800000001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7.7666475249999992E-2</v>
      </c>
      <c r="E99">
        <f t="shared" si="2"/>
        <v>0</v>
      </c>
      <c r="F99">
        <f t="shared" si="2"/>
        <v>0</v>
      </c>
      <c r="G99">
        <f t="shared" si="2"/>
        <v>2.1190530000000006E-2</v>
      </c>
      <c r="H99">
        <f t="shared" si="2"/>
        <v>0</v>
      </c>
      <c r="I99">
        <f t="shared" si="2"/>
        <v>0</v>
      </c>
      <c r="J99">
        <f t="shared" si="2"/>
        <v>4.8883403999999998E-2</v>
      </c>
      <c r="K99">
        <f t="shared" si="2"/>
        <v>7.8736373374999955</v>
      </c>
      <c r="L99">
        <f t="shared" si="2"/>
        <v>10.085233644249998</v>
      </c>
      <c r="M99">
        <f t="shared" si="2"/>
        <v>2.1316031999999963</v>
      </c>
      <c r="N99">
        <f t="shared" si="2"/>
        <v>2.7369090000000003</v>
      </c>
      <c r="O99">
        <f t="shared" si="2"/>
        <v>2.8652830559999996</v>
      </c>
      <c r="P99">
        <f t="shared" si="2"/>
        <v>3.2277569760000051</v>
      </c>
      <c r="Q99">
        <f t="shared" si="2"/>
        <v>0.36752439324999958</v>
      </c>
      <c r="R99">
        <f t="shared" si="2"/>
        <v>0.89052296999999792</v>
      </c>
      <c r="S99">
        <f t="shared" si="2"/>
        <v>0.38864958475000083</v>
      </c>
      <c r="T99">
        <f t="shared" si="2"/>
        <v>0</v>
      </c>
      <c r="U99">
        <f t="shared" si="2"/>
        <v>9.5804042392500026</v>
      </c>
      <c r="V99">
        <f t="shared" si="2"/>
        <v>0.42732748524999903</v>
      </c>
      <c r="W99">
        <f t="shared" si="2"/>
        <v>0.69258473399999876</v>
      </c>
      <c r="X99">
        <f t="shared" si="2"/>
        <v>3.3659767484999974</v>
      </c>
      <c r="Y99">
        <f t="shared" si="2"/>
        <v>0</v>
      </c>
      <c r="Z99">
        <f t="shared" si="2"/>
        <v>0.3384965654999999</v>
      </c>
      <c r="AA99">
        <f t="shared" si="2"/>
        <v>0.98841513599999864</v>
      </c>
      <c r="AB99">
        <f t="shared" si="2"/>
        <v>0.91543368000000125</v>
      </c>
      <c r="AC99">
        <f t="shared" si="2"/>
        <v>0.68486550900000032</v>
      </c>
      <c r="AD99">
        <f t="shared" si="2"/>
        <v>0.85049316599999991</v>
      </c>
      <c r="AE99">
        <f t="shared" si="2"/>
        <v>1.1454252240000005</v>
      </c>
      <c r="AF99">
        <f t="shared" si="2"/>
        <v>0.17847831824999996</v>
      </c>
      <c r="AG99">
        <f t="shared" si="2"/>
        <v>0.91804442399999986</v>
      </c>
      <c r="AH99">
        <f t="shared" si="2"/>
        <v>3.5486442119999966</v>
      </c>
      <c r="AI99">
        <f t="shared" si="2"/>
        <v>0.62375324774999996</v>
      </c>
      <c r="AJ99">
        <f t="shared" si="2"/>
        <v>0</v>
      </c>
      <c r="AK99">
        <f t="shared" si="2"/>
        <v>1.1849095680000008</v>
      </c>
      <c r="AL99">
        <f t="shared" si="2"/>
        <v>1.9186056510000031</v>
      </c>
      <c r="AM99">
        <f t="shared" si="2"/>
        <v>0.19049272000000023</v>
      </c>
      <c r="AN99">
        <f t="shared" si="2"/>
        <v>2.3380607999999973E-2</v>
      </c>
      <c r="AO99">
        <f t="shared" si="2"/>
        <v>0.64258568450000009</v>
      </c>
      <c r="AP99">
        <f t="shared" si="2"/>
        <v>0.24773739299999983</v>
      </c>
      <c r="AQ99">
        <f t="shared" si="2"/>
        <v>0.27411664274999997</v>
      </c>
      <c r="AR99">
        <f t="shared" si="2"/>
        <v>1.1126968739999983</v>
      </c>
      <c r="AS99">
        <f t="shared" si="2"/>
        <v>0.72787595450000042</v>
      </c>
      <c r="AT99">
        <f t="shared" si="2"/>
        <v>0.26700556424999977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1.720770000000003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63.28337992050001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5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30" sqref="D30"/>
    </sheetView>
  </sheetViews>
  <sheetFormatPr defaultRowHeight="15"/>
  <cols>
    <col min="1" max="1" width="17.5703125" customWidth="1"/>
  </cols>
  <sheetData>
    <row r="1" spans="1:13">
      <c r="A1" s="29">
        <f>Losses!B1</f>
        <v>45110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3">
      <c r="A2" t="s">
        <v>224</v>
      </c>
      <c r="B2" s="146">
        <v>41.53</v>
      </c>
      <c r="C2" s="146">
        <v>22.74</v>
      </c>
      <c r="D2" s="146">
        <v>29.67</v>
      </c>
      <c r="E2" s="146">
        <v>4.95</v>
      </c>
      <c r="F2" s="146">
        <v>0</v>
      </c>
      <c r="G2" s="146">
        <v>0</v>
      </c>
      <c r="H2" s="1">
        <f>SUM(B2:G2)</f>
        <v>98.89</v>
      </c>
      <c r="I2" s="146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7">
        <v>38.912500000000001</v>
      </c>
      <c r="C4" s="146">
        <v>22.5</v>
      </c>
      <c r="D4" s="147">
        <v>27.1875</v>
      </c>
      <c r="E4" s="147">
        <v>9.1199999999999992</v>
      </c>
      <c r="F4" s="146">
        <v>2.2749999999999999</v>
      </c>
      <c r="G4" s="147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5"/>
      <c r="AS2" s="167"/>
      <c r="AT2" s="167"/>
      <c r="AU2" s="167"/>
      <c r="AV2" s="167"/>
      <c r="AW2" s="167"/>
      <c r="AX2" s="167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81" activePane="bottomRight" state="frozen"/>
      <selection sqref="A1:D35"/>
      <selection pane="topRight" sqref="A1:D35"/>
      <selection pane="bottomLeft" sqref="A1:D35"/>
      <selection pane="bottomRight" activeCell="AO98" sqref="AO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6">
      <c r="A1" s="30">
        <f>Allocation_SG!A1</f>
        <v>45110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1" t="s">
        <v>401</v>
      </c>
      <c r="AE1" s="151" t="s">
        <v>402</v>
      </c>
      <c r="AF1" s="151" t="s">
        <v>403</v>
      </c>
      <c r="AG1" s="66" t="s">
        <v>429</v>
      </c>
      <c r="AH1" s="66" t="s">
        <v>430</v>
      </c>
      <c r="AI1" s="66" t="s">
        <v>431</v>
      </c>
      <c r="AJ1" t="s">
        <v>555</v>
      </c>
    </row>
    <row r="2" spans="1:36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555</v>
      </c>
    </row>
    <row r="3" spans="1:36">
      <c r="A3" t="s">
        <v>45</v>
      </c>
      <c r="B3" s="34">
        <v>261.24</v>
      </c>
      <c r="C3" s="34">
        <v>78.39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115.89</v>
      </c>
      <c r="N3">
        <v>271.52</v>
      </c>
      <c r="O3">
        <v>101.13</v>
      </c>
      <c r="P3">
        <v>10.33</v>
      </c>
      <c r="Q3">
        <v>43.17</v>
      </c>
      <c r="R3" s="93">
        <v>0</v>
      </c>
      <c r="S3" s="93">
        <v>0</v>
      </c>
      <c r="T3" s="93">
        <v>0</v>
      </c>
      <c r="U3">
        <v>10.75</v>
      </c>
      <c r="V3">
        <v>0</v>
      </c>
      <c r="W3">
        <v>11.88</v>
      </c>
      <c r="X3">
        <v>27.49</v>
      </c>
      <c r="Y3">
        <v>9.16</v>
      </c>
      <c r="Z3">
        <v>9.17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8.5399999999999991</v>
      </c>
      <c r="AH3">
        <v>22.22</v>
      </c>
      <c r="AI3">
        <v>22.22</v>
      </c>
      <c r="AJ3">
        <v>26.07</v>
      </c>
    </row>
    <row r="4" spans="1:36">
      <c r="A4" t="s">
        <v>46</v>
      </c>
      <c r="B4" s="34">
        <v>261.24</v>
      </c>
      <c r="C4" s="34">
        <v>78.39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115.89</v>
      </c>
      <c r="N4">
        <v>271.52</v>
      </c>
      <c r="O4">
        <v>101.13</v>
      </c>
      <c r="P4">
        <v>10.33</v>
      </c>
      <c r="Q4">
        <v>43.03</v>
      </c>
      <c r="R4" s="93">
        <v>0</v>
      </c>
      <c r="S4" s="93">
        <v>0</v>
      </c>
      <c r="T4" s="93">
        <v>0</v>
      </c>
      <c r="U4">
        <v>10.75</v>
      </c>
      <c r="V4">
        <v>0</v>
      </c>
      <c r="W4">
        <v>11.88</v>
      </c>
      <c r="X4">
        <v>27.46</v>
      </c>
      <c r="Y4">
        <v>9.15</v>
      </c>
      <c r="Z4">
        <v>9.16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8.42</v>
      </c>
      <c r="AH4">
        <v>21.75</v>
      </c>
      <c r="AI4">
        <v>21.75</v>
      </c>
      <c r="AJ4">
        <v>26.07</v>
      </c>
    </row>
    <row r="5" spans="1:36">
      <c r="A5" t="s">
        <v>47</v>
      </c>
      <c r="B5" s="34">
        <v>261.24</v>
      </c>
      <c r="C5" s="34">
        <v>78.39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115.89</v>
      </c>
      <c r="N5">
        <v>271.52</v>
      </c>
      <c r="O5">
        <v>101.13</v>
      </c>
      <c r="P5">
        <v>10.33</v>
      </c>
      <c r="Q5">
        <v>43.05</v>
      </c>
      <c r="R5" s="93">
        <v>0</v>
      </c>
      <c r="S5" s="93">
        <v>0</v>
      </c>
      <c r="T5" s="93">
        <v>0</v>
      </c>
      <c r="U5">
        <v>10.75</v>
      </c>
      <c r="V5">
        <v>0</v>
      </c>
      <c r="W5">
        <v>11.88</v>
      </c>
      <c r="X5">
        <v>27.39</v>
      </c>
      <c r="Y5">
        <v>9.1300000000000008</v>
      </c>
      <c r="Z5">
        <v>9.1300000000000008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8.3000000000000007</v>
      </c>
      <c r="AH5">
        <v>21.42</v>
      </c>
      <c r="AI5">
        <v>21.42</v>
      </c>
      <c r="AJ5">
        <v>26.07</v>
      </c>
    </row>
    <row r="6" spans="1:36">
      <c r="A6" t="s">
        <v>48</v>
      </c>
      <c r="B6" s="34">
        <v>261.24</v>
      </c>
      <c r="C6" s="34">
        <v>78.39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115.89</v>
      </c>
      <c r="N6">
        <v>271.52</v>
      </c>
      <c r="O6">
        <v>101.13</v>
      </c>
      <c r="P6">
        <v>10.33</v>
      </c>
      <c r="Q6">
        <v>43.16</v>
      </c>
      <c r="R6" s="93">
        <v>0</v>
      </c>
      <c r="S6" s="93">
        <v>0</v>
      </c>
      <c r="T6" s="93">
        <v>0</v>
      </c>
      <c r="U6">
        <v>10.75</v>
      </c>
      <c r="V6">
        <v>0</v>
      </c>
      <c r="W6">
        <v>11.88</v>
      </c>
      <c r="X6">
        <v>27.29</v>
      </c>
      <c r="Y6">
        <v>9.1</v>
      </c>
      <c r="Z6">
        <v>9.09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8.19</v>
      </c>
      <c r="AH6">
        <v>20.170000000000002</v>
      </c>
      <c r="AI6">
        <v>20.170000000000002</v>
      </c>
      <c r="AJ6">
        <v>25.1</v>
      </c>
    </row>
    <row r="7" spans="1:36">
      <c r="A7" t="s">
        <v>49</v>
      </c>
      <c r="B7" s="34">
        <v>261.24</v>
      </c>
      <c r="C7" s="34">
        <v>78.39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115.89</v>
      </c>
      <c r="N7">
        <v>271.52</v>
      </c>
      <c r="O7">
        <v>101.13</v>
      </c>
      <c r="P7">
        <v>10.33</v>
      </c>
      <c r="Q7">
        <v>43.2</v>
      </c>
      <c r="R7" s="93">
        <v>0</v>
      </c>
      <c r="S7" s="93">
        <v>0</v>
      </c>
      <c r="T7" s="93">
        <v>0</v>
      </c>
      <c r="U7">
        <v>10.75</v>
      </c>
      <c r="V7">
        <v>0</v>
      </c>
      <c r="W7">
        <v>11.88</v>
      </c>
      <c r="X7">
        <v>27.05</v>
      </c>
      <c r="Y7">
        <v>9.02</v>
      </c>
      <c r="Z7">
        <v>9.01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8.07</v>
      </c>
      <c r="AH7">
        <v>19.010000000000002</v>
      </c>
      <c r="AI7">
        <v>19.010000000000002</v>
      </c>
      <c r="AJ7">
        <v>26.07</v>
      </c>
    </row>
    <row r="8" spans="1:36">
      <c r="A8" t="s">
        <v>50</v>
      </c>
      <c r="B8" s="34">
        <v>261.24</v>
      </c>
      <c r="C8" s="34">
        <v>78.39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115.89</v>
      </c>
      <c r="N8">
        <v>271.52</v>
      </c>
      <c r="O8">
        <v>101.13</v>
      </c>
      <c r="P8">
        <v>10.33</v>
      </c>
      <c r="Q8">
        <v>43.2</v>
      </c>
      <c r="R8" s="93">
        <v>0</v>
      </c>
      <c r="S8" s="93">
        <v>0</v>
      </c>
      <c r="T8" s="93">
        <v>0</v>
      </c>
      <c r="U8">
        <v>10.75</v>
      </c>
      <c r="V8">
        <v>0</v>
      </c>
      <c r="W8">
        <v>11.88</v>
      </c>
      <c r="X8">
        <v>26.88</v>
      </c>
      <c r="Y8">
        <v>8.9600000000000009</v>
      </c>
      <c r="Z8">
        <v>8.9700000000000006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7.95</v>
      </c>
      <c r="AH8">
        <v>17.89</v>
      </c>
      <c r="AI8">
        <v>17.89</v>
      </c>
      <c r="AJ8">
        <v>27.03</v>
      </c>
    </row>
    <row r="9" spans="1:36">
      <c r="A9" t="s">
        <v>51</v>
      </c>
      <c r="B9" s="34">
        <v>261.24</v>
      </c>
      <c r="C9" s="34">
        <v>78.39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115.89</v>
      </c>
      <c r="N9">
        <v>271.52</v>
      </c>
      <c r="O9">
        <v>101.13</v>
      </c>
      <c r="P9">
        <v>10.33</v>
      </c>
      <c r="Q9">
        <v>42.61</v>
      </c>
      <c r="R9" s="93">
        <v>0</v>
      </c>
      <c r="S9" s="93">
        <v>0</v>
      </c>
      <c r="T9" s="93">
        <v>0</v>
      </c>
      <c r="U9">
        <v>10.75</v>
      </c>
      <c r="V9">
        <v>0</v>
      </c>
      <c r="W9">
        <v>11.88</v>
      </c>
      <c r="X9">
        <v>26.7</v>
      </c>
      <c r="Y9">
        <v>8.9</v>
      </c>
      <c r="Z9">
        <v>8.9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7.83</v>
      </c>
      <c r="AH9">
        <v>16.89</v>
      </c>
      <c r="AI9">
        <v>16.89</v>
      </c>
      <c r="AJ9">
        <v>26.07</v>
      </c>
    </row>
    <row r="10" spans="1:36">
      <c r="A10" t="s">
        <v>52</v>
      </c>
      <c r="B10" s="34">
        <v>261.24</v>
      </c>
      <c r="C10" s="34">
        <v>78.39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66.27</v>
      </c>
      <c r="N10">
        <v>271.52</v>
      </c>
      <c r="O10">
        <v>101.13</v>
      </c>
      <c r="P10">
        <v>10.33</v>
      </c>
      <c r="Q10">
        <v>42.05</v>
      </c>
      <c r="R10" s="93">
        <v>0</v>
      </c>
      <c r="S10" s="93">
        <v>0</v>
      </c>
      <c r="T10" s="93">
        <v>0</v>
      </c>
      <c r="U10">
        <v>10.75</v>
      </c>
      <c r="V10">
        <v>0</v>
      </c>
      <c r="W10">
        <v>11.88</v>
      </c>
      <c r="X10">
        <v>26.47</v>
      </c>
      <c r="Y10">
        <v>8.82</v>
      </c>
      <c r="Z10">
        <v>8.83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7.69</v>
      </c>
      <c r="AH10">
        <v>15.91</v>
      </c>
      <c r="AI10">
        <v>15.91</v>
      </c>
      <c r="AJ10">
        <v>26.07</v>
      </c>
    </row>
    <row r="11" spans="1:36">
      <c r="A11" t="s">
        <v>53</v>
      </c>
      <c r="B11" s="34">
        <v>261.24</v>
      </c>
      <c r="C11" s="34">
        <v>78.39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66.27</v>
      </c>
      <c r="N11">
        <v>271.52</v>
      </c>
      <c r="O11">
        <v>101.13</v>
      </c>
      <c r="P11">
        <v>10.33</v>
      </c>
      <c r="Q11">
        <v>42.68</v>
      </c>
      <c r="R11" s="93">
        <v>0</v>
      </c>
      <c r="S11" s="93">
        <v>0</v>
      </c>
      <c r="T11" s="93">
        <v>0</v>
      </c>
      <c r="U11">
        <v>10.75</v>
      </c>
      <c r="V11">
        <v>0</v>
      </c>
      <c r="W11">
        <v>11.88</v>
      </c>
      <c r="X11">
        <v>22.45</v>
      </c>
      <c r="Y11">
        <v>7.48</v>
      </c>
      <c r="Z11">
        <v>7.49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6.92</v>
      </c>
      <c r="AH11">
        <v>19.73</v>
      </c>
      <c r="AI11">
        <v>19.73</v>
      </c>
      <c r="AJ11">
        <v>26.07</v>
      </c>
    </row>
    <row r="12" spans="1:36">
      <c r="A12" t="s">
        <v>54</v>
      </c>
      <c r="B12" s="34">
        <v>261.24</v>
      </c>
      <c r="C12" s="34">
        <v>62.07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66.27</v>
      </c>
      <c r="N12">
        <v>271.52</v>
      </c>
      <c r="O12">
        <v>101.13</v>
      </c>
      <c r="P12">
        <v>10.33</v>
      </c>
      <c r="Q12">
        <v>42.55</v>
      </c>
      <c r="R12" s="93">
        <v>0</v>
      </c>
      <c r="S12" s="93">
        <v>0</v>
      </c>
      <c r="T12" s="93">
        <v>0</v>
      </c>
      <c r="U12">
        <v>10.75</v>
      </c>
      <c r="V12">
        <v>0</v>
      </c>
      <c r="W12">
        <v>11.88</v>
      </c>
      <c r="X12">
        <v>22.01</v>
      </c>
      <c r="Y12">
        <v>7.34</v>
      </c>
      <c r="Z12">
        <v>7.34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6.73</v>
      </c>
      <c r="AH12">
        <v>19.23</v>
      </c>
      <c r="AI12">
        <v>19.23</v>
      </c>
      <c r="AJ12">
        <v>25.1</v>
      </c>
    </row>
    <row r="13" spans="1:36">
      <c r="A13" t="s">
        <v>55</v>
      </c>
      <c r="B13" s="34">
        <v>261.24</v>
      </c>
      <c r="C13" s="34">
        <v>62.07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66.27</v>
      </c>
      <c r="N13">
        <v>271.52</v>
      </c>
      <c r="O13">
        <v>101.13</v>
      </c>
      <c r="P13">
        <v>10.33</v>
      </c>
      <c r="Q13">
        <v>42.52</v>
      </c>
      <c r="R13" s="93">
        <v>0</v>
      </c>
      <c r="S13" s="93">
        <v>0</v>
      </c>
      <c r="T13" s="93">
        <v>0</v>
      </c>
      <c r="U13">
        <v>10.75</v>
      </c>
      <c r="V13">
        <v>0</v>
      </c>
      <c r="W13">
        <v>11.88</v>
      </c>
      <c r="X13">
        <v>22.09</v>
      </c>
      <c r="Y13">
        <v>7.36</v>
      </c>
      <c r="Z13">
        <v>7.38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6.79</v>
      </c>
      <c r="AH13">
        <v>18.72</v>
      </c>
      <c r="AI13">
        <v>18.72</v>
      </c>
      <c r="AJ13">
        <v>25.1</v>
      </c>
    </row>
    <row r="14" spans="1:36">
      <c r="A14" t="s">
        <v>56</v>
      </c>
      <c r="B14" s="34">
        <v>234.51</v>
      </c>
      <c r="C14" s="34">
        <v>62.07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66.27</v>
      </c>
      <c r="N14">
        <v>271.52</v>
      </c>
      <c r="O14">
        <v>101.13</v>
      </c>
      <c r="P14">
        <v>10.33</v>
      </c>
      <c r="Q14">
        <v>42.5</v>
      </c>
      <c r="R14" s="93">
        <v>0</v>
      </c>
      <c r="S14" s="93">
        <v>0</v>
      </c>
      <c r="T14" s="93">
        <v>0</v>
      </c>
      <c r="U14">
        <v>10.75</v>
      </c>
      <c r="V14">
        <v>0</v>
      </c>
      <c r="W14">
        <v>11.88</v>
      </c>
      <c r="X14">
        <v>22.4</v>
      </c>
      <c r="Y14">
        <v>7.47</v>
      </c>
      <c r="Z14">
        <v>7.46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6.98</v>
      </c>
      <c r="AH14">
        <v>18.28</v>
      </c>
      <c r="AI14">
        <v>18.28</v>
      </c>
      <c r="AJ14">
        <v>26.07</v>
      </c>
    </row>
    <row r="15" spans="1:36">
      <c r="A15" t="s">
        <v>57</v>
      </c>
      <c r="B15" s="34">
        <v>261.24</v>
      </c>
      <c r="C15" s="34">
        <v>62.07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66.27</v>
      </c>
      <c r="N15">
        <v>271.52</v>
      </c>
      <c r="O15">
        <v>101.13</v>
      </c>
      <c r="P15">
        <v>10.33</v>
      </c>
      <c r="Q15">
        <v>42.28</v>
      </c>
      <c r="R15" s="93">
        <v>0</v>
      </c>
      <c r="S15" s="93">
        <v>0</v>
      </c>
      <c r="T15" s="93">
        <v>0</v>
      </c>
      <c r="U15">
        <v>10.75</v>
      </c>
      <c r="V15">
        <v>0</v>
      </c>
      <c r="W15">
        <v>11.88</v>
      </c>
      <c r="X15">
        <v>22.25</v>
      </c>
      <c r="Y15">
        <v>7.42</v>
      </c>
      <c r="Z15">
        <v>7.4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6.99</v>
      </c>
      <c r="AH15">
        <v>17.829999999999998</v>
      </c>
      <c r="AI15">
        <v>17.829999999999998</v>
      </c>
      <c r="AJ15">
        <v>25.1</v>
      </c>
    </row>
    <row r="16" spans="1:36">
      <c r="A16" t="s">
        <v>58</v>
      </c>
      <c r="B16" s="34">
        <v>261.24</v>
      </c>
      <c r="C16" s="34">
        <v>62.07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66.27</v>
      </c>
      <c r="N16">
        <v>271.52</v>
      </c>
      <c r="O16">
        <v>101.13</v>
      </c>
      <c r="P16">
        <v>10.33</v>
      </c>
      <c r="Q16">
        <v>42.08</v>
      </c>
      <c r="R16" s="93">
        <v>0</v>
      </c>
      <c r="S16" s="93">
        <v>0</v>
      </c>
      <c r="T16" s="93">
        <v>0</v>
      </c>
      <c r="U16">
        <v>10.75</v>
      </c>
      <c r="V16">
        <v>0</v>
      </c>
      <c r="W16">
        <v>11.88</v>
      </c>
      <c r="X16">
        <v>22.14</v>
      </c>
      <c r="Y16">
        <v>7.38</v>
      </c>
      <c r="Z16">
        <v>7.38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6.72</v>
      </c>
      <c r="AH16">
        <v>17.37</v>
      </c>
      <c r="AI16">
        <v>17.37</v>
      </c>
      <c r="AJ16">
        <v>26.07</v>
      </c>
    </row>
    <row r="17" spans="1:36">
      <c r="A17" t="s">
        <v>59</v>
      </c>
      <c r="B17" s="34">
        <v>261.24</v>
      </c>
      <c r="C17" s="34">
        <v>78.39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271.52</v>
      </c>
      <c r="O17">
        <v>101.13</v>
      </c>
      <c r="P17">
        <v>10.33</v>
      </c>
      <c r="Q17">
        <v>43.16</v>
      </c>
      <c r="R17" s="93">
        <v>0</v>
      </c>
      <c r="S17" s="93">
        <v>0</v>
      </c>
      <c r="T17" s="93">
        <v>0</v>
      </c>
      <c r="U17">
        <v>10.75</v>
      </c>
      <c r="V17">
        <v>0</v>
      </c>
      <c r="W17">
        <v>11.88</v>
      </c>
      <c r="X17">
        <v>22.35</v>
      </c>
      <c r="Y17">
        <v>7.45</v>
      </c>
      <c r="Z17">
        <v>7.46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6.96</v>
      </c>
      <c r="AH17">
        <v>13.37</v>
      </c>
      <c r="AI17">
        <v>13.37</v>
      </c>
      <c r="AJ17">
        <v>25.1</v>
      </c>
    </row>
    <row r="18" spans="1:36">
      <c r="A18" t="s">
        <v>60</v>
      </c>
      <c r="B18" s="34">
        <v>215.2</v>
      </c>
      <c r="C18" s="34">
        <v>62.07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271.52</v>
      </c>
      <c r="O18">
        <v>101.13</v>
      </c>
      <c r="P18">
        <v>10.33</v>
      </c>
      <c r="Q18">
        <v>43.2</v>
      </c>
      <c r="R18" s="93">
        <v>0</v>
      </c>
      <c r="S18" s="93">
        <v>0</v>
      </c>
      <c r="T18" s="93">
        <v>0</v>
      </c>
      <c r="U18">
        <v>10.75</v>
      </c>
      <c r="V18">
        <v>0</v>
      </c>
      <c r="W18">
        <v>11.88</v>
      </c>
      <c r="X18">
        <v>22.14</v>
      </c>
      <c r="Y18">
        <v>7.38</v>
      </c>
      <c r="Z18">
        <v>7.38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6.79</v>
      </c>
      <c r="AH18">
        <v>13.49</v>
      </c>
      <c r="AI18">
        <v>13.49</v>
      </c>
      <c r="AJ18">
        <v>26.07</v>
      </c>
    </row>
    <row r="19" spans="1:36">
      <c r="A19" t="s">
        <v>61</v>
      </c>
      <c r="B19" s="34">
        <v>215.2</v>
      </c>
      <c r="C19" s="34">
        <v>62.07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271.52</v>
      </c>
      <c r="O19">
        <v>101.13</v>
      </c>
      <c r="P19">
        <v>10.33</v>
      </c>
      <c r="Q19">
        <v>43.13</v>
      </c>
      <c r="R19" s="93">
        <v>0</v>
      </c>
      <c r="S19" s="93">
        <v>0</v>
      </c>
      <c r="T19" s="93">
        <v>0</v>
      </c>
      <c r="U19">
        <v>10.75</v>
      </c>
      <c r="V19">
        <v>0</v>
      </c>
      <c r="W19">
        <v>11.88</v>
      </c>
      <c r="X19">
        <v>22.38</v>
      </c>
      <c r="Y19">
        <v>7.46</v>
      </c>
      <c r="Z19">
        <v>7.46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6.98</v>
      </c>
      <c r="AH19">
        <v>13.36</v>
      </c>
      <c r="AI19">
        <v>13.36</v>
      </c>
      <c r="AJ19">
        <v>26.07</v>
      </c>
    </row>
    <row r="20" spans="1:36">
      <c r="A20" t="s">
        <v>62</v>
      </c>
      <c r="B20" s="34">
        <v>215.2</v>
      </c>
      <c r="C20" s="34">
        <v>62.07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271.52</v>
      </c>
      <c r="O20">
        <v>101.13</v>
      </c>
      <c r="P20">
        <v>10.33</v>
      </c>
      <c r="Q20">
        <v>43.09</v>
      </c>
      <c r="R20" s="93">
        <v>0</v>
      </c>
      <c r="S20" s="93">
        <v>0</v>
      </c>
      <c r="T20" s="93">
        <v>0</v>
      </c>
      <c r="U20">
        <v>10.75</v>
      </c>
      <c r="V20">
        <v>0</v>
      </c>
      <c r="W20">
        <v>11.88</v>
      </c>
      <c r="X20">
        <v>22.02</v>
      </c>
      <c r="Y20">
        <v>7.34</v>
      </c>
      <c r="Z20">
        <v>7.34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6.89</v>
      </c>
      <c r="AH20">
        <v>13.45</v>
      </c>
      <c r="AI20">
        <v>13.45</v>
      </c>
      <c r="AJ20">
        <v>26.07</v>
      </c>
    </row>
    <row r="21" spans="1:36">
      <c r="A21" t="s">
        <v>63</v>
      </c>
      <c r="B21" s="34">
        <v>215.2</v>
      </c>
      <c r="C21" s="34">
        <v>62.07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271.52</v>
      </c>
      <c r="O21">
        <v>101.13</v>
      </c>
      <c r="P21">
        <v>10.33</v>
      </c>
      <c r="Q21">
        <v>43.17</v>
      </c>
      <c r="R21" s="93">
        <v>0</v>
      </c>
      <c r="S21" s="93">
        <v>0</v>
      </c>
      <c r="T21" s="93">
        <v>0</v>
      </c>
      <c r="U21">
        <v>10.75</v>
      </c>
      <c r="V21">
        <v>0</v>
      </c>
      <c r="W21">
        <v>11.88</v>
      </c>
      <c r="X21">
        <v>22.42</v>
      </c>
      <c r="Y21">
        <v>7.47</v>
      </c>
      <c r="Z21">
        <v>7.47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6.87</v>
      </c>
      <c r="AH21">
        <v>13.53</v>
      </c>
      <c r="AI21">
        <v>13.53</v>
      </c>
      <c r="AJ21">
        <v>26.07</v>
      </c>
    </row>
    <row r="22" spans="1:36">
      <c r="A22" t="s">
        <v>64</v>
      </c>
      <c r="B22" s="34">
        <v>215.2</v>
      </c>
      <c r="C22" s="34">
        <v>62.07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271.52</v>
      </c>
      <c r="O22">
        <v>101.13</v>
      </c>
      <c r="P22">
        <v>10.33</v>
      </c>
      <c r="Q22">
        <v>35.130000000000003</v>
      </c>
      <c r="R22" s="93">
        <v>0</v>
      </c>
      <c r="S22" s="93">
        <v>0</v>
      </c>
      <c r="T22" s="93">
        <v>0</v>
      </c>
      <c r="U22">
        <v>10.75</v>
      </c>
      <c r="V22">
        <v>0</v>
      </c>
      <c r="W22">
        <v>11.88</v>
      </c>
      <c r="X22">
        <v>22.48</v>
      </c>
      <c r="Y22">
        <v>7.49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6.97</v>
      </c>
      <c r="AH22">
        <v>15.22</v>
      </c>
      <c r="AI22">
        <v>15.22</v>
      </c>
      <c r="AJ22">
        <v>25.1</v>
      </c>
    </row>
    <row r="23" spans="1:36">
      <c r="A23" t="s">
        <v>65</v>
      </c>
      <c r="B23" s="34">
        <v>215.2</v>
      </c>
      <c r="C23" s="34">
        <v>62.07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271.52</v>
      </c>
      <c r="O23">
        <v>101.13</v>
      </c>
      <c r="P23">
        <v>10.33</v>
      </c>
      <c r="Q23">
        <v>35.130000000000003</v>
      </c>
      <c r="R23" s="93">
        <v>0</v>
      </c>
      <c r="S23" s="93">
        <v>0</v>
      </c>
      <c r="T23" s="93">
        <v>0</v>
      </c>
      <c r="U23">
        <v>10.75</v>
      </c>
      <c r="V23">
        <v>0</v>
      </c>
      <c r="W23">
        <v>11.88</v>
      </c>
      <c r="X23">
        <v>22.18</v>
      </c>
      <c r="Y23">
        <v>7.39</v>
      </c>
      <c r="Z23">
        <v>7.4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6.92</v>
      </c>
      <c r="AH23">
        <v>15.32</v>
      </c>
      <c r="AI23">
        <v>15.32</v>
      </c>
      <c r="AJ23">
        <v>25.1</v>
      </c>
    </row>
    <row r="24" spans="1:36">
      <c r="A24" t="s">
        <v>66</v>
      </c>
      <c r="B24" s="34">
        <v>261.24</v>
      </c>
      <c r="C24" s="34">
        <v>78.39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94.68</v>
      </c>
      <c r="N24">
        <v>271.52</v>
      </c>
      <c r="O24">
        <v>101.13</v>
      </c>
      <c r="P24">
        <v>10.33</v>
      </c>
      <c r="Q24">
        <v>35.22</v>
      </c>
      <c r="R24" s="93">
        <v>0</v>
      </c>
      <c r="S24" s="93">
        <v>0</v>
      </c>
      <c r="T24" s="93">
        <v>0</v>
      </c>
      <c r="U24">
        <v>10.75</v>
      </c>
      <c r="V24">
        <v>0</v>
      </c>
      <c r="W24">
        <v>11.88</v>
      </c>
      <c r="X24">
        <v>22.25</v>
      </c>
      <c r="Y24">
        <v>7.42</v>
      </c>
      <c r="Z24">
        <v>7.42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6.88</v>
      </c>
      <c r="AH24">
        <v>15.29</v>
      </c>
      <c r="AI24">
        <v>15.29</v>
      </c>
      <c r="AJ24">
        <v>25.1</v>
      </c>
    </row>
    <row r="25" spans="1:36">
      <c r="A25" t="s">
        <v>67</v>
      </c>
      <c r="B25" s="34">
        <v>261.24</v>
      </c>
      <c r="C25" s="34">
        <v>63.27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94.68</v>
      </c>
      <c r="N25">
        <v>271.52</v>
      </c>
      <c r="O25">
        <v>101.13</v>
      </c>
      <c r="P25">
        <v>10.33</v>
      </c>
      <c r="Q25">
        <v>35.229999999999997</v>
      </c>
      <c r="R25" s="93">
        <v>0</v>
      </c>
      <c r="S25" s="93">
        <v>0</v>
      </c>
      <c r="T25" s="93">
        <v>0</v>
      </c>
      <c r="U25">
        <v>10.75</v>
      </c>
      <c r="V25">
        <v>0.380523</v>
      </c>
      <c r="W25">
        <v>11.88</v>
      </c>
      <c r="X25">
        <v>22.07</v>
      </c>
      <c r="Y25">
        <v>7.36</v>
      </c>
      <c r="Z25">
        <v>7.35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6.74</v>
      </c>
      <c r="AH25">
        <v>15.03</v>
      </c>
      <c r="AI25">
        <v>15.03</v>
      </c>
      <c r="AJ25">
        <v>24.14</v>
      </c>
    </row>
    <row r="26" spans="1:36">
      <c r="A26" t="s">
        <v>68</v>
      </c>
      <c r="B26" s="34">
        <v>261.24</v>
      </c>
      <c r="C26" s="34">
        <v>63.27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94.68</v>
      </c>
      <c r="N26">
        <v>271.52</v>
      </c>
      <c r="O26">
        <v>101.13</v>
      </c>
      <c r="P26">
        <v>10.33</v>
      </c>
      <c r="Q26">
        <v>35.47</v>
      </c>
      <c r="R26" s="93">
        <v>0</v>
      </c>
      <c r="S26" s="93">
        <v>0</v>
      </c>
      <c r="T26" s="93">
        <v>0</v>
      </c>
      <c r="U26">
        <v>10.75</v>
      </c>
      <c r="V26">
        <v>2.790502</v>
      </c>
      <c r="W26">
        <v>11.88</v>
      </c>
      <c r="X26">
        <v>22.33</v>
      </c>
      <c r="Y26">
        <v>7.44</v>
      </c>
      <c r="Z26">
        <v>7.45</v>
      </c>
      <c r="AA26">
        <v>0.14000000000000001</v>
      </c>
      <c r="AB26">
        <v>0.03</v>
      </c>
      <c r="AC26">
        <v>0</v>
      </c>
      <c r="AD26">
        <v>0</v>
      </c>
      <c r="AE26">
        <v>0.67</v>
      </c>
      <c r="AF26">
        <v>0.33</v>
      </c>
      <c r="AG26">
        <v>6.89</v>
      </c>
      <c r="AH26">
        <v>15.18</v>
      </c>
      <c r="AI26">
        <v>15.18</v>
      </c>
      <c r="AJ26">
        <v>24.14</v>
      </c>
    </row>
    <row r="27" spans="1:36">
      <c r="A27" t="s">
        <v>69</v>
      </c>
      <c r="B27" s="34">
        <v>261.24</v>
      </c>
      <c r="C27" s="34">
        <v>78.39</v>
      </c>
      <c r="D27" s="93">
        <f t="shared" si="0"/>
        <v>6.83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94.68</v>
      </c>
      <c r="N27">
        <v>271.52</v>
      </c>
      <c r="O27">
        <v>101.13</v>
      </c>
      <c r="P27">
        <v>10.33</v>
      </c>
      <c r="Q27">
        <v>35.909999999999997</v>
      </c>
      <c r="R27" s="93">
        <v>5.52</v>
      </c>
      <c r="S27" s="93">
        <v>1.31</v>
      </c>
      <c r="T27" s="93">
        <v>0</v>
      </c>
      <c r="U27">
        <v>10.75</v>
      </c>
      <c r="V27">
        <v>8.9081410000000005</v>
      </c>
      <c r="W27">
        <v>11.88</v>
      </c>
      <c r="X27">
        <v>22.5</v>
      </c>
      <c r="Y27">
        <v>7.5</v>
      </c>
      <c r="Z27">
        <v>7.49</v>
      </c>
      <c r="AA27">
        <v>3.07</v>
      </c>
      <c r="AB27">
        <v>0.61</v>
      </c>
      <c r="AC27">
        <v>0.03</v>
      </c>
      <c r="AD27">
        <v>0.63</v>
      </c>
      <c r="AE27">
        <v>4.67</v>
      </c>
      <c r="AF27">
        <v>2.33</v>
      </c>
      <c r="AG27">
        <v>6.85</v>
      </c>
      <c r="AH27">
        <v>15.23</v>
      </c>
      <c r="AI27">
        <v>15.23</v>
      </c>
      <c r="AJ27">
        <v>25.1</v>
      </c>
    </row>
    <row r="28" spans="1:36">
      <c r="A28" t="s">
        <v>70</v>
      </c>
      <c r="B28" s="34">
        <v>261.24</v>
      </c>
      <c r="C28" s="34">
        <v>78.39</v>
      </c>
      <c r="D28" s="93">
        <f t="shared" si="0"/>
        <v>17.650000000000002</v>
      </c>
      <c r="E28" s="34"/>
      <c r="F28" s="34"/>
      <c r="G28" s="34"/>
      <c r="H28" s="34"/>
      <c r="I28" s="34"/>
      <c r="J28" s="37">
        <v>0.61</v>
      </c>
      <c r="K28" s="37">
        <v>0.61</v>
      </c>
      <c r="L28" s="37">
        <v>0.61</v>
      </c>
      <c r="M28">
        <v>94.68</v>
      </c>
      <c r="N28">
        <v>271.52</v>
      </c>
      <c r="O28">
        <v>101.13</v>
      </c>
      <c r="P28">
        <v>10.33</v>
      </c>
      <c r="Q28">
        <v>42.22</v>
      </c>
      <c r="R28" s="93">
        <v>13.8</v>
      </c>
      <c r="S28" s="93">
        <v>2.0099999999999998</v>
      </c>
      <c r="T28" s="93">
        <v>1.84</v>
      </c>
      <c r="U28">
        <v>10.75</v>
      </c>
      <c r="V28">
        <v>13.435389000000001</v>
      </c>
      <c r="W28">
        <v>11.88</v>
      </c>
      <c r="X28">
        <v>22.48</v>
      </c>
      <c r="Y28">
        <v>7.49</v>
      </c>
      <c r="Z28">
        <v>7.5</v>
      </c>
      <c r="AA28">
        <v>7.88</v>
      </c>
      <c r="AB28">
        <v>1.58</v>
      </c>
      <c r="AC28">
        <v>0.03</v>
      </c>
      <c r="AD28">
        <v>1.65</v>
      </c>
      <c r="AE28">
        <v>6.67</v>
      </c>
      <c r="AF28">
        <v>3.33</v>
      </c>
      <c r="AG28">
        <v>6.8</v>
      </c>
      <c r="AH28">
        <v>15.24</v>
      </c>
      <c r="AI28">
        <v>15.24</v>
      </c>
      <c r="AJ28">
        <v>24.14</v>
      </c>
    </row>
    <row r="29" spans="1:36">
      <c r="A29" t="s">
        <v>71</v>
      </c>
      <c r="B29" s="34">
        <v>261.24</v>
      </c>
      <c r="C29" s="34">
        <v>78.39</v>
      </c>
      <c r="D29" s="93">
        <f t="shared" si="0"/>
        <v>33.97</v>
      </c>
      <c r="E29" s="34"/>
      <c r="F29" s="34"/>
      <c r="G29" s="34"/>
      <c r="H29" s="34"/>
      <c r="I29" s="34"/>
      <c r="J29" s="37">
        <v>0.99</v>
      </c>
      <c r="K29" s="37">
        <v>0.99</v>
      </c>
      <c r="L29" s="37">
        <v>0.99</v>
      </c>
      <c r="M29">
        <v>94.68</v>
      </c>
      <c r="N29">
        <v>271.52</v>
      </c>
      <c r="O29">
        <v>101.13</v>
      </c>
      <c r="P29">
        <v>10.33</v>
      </c>
      <c r="Q29">
        <v>42.08</v>
      </c>
      <c r="R29" s="93">
        <v>23</v>
      </c>
      <c r="S29" s="93">
        <v>5.7</v>
      </c>
      <c r="T29" s="93">
        <v>5.27</v>
      </c>
      <c r="U29">
        <v>10.75</v>
      </c>
      <c r="V29">
        <v>18.167534</v>
      </c>
      <c r="W29">
        <v>11.88</v>
      </c>
      <c r="X29">
        <v>22.18</v>
      </c>
      <c r="Y29">
        <v>7.39</v>
      </c>
      <c r="Z29">
        <v>7.41</v>
      </c>
      <c r="AA29">
        <v>14.28</v>
      </c>
      <c r="AB29">
        <v>2.86</v>
      </c>
      <c r="AC29">
        <v>0.33</v>
      </c>
      <c r="AD29">
        <v>2.87</v>
      </c>
      <c r="AE29">
        <v>8</v>
      </c>
      <c r="AF29">
        <v>4</v>
      </c>
      <c r="AG29">
        <v>7.38</v>
      </c>
      <c r="AH29">
        <v>28</v>
      </c>
      <c r="AI29">
        <v>28</v>
      </c>
      <c r="AJ29">
        <v>25.1</v>
      </c>
    </row>
    <row r="30" spans="1:36">
      <c r="A30" t="s">
        <v>72</v>
      </c>
      <c r="B30" s="34">
        <v>261.24</v>
      </c>
      <c r="C30" s="34">
        <v>78.39</v>
      </c>
      <c r="D30" s="93">
        <f t="shared" si="0"/>
        <v>55.190000000000005</v>
      </c>
      <c r="E30" s="34"/>
      <c r="F30" s="34"/>
      <c r="G30" s="34"/>
      <c r="H30" s="34"/>
      <c r="I30" s="34"/>
      <c r="J30" s="37">
        <v>1.31</v>
      </c>
      <c r="K30" s="37">
        <v>1.31</v>
      </c>
      <c r="L30" s="37">
        <v>1.31</v>
      </c>
      <c r="M30">
        <v>94.68</v>
      </c>
      <c r="N30">
        <v>271.52</v>
      </c>
      <c r="O30">
        <v>101.13</v>
      </c>
      <c r="P30">
        <v>10.33</v>
      </c>
      <c r="Q30">
        <v>41.95</v>
      </c>
      <c r="R30" s="93">
        <v>33</v>
      </c>
      <c r="S30" s="93">
        <v>10.45</v>
      </c>
      <c r="T30" s="93">
        <v>11.74</v>
      </c>
      <c r="U30">
        <v>10.75</v>
      </c>
      <c r="V30">
        <v>23.660724999999999</v>
      </c>
      <c r="W30">
        <v>11.88</v>
      </c>
      <c r="X30">
        <v>22.36</v>
      </c>
      <c r="Y30">
        <v>7.45</v>
      </c>
      <c r="Z30">
        <v>7.46</v>
      </c>
      <c r="AA30">
        <v>20.88</v>
      </c>
      <c r="AB30">
        <v>4.18</v>
      </c>
      <c r="AC30">
        <v>1</v>
      </c>
      <c r="AD30">
        <v>4.45</v>
      </c>
      <c r="AE30">
        <v>8.67</v>
      </c>
      <c r="AF30">
        <v>4.33</v>
      </c>
      <c r="AG30">
        <v>7.38</v>
      </c>
      <c r="AH30">
        <v>27.88</v>
      </c>
      <c r="AI30">
        <v>27.88</v>
      </c>
      <c r="AJ30">
        <v>24.14</v>
      </c>
    </row>
    <row r="31" spans="1:36">
      <c r="A31" t="s">
        <v>73</v>
      </c>
      <c r="B31" s="34">
        <v>215.2</v>
      </c>
      <c r="C31" s="34">
        <v>62.07</v>
      </c>
      <c r="D31" s="93">
        <f t="shared" si="0"/>
        <v>69.22999999999999</v>
      </c>
      <c r="E31" s="34"/>
      <c r="F31" s="34"/>
      <c r="G31" s="34"/>
      <c r="H31" s="34"/>
      <c r="I31" s="34"/>
      <c r="J31" s="37">
        <v>1.92</v>
      </c>
      <c r="K31" s="37">
        <v>1.92</v>
      </c>
      <c r="L31" s="37">
        <v>1.92</v>
      </c>
      <c r="M31">
        <v>66.27</v>
      </c>
      <c r="N31">
        <v>271.52</v>
      </c>
      <c r="O31">
        <v>101.13</v>
      </c>
      <c r="P31">
        <v>10.33</v>
      </c>
      <c r="Q31">
        <v>41.91</v>
      </c>
      <c r="R31" s="93">
        <v>33</v>
      </c>
      <c r="S31" s="93">
        <v>16.149999999999999</v>
      </c>
      <c r="T31" s="93">
        <v>20.079999999999998</v>
      </c>
      <c r="U31">
        <v>10.75</v>
      </c>
      <c r="V31">
        <v>30.051559999999998</v>
      </c>
      <c r="W31">
        <v>11.88</v>
      </c>
      <c r="X31">
        <v>22.06</v>
      </c>
      <c r="Y31">
        <v>7.35</v>
      </c>
      <c r="Z31">
        <v>7.35</v>
      </c>
      <c r="AA31">
        <v>30.8</v>
      </c>
      <c r="AB31">
        <v>6.16</v>
      </c>
      <c r="AC31">
        <v>4</v>
      </c>
      <c r="AD31">
        <v>6.5</v>
      </c>
      <c r="AE31">
        <v>12</v>
      </c>
      <c r="AF31">
        <v>6</v>
      </c>
      <c r="AG31">
        <v>7.08</v>
      </c>
      <c r="AH31">
        <v>27.69</v>
      </c>
      <c r="AI31">
        <v>27.69</v>
      </c>
      <c r="AJ31">
        <v>24.14</v>
      </c>
    </row>
    <row r="32" spans="1:36">
      <c r="A32" t="s">
        <v>74</v>
      </c>
      <c r="B32" s="34">
        <v>215.2</v>
      </c>
      <c r="C32" s="34">
        <v>62.07</v>
      </c>
      <c r="D32" s="93">
        <f t="shared" si="0"/>
        <v>87.76</v>
      </c>
      <c r="E32" s="34"/>
      <c r="F32" s="34"/>
      <c r="G32" s="34"/>
      <c r="H32" s="34"/>
      <c r="I32" s="34"/>
      <c r="J32" s="37">
        <v>2.65</v>
      </c>
      <c r="K32" s="37">
        <v>2.65</v>
      </c>
      <c r="L32" s="37">
        <v>2.65</v>
      </c>
      <c r="M32">
        <v>66.27</v>
      </c>
      <c r="N32">
        <v>271.52</v>
      </c>
      <c r="O32">
        <v>101.13</v>
      </c>
      <c r="P32">
        <v>10.33</v>
      </c>
      <c r="Q32">
        <v>41.75</v>
      </c>
      <c r="R32" s="93">
        <v>32.57</v>
      </c>
      <c r="S32" s="93">
        <v>23.75</v>
      </c>
      <c r="T32" s="93">
        <v>31.44</v>
      </c>
      <c r="U32">
        <v>10.75</v>
      </c>
      <c r="V32">
        <v>36.549722000000003</v>
      </c>
      <c r="W32">
        <v>11.88</v>
      </c>
      <c r="X32">
        <v>22.11</v>
      </c>
      <c r="Y32">
        <v>7.37</v>
      </c>
      <c r="Z32">
        <v>7.38</v>
      </c>
      <c r="AA32">
        <v>42.42</v>
      </c>
      <c r="AB32">
        <v>8.48</v>
      </c>
      <c r="AC32">
        <v>8.33</v>
      </c>
      <c r="AD32">
        <v>8.9700000000000006</v>
      </c>
      <c r="AE32">
        <v>18</v>
      </c>
      <c r="AF32">
        <v>9</v>
      </c>
      <c r="AG32">
        <v>6.72</v>
      </c>
      <c r="AH32">
        <v>27.29</v>
      </c>
      <c r="AI32">
        <v>27.29</v>
      </c>
      <c r="AJ32">
        <v>23.17</v>
      </c>
    </row>
    <row r="33" spans="1:36">
      <c r="A33" t="s">
        <v>75</v>
      </c>
      <c r="B33" s="34">
        <v>215.2</v>
      </c>
      <c r="C33" s="34">
        <v>36.81</v>
      </c>
      <c r="D33" s="93">
        <f t="shared" si="0"/>
        <v>92</v>
      </c>
      <c r="E33" s="34"/>
      <c r="F33" s="34"/>
      <c r="G33" s="34"/>
      <c r="H33" s="34"/>
      <c r="I33" s="34"/>
      <c r="J33" s="37">
        <v>3.47</v>
      </c>
      <c r="K33" s="37">
        <v>3.47</v>
      </c>
      <c r="L33" s="37">
        <v>3.47</v>
      </c>
      <c r="M33">
        <v>66.27</v>
      </c>
      <c r="N33">
        <v>271.52</v>
      </c>
      <c r="O33">
        <v>101.13</v>
      </c>
      <c r="P33">
        <v>10.33</v>
      </c>
      <c r="Q33">
        <v>41.35</v>
      </c>
      <c r="R33" s="93">
        <v>30.66</v>
      </c>
      <c r="S33" s="93">
        <v>30.67</v>
      </c>
      <c r="T33" s="93">
        <v>30.67</v>
      </c>
      <c r="U33">
        <v>10.75</v>
      </c>
      <c r="V33">
        <v>43.330837000000002</v>
      </c>
      <c r="W33">
        <v>11.88</v>
      </c>
      <c r="X33">
        <v>22.04</v>
      </c>
      <c r="Y33">
        <v>7.35</v>
      </c>
      <c r="Z33">
        <v>7.34</v>
      </c>
      <c r="AA33">
        <v>54</v>
      </c>
      <c r="AB33">
        <v>10.8</v>
      </c>
      <c r="AC33">
        <v>13.47</v>
      </c>
      <c r="AD33">
        <v>11.65</v>
      </c>
      <c r="AE33">
        <v>24.67</v>
      </c>
      <c r="AF33">
        <v>12.33</v>
      </c>
      <c r="AG33">
        <v>6.99</v>
      </c>
      <c r="AH33">
        <v>26.58</v>
      </c>
      <c r="AI33">
        <v>26.58</v>
      </c>
      <c r="AJ33">
        <v>23.17</v>
      </c>
    </row>
    <row r="34" spans="1:36">
      <c r="A34" t="s">
        <v>76</v>
      </c>
      <c r="B34" s="34">
        <v>180.23</v>
      </c>
      <c r="C34" s="34">
        <v>36.81</v>
      </c>
      <c r="D34" s="93">
        <f t="shared" si="0"/>
        <v>93</v>
      </c>
      <c r="E34" s="34"/>
      <c r="F34" s="34"/>
      <c r="G34" s="34"/>
      <c r="H34" s="34"/>
      <c r="I34" s="34"/>
      <c r="J34" s="37">
        <v>4.57</v>
      </c>
      <c r="K34" s="37">
        <v>4.57</v>
      </c>
      <c r="L34" s="37">
        <v>4.57</v>
      </c>
      <c r="M34">
        <v>66.27</v>
      </c>
      <c r="N34">
        <v>271.52</v>
      </c>
      <c r="O34">
        <v>101.13</v>
      </c>
      <c r="P34">
        <v>10.33</v>
      </c>
      <c r="Q34">
        <v>41.15</v>
      </c>
      <c r="R34" s="93">
        <v>31</v>
      </c>
      <c r="S34" s="93">
        <v>31</v>
      </c>
      <c r="T34" s="93">
        <v>31</v>
      </c>
      <c r="U34">
        <v>10.75</v>
      </c>
      <c r="V34">
        <v>50.131466000000003</v>
      </c>
      <c r="W34">
        <v>11.88</v>
      </c>
      <c r="X34">
        <v>22.28</v>
      </c>
      <c r="Y34">
        <v>7.43</v>
      </c>
      <c r="Z34">
        <v>7.42</v>
      </c>
      <c r="AA34">
        <v>70.75</v>
      </c>
      <c r="AB34">
        <v>14.15</v>
      </c>
      <c r="AC34">
        <v>20.170000000000002</v>
      </c>
      <c r="AD34">
        <v>14.48</v>
      </c>
      <c r="AE34">
        <v>31.33</v>
      </c>
      <c r="AF34">
        <v>15.67</v>
      </c>
      <c r="AG34">
        <v>6.92</v>
      </c>
      <c r="AH34">
        <v>25.78</v>
      </c>
      <c r="AI34">
        <v>25.78</v>
      </c>
      <c r="AJ34">
        <v>23.17</v>
      </c>
    </row>
    <row r="35" spans="1:36">
      <c r="A35" t="s">
        <v>77</v>
      </c>
      <c r="B35" s="34">
        <v>181.5</v>
      </c>
      <c r="C35" s="34">
        <v>36.81</v>
      </c>
      <c r="D35" s="93">
        <f t="shared" si="0"/>
        <v>97</v>
      </c>
      <c r="E35" s="34"/>
      <c r="F35" s="34"/>
      <c r="G35" s="34"/>
      <c r="H35" s="34"/>
      <c r="I35" s="34"/>
      <c r="J35" s="37">
        <v>5.4</v>
      </c>
      <c r="K35" s="37">
        <v>5.4</v>
      </c>
      <c r="L35" s="37">
        <v>5.4</v>
      </c>
      <c r="M35">
        <v>66.27</v>
      </c>
      <c r="N35">
        <v>231.7</v>
      </c>
      <c r="O35">
        <v>101.13</v>
      </c>
      <c r="P35">
        <v>10.33</v>
      </c>
      <c r="Q35">
        <v>34.26</v>
      </c>
      <c r="R35" s="93">
        <v>32.340000000000003</v>
      </c>
      <c r="S35" s="93">
        <v>32.33</v>
      </c>
      <c r="T35" s="93">
        <v>32.33</v>
      </c>
      <c r="U35">
        <v>10.75</v>
      </c>
      <c r="V35">
        <v>56.346674999999998</v>
      </c>
      <c r="W35">
        <v>11.51</v>
      </c>
      <c r="X35">
        <v>25.14</v>
      </c>
      <c r="Y35">
        <v>8.3800000000000008</v>
      </c>
      <c r="Z35">
        <v>8.3699999999999992</v>
      </c>
      <c r="AA35">
        <v>90.61</v>
      </c>
      <c r="AB35">
        <v>18.12</v>
      </c>
      <c r="AC35">
        <v>29.53</v>
      </c>
      <c r="AD35">
        <v>22.7</v>
      </c>
      <c r="AE35">
        <v>40.67</v>
      </c>
      <c r="AF35">
        <v>20.329999999999998</v>
      </c>
      <c r="AG35">
        <v>6.95</v>
      </c>
      <c r="AH35">
        <v>20.2</v>
      </c>
      <c r="AI35">
        <v>20.2</v>
      </c>
      <c r="AJ35">
        <v>24.14</v>
      </c>
    </row>
    <row r="36" spans="1:36">
      <c r="A36" t="s">
        <v>78</v>
      </c>
      <c r="B36" s="34">
        <v>180.23</v>
      </c>
      <c r="C36" s="34">
        <v>36.81</v>
      </c>
      <c r="D36" s="93">
        <f t="shared" si="0"/>
        <v>97</v>
      </c>
      <c r="E36" s="34"/>
      <c r="F36" s="34"/>
      <c r="G36" s="34"/>
      <c r="H36" s="34"/>
      <c r="I36" s="34"/>
      <c r="J36" s="37">
        <v>6.42</v>
      </c>
      <c r="K36" s="37">
        <v>6.42</v>
      </c>
      <c r="L36" s="37">
        <v>6.42</v>
      </c>
      <c r="M36">
        <v>66.27</v>
      </c>
      <c r="N36">
        <v>193.08</v>
      </c>
      <c r="O36">
        <v>101.13</v>
      </c>
      <c r="P36">
        <v>10.33</v>
      </c>
      <c r="Q36">
        <v>34.46</v>
      </c>
      <c r="R36" s="93">
        <v>32.340000000000003</v>
      </c>
      <c r="S36" s="93">
        <v>32.33</v>
      </c>
      <c r="T36" s="93">
        <v>32.33</v>
      </c>
      <c r="U36">
        <v>10.75</v>
      </c>
      <c r="V36">
        <v>61.947192999999999</v>
      </c>
      <c r="W36">
        <v>11.51</v>
      </c>
      <c r="X36">
        <v>25.03</v>
      </c>
      <c r="Y36">
        <v>8.34</v>
      </c>
      <c r="Z36">
        <v>8.35</v>
      </c>
      <c r="AA36">
        <v>108.42</v>
      </c>
      <c r="AB36">
        <v>21.68</v>
      </c>
      <c r="AC36">
        <v>36.9</v>
      </c>
      <c r="AD36">
        <v>26.61</v>
      </c>
      <c r="AE36">
        <v>49.34</v>
      </c>
      <c r="AF36">
        <v>24.66</v>
      </c>
      <c r="AG36">
        <v>6.95</v>
      </c>
      <c r="AH36">
        <v>19.8</v>
      </c>
      <c r="AI36">
        <v>19.8</v>
      </c>
      <c r="AJ36">
        <v>24.14</v>
      </c>
    </row>
    <row r="37" spans="1:36">
      <c r="A37" t="s">
        <v>79</v>
      </c>
      <c r="B37" s="34">
        <v>180.23</v>
      </c>
      <c r="C37" s="34">
        <v>36.81</v>
      </c>
      <c r="D37" s="93">
        <f t="shared" si="0"/>
        <v>97</v>
      </c>
      <c r="E37" s="34"/>
      <c r="F37" s="34"/>
      <c r="G37" s="34"/>
      <c r="H37" s="34"/>
      <c r="I37" s="34"/>
      <c r="J37" s="37">
        <v>7.66</v>
      </c>
      <c r="K37" s="37">
        <v>7.66</v>
      </c>
      <c r="L37" s="37">
        <v>7.66</v>
      </c>
      <c r="M37">
        <v>66.27</v>
      </c>
      <c r="N37">
        <v>193.08</v>
      </c>
      <c r="O37">
        <v>101.13</v>
      </c>
      <c r="P37">
        <v>10.33</v>
      </c>
      <c r="Q37">
        <v>34.520000000000003</v>
      </c>
      <c r="R37" s="93">
        <v>32.340000000000003</v>
      </c>
      <c r="S37" s="93">
        <v>32.33</v>
      </c>
      <c r="T37" s="93">
        <v>32.33</v>
      </c>
      <c r="U37">
        <v>10.75</v>
      </c>
      <c r="V37">
        <v>67.606252999999995</v>
      </c>
      <c r="W37">
        <v>11.51</v>
      </c>
      <c r="X37">
        <v>24.9</v>
      </c>
      <c r="Y37">
        <v>8.3000000000000007</v>
      </c>
      <c r="Z37">
        <v>8.3000000000000007</v>
      </c>
      <c r="AA37">
        <v>126.68</v>
      </c>
      <c r="AB37">
        <v>25.34</v>
      </c>
      <c r="AC37">
        <v>45.27</v>
      </c>
      <c r="AD37">
        <v>29.96</v>
      </c>
      <c r="AE37">
        <v>56</v>
      </c>
      <c r="AF37">
        <v>28</v>
      </c>
      <c r="AG37">
        <v>7</v>
      </c>
      <c r="AH37">
        <v>19.309999999999999</v>
      </c>
      <c r="AI37">
        <v>19.309999999999999</v>
      </c>
      <c r="AJ37">
        <v>25.1</v>
      </c>
    </row>
    <row r="38" spans="1:36">
      <c r="A38" t="s">
        <v>80</v>
      </c>
      <c r="B38" s="34">
        <v>180.23</v>
      </c>
      <c r="C38" s="34">
        <v>36.81</v>
      </c>
      <c r="D38" s="93">
        <f t="shared" si="0"/>
        <v>97</v>
      </c>
      <c r="E38" s="34"/>
      <c r="F38" s="34"/>
      <c r="G38" s="34"/>
      <c r="H38" s="34"/>
      <c r="I38" s="34"/>
      <c r="J38" s="37">
        <v>8.41</v>
      </c>
      <c r="K38" s="37">
        <v>8.41</v>
      </c>
      <c r="L38" s="37">
        <v>8.41</v>
      </c>
      <c r="M38">
        <v>66.27</v>
      </c>
      <c r="N38">
        <v>193.08</v>
      </c>
      <c r="O38">
        <v>101.13</v>
      </c>
      <c r="P38">
        <v>10.33</v>
      </c>
      <c r="Q38">
        <v>34.200000000000003</v>
      </c>
      <c r="R38" s="93">
        <v>32.340000000000003</v>
      </c>
      <c r="S38" s="93">
        <v>32.33</v>
      </c>
      <c r="T38" s="93">
        <v>32.33</v>
      </c>
      <c r="U38">
        <v>10.75</v>
      </c>
      <c r="V38">
        <v>73.723892000000006</v>
      </c>
      <c r="W38">
        <v>11.51</v>
      </c>
      <c r="X38">
        <v>21.94</v>
      </c>
      <c r="Y38">
        <v>7.32</v>
      </c>
      <c r="Z38">
        <v>7.31</v>
      </c>
      <c r="AA38">
        <v>144.31</v>
      </c>
      <c r="AB38">
        <v>28.86</v>
      </c>
      <c r="AC38">
        <v>52.87</v>
      </c>
      <c r="AD38">
        <v>32.6</v>
      </c>
      <c r="AE38">
        <v>62.67</v>
      </c>
      <c r="AF38">
        <v>31.33</v>
      </c>
      <c r="AG38">
        <v>6.79</v>
      </c>
      <c r="AH38">
        <v>18.940000000000001</v>
      </c>
      <c r="AI38">
        <v>18.940000000000001</v>
      </c>
      <c r="AJ38">
        <v>26.07</v>
      </c>
    </row>
    <row r="39" spans="1:36">
      <c r="A39" t="s">
        <v>81</v>
      </c>
      <c r="B39" s="34">
        <v>180.23</v>
      </c>
      <c r="C39" s="34">
        <v>36.81</v>
      </c>
      <c r="D39" s="93">
        <f t="shared" si="0"/>
        <v>97</v>
      </c>
      <c r="E39" s="34"/>
      <c r="F39" s="34"/>
      <c r="G39" s="34"/>
      <c r="H39" s="34"/>
      <c r="I39" s="34"/>
      <c r="J39" s="37">
        <v>8.9</v>
      </c>
      <c r="K39" s="37">
        <v>8.9</v>
      </c>
      <c r="L39" s="37">
        <v>8.9</v>
      </c>
      <c r="M39">
        <v>66.27</v>
      </c>
      <c r="N39">
        <v>193.08</v>
      </c>
      <c r="O39">
        <v>101.13</v>
      </c>
      <c r="P39">
        <v>10.33</v>
      </c>
      <c r="Q39">
        <v>34.479999999999997</v>
      </c>
      <c r="R39" s="93">
        <v>32.340000000000003</v>
      </c>
      <c r="S39" s="93">
        <v>32.33</v>
      </c>
      <c r="T39" s="93">
        <v>32.33</v>
      </c>
      <c r="U39">
        <v>10.75</v>
      </c>
      <c r="V39">
        <v>80.573306000000002</v>
      </c>
      <c r="W39">
        <v>11.32</v>
      </c>
      <c r="X39">
        <v>21.93</v>
      </c>
      <c r="Y39">
        <v>7.31</v>
      </c>
      <c r="Z39">
        <v>7.32</v>
      </c>
      <c r="AA39">
        <v>161.16999999999999</v>
      </c>
      <c r="AB39">
        <v>32.229999999999997</v>
      </c>
      <c r="AC39">
        <v>59.23</v>
      </c>
      <c r="AD39">
        <v>34.840000000000003</v>
      </c>
      <c r="AE39">
        <v>68</v>
      </c>
      <c r="AF39">
        <v>34</v>
      </c>
      <c r="AG39">
        <v>6.89</v>
      </c>
      <c r="AH39">
        <v>14.42</v>
      </c>
      <c r="AI39">
        <v>14.42</v>
      </c>
      <c r="AJ39">
        <v>26.07</v>
      </c>
    </row>
    <row r="40" spans="1:36">
      <c r="A40" t="s">
        <v>82</v>
      </c>
      <c r="B40" s="34">
        <v>180.23</v>
      </c>
      <c r="C40" s="34">
        <v>36.81</v>
      </c>
      <c r="D40" s="93">
        <f t="shared" si="0"/>
        <v>97</v>
      </c>
      <c r="E40" s="34"/>
      <c r="F40" s="34"/>
      <c r="G40" s="34"/>
      <c r="H40" s="34"/>
      <c r="I40" s="34"/>
      <c r="J40" s="37">
        <v>9.31</v>
      </c>
      <c r="K40" s="37">
        <v>9.31</v>
      </c>
      <c r="L40" s="37">
        <v>9.31</v>
      </c>
      <c r="M40">
        <v>66.27</v>
      </c>
      <c r="N40">
        <v>193.08</v>
      </c>
      <c r="O40">
        <v>101.13</v>
      </c>
      <c r="P40">
        <v>10.33</v>
      </c>
      <c r="Q40">
        <v>35.94</v>
      </c>
      <c r="R40" s="93">
        <v>32.340000000000003</v>
      </c>
      <c r="S40" s="93">
        <v>32.33</v>
      </c>
      <c r="T40" s="93">
        <v>32.33</v>
      </c>
      <c r="U40">
        <v>10.75</v>
      </c>
      <c r="V40">
        <v>87.149524</v>
      </c>
      <c r="W40">
        <v>11.32</v>
      </c>
      <c r="X40">
        <v>21.64</v>
      </c>
      <c r="Y40">
        <v>7.21</v>
      </c>
      <c r="Z40">
        <v>7.21</v>
      </c>
      <c r="AA40">
        <v>178.46</v>
      </c>
      <c r="AB40">
        <v>35.69</v>
      </c>
      <c r="AC40">
        <v>64.2</v>
      </c>
      <c r="AD40">
        <v>36.6</v>
      </c>
      <c r="AE40">
        <v>72.67</v>
      </c>
      <c r="AF40">
        <v>36.33</v>
      </c>
      <c r="AG40">
        <v>6.65</v>
      </c>
      <c r="AH40">
        <v>13.68</v>
      </c>
      <c r="AI40">
        <v>13.68</v>
      </c>
      <c r="AJ40">
        <v>26.07</v>
      </c>
    </row>
    <row r="41" spans="1:36">
      <c r="A41" t="s">
        <v>83</v>
      </c>
      <c r="B41" s="34">
        <v>180.23</v>
      </c>
      <c r="C41" s="34">
        <v>36.81</v>
      </c>
      <c r="D41" s="93">
        <f t="shared" si="0"/>
        <v>97</v>
      </c>
      <c r="E41" s="34"/>
      <c r="F41" s="34"/>
      <c r="G41" s="34"/>
      <c r="H41" s="34"/>
      <c r="I41" s="34"/>
      <c r="J41" s="37">
        <v>9.56</v>
      </c>
      <c r="K41" s="37">
        <v>9.56</v>
      </c>
      <c r="L41" s="37">
        <v>9.56</v>
      </c>
      <c r="M41">
        <v>66.27</v>
      </c>
      <c r="N41">
        <v>193.08</v>
      </c>
      <c r="O41">
        <v>101.13</v>
      </c>
      <c r="P41">
        <v>10.33</v>
      </c>
      <c r="Q41">
        <v>38.65</v>
      </c>
      <c r="R41" s="93">
        <v>32.340000000000003</v>
      </c>
      <c r="S41" s="93">
        <v>32.33</v>
      </c>
      <c r="T41" s="93">
        <v>32.33</v>
      </c>
      <c r="U41">
        <v>10.75</v>
      </c>
      <c r="V41">
        <v>92.476845999999995</v>
      </c>
      <c r="W41">
        <v>11.32</v>
      </c>
      <c r="X41">
        <v>21.88</v>
      </c>
      <c r="Y41">
        <v>7.29</v>
      </c>
      <c r="Z41">
        <v>7.29</v>
      </c>
      <c r="AA41">
        <v>194.4</v>
      </c>
      <c r="AB41">
        <v>38.880000000000003</v>
      </c>
      <c r="AC41">
        <v>70.83</v>
      </c>
      <c r="AD41">
        <v>31.78</v>
      </c>
      <c r="AE41">
        <v>82.67</v>
      </c>
      <c r="AF41">
        <v>41.33</v>
      </c>
      <c r="AG41">
        <v>6.61</v>
      </c>
      <c r="AH41">
        <v>13.23</v>
      </c>
      <c r="AI41">
        <v>13.23</v>
      </c>
      <c r="AJ41">
        <v>27.03</v>
      </c>
    </row>
    <row r="42" spans="1:36">
      <c r="A42" t="s">
        <v>84</v>
      </c>
      <c r="B42" s="34">
        <v>180.23</v>
      </c>
      <c r="C42" s="34">
        <v>36.81</v>
      </c>
      <c r="D42" s="93">
        <f t="shared" si="0"/>
        <v>97</v>
      </c>
      <c r="E42" s="34"/>
      <c r="F42" s="34"/>
      <c r="G42" s="34"/>
      <c r="H42" s="34"/>
      <c r="I42" s="34"/>
      <c r="J42" s="37">
        <v>9.7899999999999991</v>
      </c>
      <c r="K42" s="37">
        <v>9.7899999999999991</v>
      </c>
      <c r="L42" s="37">
        <v>9.7899999999999991</v>
      </c>
      <c r="M42">
        <v>66.27</v>
      </c>
      <c r="N42">
        <v>193.08</v>
      </c>
      <c r="O42">
        <v>101.13</v>
      </c>
      <c r="P42">
        <v>10.33</v>
      </c>
      <c r="Q42">
        <v>39.25</v>
      </c>
      <c r="R42" s="93">
        <v>32.340000000000003</v>
      </c>
      <c r="S42" s="93">
        <v>32.33</v>
      </c>
      <c r="T42" s="93">
        <v>32.33</v>
      </c>
      <c r="U42">
        <v>10.75</v>
      </c>
      <c r="V42">
        <v>97.179720000000003</v>
      </c>
      <c r="W42">
        <v>11.32</v>
      </c>
      <c r="X42">
        <v>21.84</v>
      </c>
      <c r="Y42">
        <v>7.28</v>
      </c>
      <c r="Z42">
        <v>7.29</v>
      </c>
      <c r="AA42">
        <v>208.77</v>
      </c>
      <c r="AB42">
        <v>41.75</v>
      </c>
      <c r="AC42">
        <v>76.3</v>
      </c>
      <c r="AD42">
        <v>33.659999999999997</v>
      </c>
      <c r="AE42">
        <v>86.67</v>
      </c>
      <c r="AF42">
        <v>43.33</v>
      </c>
      <c r="AG42">
        <v>6.54</v>
      </c>
      <c r="AH42">
        <v>13.19</v>
      </c>
      <c r="AI42">
        <v>13.19</v>
      </c>
      <c r="AJ42">
        <v>26.07</v>
      </c>
    </row>
    <row r="43" spans="1:36">
      <c r="A43" t="s">
        <v>85</v>
      </c>
      <c r="B43" s="34">
        <v>180.23</v>
      </c>
      <c r="C43" s="34">
        <v>51.93</v>
      </c>
      <c r="D43" s="93">
        <f t="shared" si="0"/>
        <v>97</v>
      </c>
      <c r="E43" s="34"/>
      <c r="F43" s="34"/>
      <c r="G43" s="34"/>
      <c r="H43" s="34"/>
      <c r="I43" s="34"/>
      <c r="J43" s="37">
        <v>10.06</v>
      </c>
      <c r="K43" s="37">
        <v>10.06</v>
      </c>
      <c r="L43" s="37">
        <v>10.06</v>
      </c>
      <c r="M43">
        <v>66.27</v>
      </c>
      <c r="N43">
        <v>231.7</v>
      </c>
      <c r="O43">
        <v>101.13</v>
      </c>
      <c r="P43">
        <v>10.33</v>
      </c>
      <c r="Q43">
        <v>39.75</v>
      </c>
      <c r="R43" s="93">
        <v>32.340000000000003</v>
      </c>
      <c r="S43" s="93">
        <v>32.33</v>
      </c>
      <c r="T43" s="93">
        <v>32.33</v>
      </c>
      <c r="U43">
        <v>10.75</v>
      </c>
      <c r="V43">
        <v>100.731268</v>
      </c>
      <c r="W43">
        <v>11.14</v>
      </c>
      <c r="X43">
        <v>21.57</v>
      </c>
      <c r="Y43">
        <v>7.19</v>
      </c>
      <c r="Z43">
        <v>7.19</v>
      </c>
      <c r="AA43">
        <v>221.48</v>
      </c>
      <c r="AB43">
        <v>44.29</v>
      </c>
      <c r="AC43">
        <v>80.900000000000006</v>
      </c>
      <c r="AD43">
        <v>35.409999999999997</v>
      </c>
      <c r="AE43">
        <v>96</v>
      </c>
      <c r="AF43">
        <v>48</v>
      </c>
      <c r="AG43">
        <v>6.58</v>
      </c>
      <c r="AH43">
        <v>13.18</v>
      </c>
      <c r="AI43">
        <v>13.18</v>
      </c>
      <c r="AJ43">
        <v>26.07</v>
      </c>
    </row>
    <row r="44" spans="1:36">
      <c r="A44" t="s">
        <v>86</v>
      </c>
      <c r="B44" s="34">
        <v>180.23</v>
      </c>
      <c r="C44" s="34">
        <v>51.93</v>
      </c>
      <c r="D44" s="93">
        <f t="shared" si="0"/>
        <v>97</v>
      </c>
      <c r="E44" s="34"/>
      <c r="F44" s="34"/>
      <c r="G44" s="34"/>
      <c r="H44" s="34"/>
      <c r="I44" s="34"/>
      <c r="J44" s="37">
        <v>10.23</v>
      </c>
      <c r="K44" s="37">
        <v>10.23</v>
      </c>
      <c r="L44" s="37">
        <v>10.23</v>
      </c>
      <c r="M44">
        <v>66.27</v>
      </c>
      <c r="N44">
        <v>271.52</v>
      </c>
      <c r="O44">
        <v>101.13</v>
      </c>
      <c r="P44">
        <v>10.33</v>
      </c>
      <c r="Q44">
        <v>40.81</v>
      </c>
      <c r="R44" s="93">
        <v>32.340000000000003</v>
      </c>
      <c r="S44" s="93">
        <v>32.33</v>
      </c>
      <c r="T44" s="93">
        <v>32.33</v>
      </c>
      <c r="U44">
        <v>10.75</v>
      </c>
      <c r="V44">
        <v>102.916836</v>
      </c>
      <c r="W44">
        <v>11.14</v>
      </c>
      <c r="X44">
        <v>21.78</v>
      </c>
      <c r="Y44">
        <v>7.26</v>
      </c>
      <c r="Z44">
        <v>7.27</v>
      </c>
      <c r="AA44">
        <v>232.38</v>
      </c>
      <c r="AB44">
        <v>46.48</v>
      </c>
      <c r="AC44">
        <v>85.23</v>
      </c>
      <c r="AD44">
        <v>37.04</v>
      </c>
      <c r="AE44">
        <v>96.67</v>
      </c>
      <c r="AF44">
        <v>48.33</v>
      </c>
      <c r="AG44">
        <v>6.47</v>
      </c>
      <c r="AH44">
        <v>13.32</v>
      </c>
      <c r="AI44">
        <v>13.32</v>
      </c>
      <c r="AJ44">
        <v>27.03</v>
      </c>
    </row>
    <row r="45" spans="1:36">
      <c r="A45" t="s">
        <v>87</v>
      </c>
      <c r="B45" s="34">
        <v>224.09</v>
      </c>
      <c r="C45" s="34">
        <v>51.93</v>
      </c>
      <c r="D45" s="93">
        <f t="shared" si="0"/>
        <v>97</v>
      </c>
      <c r="E45" s="34"/>
      <c r="F45" s="34"/>
      <c r="G45" s="34"/>
      <c r="H45" s="34"/>
      <c r="I45" s="34"/>
      <c r="J45" s="37">
        <v>10.23</v>
      </c>
      <c r="K45" s="37">
        <v>10.23</v>
      </c>
      <c r="L45" s="37">
        <v>10.23</v>
      </c>
      <c r="M45">
        <v>66.27</v>
      </c>
      <c r="N45">
        <v>271.52</v>
      </c>
      <c r="O45">
        <v>101.13</v>
      </c>
      <c r="P45">
        <v>10.33</v>
      </c>
      <c r="Q45">
        <v>40.78</v>
      </c>
      <c r="R45" s="93">
        <v>32.340000000000003</v>
      </c>
      <c r="S45" s="93">
        <v>32.33</v>
      </c>
      <c r="T45" s="93">
        <v>32.33</v>
      </c>
      <c r="U45">
        <v>10.75</v>
      </c>
      <c r="V45">
        <v>105.004834</v>
      </c>
      <c r="W45">
        <v>11.14</v>
      </c>
      <c r="X45">
        <v>21.58</v>
      </c>
      <c r="Y45">
        <v>7.19</v>
      </c>
      <c r="Z45">
        <v>7.2</v>
      </c>
      <c r="AA45">
        <v>229.02</v>
      </c>
      <c r="AB45">
        <v>45.8</v>
      </c>
      <c r="AC45">
        <v>88.2</v>
      </c>
      <c r="AD45">
        <v>38.520000000000003</v>
      </c>
      <c r="AE45">
        <v>96.67</v>
      </c>
      <c r="AF45">
        <v>48.33</v>
      </c>
      <c r="AG45">
        <v>6.36</v>
      </c>
      <c r="AH45">
        <v>13.08</v>
      </c>
      <c r="AI45">
        <v>13.08</v>
      </c>
      <c r="AJ45">
        <v>27.03</v>
      </c>
    </row>
    <row r="46" spans="1:36">
      <c r="A46" t="s">
        <v>88</v>
      </c>
      <c r="B46" s="34">
        <v>226.27</v>
      </c>
      <c r="C46" s="34">
        <v>51.93</v>
      </c>
      <c r="D46" s="93">
        <f t="shared" si="0"/>
        <v>97</v>
      </c>
      <c r="E46" s="34"/>
      <c r="F46" s="34"/>
      <c r="G46" s="34"/>
      <c r="H46" s="34"/>
      <c r="I46" s="34"/>
      <c r="J46" s="37">
        <v>10.23</v>
      </c>
      <c r="K46" s="37">
        <v>10.23</v>
      </c>
      <c r="L46" s="37">
        <v>10.23</v>
      </c>
      <c r="M46">
        <v>66.27</v>
      </c>
      <c r="N46">
        <v>271.52</v>
      </c>
      <c r="O46">
        <v>101.13</v>
      </c>
      <c r="P46">
        <v>10.33</v>
      </c>
      <c r="Q46">
        <v>40.340000000000003</v>
      </c>
      <c r="R46" s="93">
        <v>32.340000000000003</v>
      </c>
      <c r="S46" s="93">
        <v>32.33</v>
      </c>
      <c r="T46" s="93">
        <v>32.33</v>
      </c>
      <c r="U46">
        <v>10.75</v>
      </c>
      <c r="V46">
        <v>107.824607</v>
      </c>
      <c r="W46">
        <v>11.14</v>
      </c>
      <c r="X46">
        <v>21.66</v>
      </c>
      <c r="Y46">
        <v>7.22</v>
      </c>
      <c r="Z46">
        <v>7.22</v>
      </c>
      <c r="AA46">
        <v>229.17</v>
      </c>
      <c r="AB46">
        <v>45.83</v>
      </c>
      <c r="AC46">
        <v>89.63</v>
      </c>
      <c r="AD46">
        <v>39.85</v>
      </c>
      <c r="AE46">
        <v>96</v>
      </c>
      <c r="AF46">
        <v>48</v>
      </c>
      <c r="AG46">
        <v>6.44</v>
      </c>
      <c r="AH46">
        <v>13.07</v>
      </c>
      <c r="AI46">
        <v>13.07</v>
      </c>
      <c r="AJ46">
        <v>26.07</v>
      </c>
    </row>
    <row r="47" spans="1:36">
      <c r="A47" t="s">
        <v>89</v>
      </c>
      <c r="B47" s="34">
        <v>226.27</v>
      </c>
      <c r="C47" s="34">
        <v>68.260000000000005</v>
      </c>
      <c r="D47" s="93">
        <f t="shared" si="0"/>
        <v>98</v>
      </c>
      <c r="E47" s="34"/>
      <c r="F47" s="34"/>
      <c r="G47" s="34"/>
      <c r="H47" s="34"/>
      <c r="I47" s="34"/>
      <c r="J47" s="37">
        <v>10.23</v>
      </c>
      <c r="K47" s="37">
        <v>10.23</v>
      </c>
      <c r="L47" s="37">
        <v>10.23</v>
      </c>
      <c r="M47">
        <v>66.27</v>
      </c>
      <c r="N47">
        <v>271.52</v>
      </c>
      <c r="O47">
        <v>101.13</v>
      </c>
      <c r="P47">
        <v>10.33</v>
      </c>
      <c r="Q47">
        <v>43.1</v>
      </c>
      <c r="R47" s="93">
        <v>32.659999999999997</v>
      </c>
      <c r="S47" s="93">
        <v>32.67</v>
      </c>
      <c r="T47" s="93">
        <v>32.67</v>
      </c>
      <c r="U47">
        <v>10.75</v>
      </c>
      <c r="V47">
        <v>111.88351900000001</v>
      </c>
      <c r="W47">
        <v>10.96</v>
      </c>
      <c r="X47">
        <v>21.74</v>
      </c>
      <c r="Y47">
        <v>7.25</v>
      </c>
      <c r="Z47">
        <v>7.24</v>
      </c>
      <c r="AA47">
        <v>229.17</v>
      </c>
      <c r="AB47">
        <v>45.83</v>
      </c>
      <c r="AC47">
        <v>90.67</v>
      </c>
      <c r="AD47">
        <v>46.93</v>
      </c>
      <c r="AE47">
        <v>95.34</v>
      </c>
      <c r="AF47">
        <v>47.66</v>
      </c>
      <c r="AG47">
        <v>6.49</v>
      </c>
      <c r="AH47">
        <v>13.29</v>
      </c>
      <c r="AI47">
        <v>13.29</v>
      </c>
      <c r="AJ47">
        <v>26.07</v>
      </c>
    </row>
    <row r="48" spans="1:36">
      <c r="A48" t="s">
        <v>90</v>
      </c>
      <c r="B48" s="34">
        <v>226.27</v>
      </c>
      <c r="C48" s="34">
        <v>68.260000000000005</v>
      </c>
      <c r="D48" s="93">
        <f t="shared" si="0"/>
        <v>98</v>
      </c>
      <c r="E48" s="34"/>
      <c r="F48" s="34"/>
      <c r="G48" s="34"/>
      <c r="H48" s="34"/>
      <c r="I48" s="34"/>
      <c r="J48" s="37">
        <v>10.23</v>
      </c>
      <c r="K48" s="37">
        <v>10.23</v>
      </c>
      <c r="L48" s="37">
        <v>10.23</v>
      </c>
      <c r="M48">
        <v>115.89</v>
      </c>
      <c r="N48">
        <v>271.52</v>
      </c>
      <c r="O48">
        <v>101.13</v>
      </c>
      <c r="P48">
        <v>10.33</v>
      </c>
      <c r="Q48">
        <v>43.06</v>
      </c>
      <c r="R48" s="93">
        <v>32.659999999999997</v>
      </c>
      <c r="S48" s="93">
        <v>32.67</v>
      </c>
      <c r="T48" s="93">
        <v>32.67</v>
      </c>
      <c r="U48">
        <v>10.75</v>
      </c>
      <c r="V48">
        <v>115.600936</v>
      </c>
      <c r="W48">
        <v>10.96</v>
      </c>
      <c r="X48">
        <v>21.69</v>
      </c>
      <c r="Y48">
        <v>7.23</v>
      </c>
      <c r="Z48">
        <v>7.22</v>
      </c>
      <c r="AA48">
        <v>229.17</v>
      </c>
      <c r="AB48">
        <v>45.83</v>
      </c>
      <c r="AC48">
        <v>91.2</v>
      </c>
      <c r="AD48">
        <v>47.93</v>
      </c>
      <c r="AE48">
        <v>94.67</v>
      </c>
      <c r="AF48">
        <v>47.33</v>
      </c>
      <c r="AG48">
        <v>6.62</v>
      </c>
      <c r="AH48">
        <v>13.29</v>
      </c>
      <c r="AI48">
        <v>13.29</v>
      </c>
      <c r="AJ48">
        <v>26.07</v>
      </c>
    </row>
    <row r="49" spans="1:36">
      <c r="A49" t="s">
        <v>91</v>
      </c>
      <c r="B49" s="34">
        <v>226.27</v>
      </c>
      <c r="C49" s="34">
        <v>68.260000000000005</v>
      </c>
      <c r="D49" s="93">
        <f t="shared" si="0"/>
        <v>98</v>
      </c>
      <c r="E49" s="34"/>
      <c r="F49" s="34"/>
      <c r="G49" s="34"/>
      <c r="H49" s="34"/>
      <c r="I49" s="34"/>
      <c r="J49" s="37">
        <v>10.23</v>
      </c>
      <c r="K49" s="37">
        <v>10.23</v>
      </c>
      <c r="L49" s="37">
        <v>10.23</v>
      </c>
      <c r="M49">
        <v>115.89</v>
      </c>
      <c r="N49">
        <v>271.52</v>
      </c>
      <c r="O49">
        <v>101.13</v>
      </c>
      <c r="P49">
        <v>10.33</v>
      </c>
      <c r="Q49">
        <v>43.1</v>
      </c>
      <c r="R49" s="93">
        <v>32.659999999999997</v>
      </c>
      <c r="S49" s="93">
        <v>32.67</v>
      </c>
      <c r="T49" s="93">
        <v>32.67</v>
      </c>
      <c r="U49">
        <v>10.75</v>
      </c>
      <c r="V49">
        <v>118.459737</v>
      </c>
      <c r="W49">
        <v>10.96</v>
      </c>
      <c r="X49">
        <v>21.92</v>
      </c>
      <c r="Y49">
        <v>7.31</v>
      </c>
      <c r="Z49">
        <v>7.3</v>
      </c>
      <c r="AA49">
        <v>229.17</v>
      </c>
      <c r="AB49">
        <v>45.83</v>
      </c>
      <c r="AC49">
        <v>91.27</v>
      </c>
      <c r="AD49">
        <v>48.48</v>
      </c>
      <c r="AE49">
        <v>94.67</v>
      </c>
      <c r="AF49">
        <v>47.33</v>
      </c>
      <c r="AG49">
        <v>6.53</v>
      </c>
      <c r="AH49">
        <v>13.21</v>
      </c>
      <c r="AI49">
        <v>13.21</v>
      </c>
      <c r="AJ49">
        <v>27.03</v>
      </c>
    </row>
    <row r="50" spans="1:36">
      <c r="A50" t="s">
        <v>92</v>
      </c>
      <c r="B50" s="34">
        <v>226.27</v>
      </c>
      <c r="C50" s="34">
        <v>68.260000000000005</v>
      </c>
      <c r="D50" s="93">
        <f t="shared" si="0"/>
        <v>98</v>
      </c>
      <c r="E50" s="34"/>
      <c r="F50" s="34"/>
      <c r="G50" s="34"/>
      <c r="H50" s="34"/>
      <c r="I50" s="34"/>
      <c r="J50" s="37">
        <v>10.23</v>
      </c>
      <c r="K50" s="37">
        <v>10.23</v>
      </c>
      <c r="L50" s="37">
        <v>10.23</v>
      </c>
      <c r="M50">
        <v>115.89</v>
      </c>
      <c r="N50">
        <v>271.52</v>
      </c>
      <c r="O50">
        <v>101.13</v>
      </c>
      <c r="P50">
        <v>10.33</v>
      </c>
      <c r="Q50">
        <v>43.07</v>
      </c>
      <c r="R50" s="93">
        <v>32.659999999999997</v>
      </c>
      <c r="S50" s="93">
        <v>32.67</v>
      </c>
      <c r="T50" s="93">
        <v>32.67</v>
      </c>
      <c r="U50">
        <v>10.75</v>
      </c>
      <c r="V50">
        <v>121.57222</v>
      </c>
      <c r="W50">
        <v>10.96</v>
      </c>
      <c r="X50">
        <v>21.84</v>
      </c>
      <c r="Y50">
        <v>7.28</v>
      </c>
      <c r="Z50">
        <v>7.29</v>
      </c>
      <c r="AA50">
        <v>237.5</v>
      </c>
      <c r="AB50">
        <v>47.5</v>
      </c>
      <c r="AC50">
        <v>91.27</v>
      </c>
      <c r="AD50">
        <v>48.61</v>
      </c>
      <c r="AE50">
        <v>94.67</v>
      </c>
      <c r="AF50">
        <v>47.33</v>
      </c>
      <c r="AG50">
        <v>6.42</v>
      </c>
      <c r="AH50">
        <v>13.19</v>
      </c>
      <c r="AI50">
        <v>13.19</v>
      </c>
      <c r="AJ50">
        <v>28</v>
      </c>
    </row>
    <row r="51" spans="1:36">
      <c r="A51" t="s">
        <v>93</v>
      </c>
      <c r="B51" s="34">
        <v>226.27</v>
      </c>
      <c r="C51" s="34">
        <v>68.260000000000005</v>
      </c>
      <c r="D51" s="93">
        <f t="shared" si="0"/>
        <v>98</v>
      </c>
      <c r="E51" s="34"/>
      <c r="F51" s="34"/>
      <c r="G51" s="34"/>
      <c r="H51" s="34"/>
      <c r="I51" s="34"/>
      <c r="J51" s="37">
        <v>10.23</v>
      </c>
      <c r="K51" s="37">
        <v>10.23</v>
      </c>
      <c r="L51" s="37">
        <v>10.23</v>
      </c>
      <c r="M51">
        <v>115.89</v>
      </c>
      <c r="N51">
        <v>271.52</v>
      </c>
      <c r="O51">
        <v>101.13</v>
      </c>
      <c r="P51">
        <v>10.33</v>
      </c>
      <c r="Q51">
        <v>43.04</v>
      </c>
      <c r="R51" s="93">
        <v>32.659999999999997</v>
      </c>
      <c r="S51" s="93">
        <v>32.67</v>
      </c>
      <c r="T51" s="93">
        <v>32.67</v>
      </c>
      <c r="U51">
        <v>10.75</v>
      </c>
      <c r="V51">
        <v>125.679917</v>
      </c>
      <c r="W51">
        <v>11.51</v>
      </c>
      <c r="X51">
        <v>21.96</v>
      </c>
      <c r="Y51">
        <v>7.32</v>
      </c>
      <c r="Z51">
        <v>7.32</v>
      </c>
      <c r="AA51">
        <v>237.5</v>
      </c>
      <c r="AB51">
        <v>47.5</v>
      </c>
      <c r="AC51">
        <v>91.27</v>
      </c>
      <c r="AD51">
        <v>48.56</v>
      </c>
      <c r="AE51">
        <v>94.67</v>
      </c>
      <c r="AF51">
        <v>47.33</v>
      </c>
      <c r="AG51">
        <v>6.41</v>
      </c>
      <c r="AH51">
        <v>13.05</v>
      </c>
      <c r="AI51">
        <v>13.05</v>
      </c>
      <c r="AJ51">
        <v>27.03</v>
      </c>
    </row>
    <row r="52" spans="1:36">
      <c r="A52" t="s">
        <v>94</v>
      </c>
      <c r="B52" s="34">
        <v>226.27</v>
      </c>
      <c r="C52" s="34">
        <v>68.260000000000005</v>
      </c>
      <c r="D52" s="93">
        <f t="shared" si="0"/>
        <v>98</v>
      </c>
      <c r="E52" s="34"/>
      <c r="F52" s="34"/>
      <c r="G52" s="34"/>
      <c r="H52" s="34"/>
      <c r="I52" s="34"/>
      <c r="J52" s="37">
        <v>10.23</v>
      </c>
      <c r="K52" s="37">
        <v>10.23</v>
      </c>
      <c r="L52" s="37">
        <v>10.23</v>
      </c>
      <c r="M52">
        <v>115.89</v>
      </c>
      <c r="N52">
        <v>271.52</v>
      </c>
      <c r="O52">
        <v>101.13</v>
      </c>
      <c r="P52">
        <v>10.33</v>
      </c>
      <c r="Q52">
        <v>43.14</v>
      </c>
      <c r="R52" s="93">
        <v>32.659999999999997</v>
      </c>
      <c r="S52" s="93">
        <v>32.67</v>
      </c>
      <c r="T52" s="93">
        <v>32.67</v>
      </c>
      <c r="U52">
        <v>10.75</v>
      </c>
      <c r="V52">
        <v>126.889785</v>
      </c>
      <c r="W52">
        <v>11.51</v>
      </c>
      <c r="X52">
        <v>21.81</v>
      </c>
      <c r="Y52">
        <v>7.27</v>
      </c>
      <c r="Z52">
        <v>7.26</v>
      </c>
      <c r="AA52">
        <v>237.5</v>
      </c>
      <c r="AB52">
        <v>47.5</v>
      </c>
      <c r="AC52">
        <v>91.27</v>
      </c>
      <c r="AD52">
        <v>48.3</v>
      </c>
      <c r="AE52">
        <v>94.67</v>
      </c>
      <c r="AF52">
        <v>47.33</v>
      </c>
      <c r="AG52">
        <v>6.43</v>
      </c>
      <c r="AH52">
        <v>13.3</v>
      </c>
      <c r="AI52">
        <v>13.3</v>
      </c>
      <c r="AJ52">
        <v>27.03</v>
      </c>
    </row>
    <row r="53" spans="1:36">
      <c r="A53" t="s">
        <v>95</v>
      </c>
      <c r="B53" s="34">
        <v>226.27</v>
      </c>
      <c r="C53" s="34">
        <v>68.260000000000005</v>
      </c>
      <c r="D53" s="93">
        <f t="shared" si="0"/>
        <v>98</v>
      </c>
      <c r="E53" s="34"/>
      <c r="F53" s="34"/>
      <c r="G53" s="34"/>
      <c r="H53" s="34"/>
      <c r="I53" s="34"/>
      <c r="J53" s="37">
        <v>10.23</v>
      </c>
      <c r="K53" s="37">
        <v>10.23</v>
      </c>
      <c r="L53" s="37">
        <v>10.23</v>
      </c>
      <c r="M53">
        <v>115.89</v>
      </c>
      <c r="N53">
        <v>271.52</v>
      </c>
      <c r="O53">
        <v>101.13</v>
      </c>
      <c r="P53">
        <v>10.33</v>
      </c>
      <c r="Q53">
        <v>43.07</v>
      </c>
      <c r="R53" s="93">
        <v>32.659999999999997</v>
      </c>
      <c r="S53" s="93">
        <v>32.67</v>
      </c>
      <c r="T53" s="93">
        <v>32.67</v>
      </c>
      <c r="U53">
        <v>10.75</v>
      </c>
      <c r="V53">
        <v>121.464893</v>
      </c>
      <c r="W53">
        <v>11.51</v>
      </c>
      <c r="X53">
        <v>21.65</v>
      </c>
      <c r="Y53">
        <v>7.22</v>
      </c>
      <c r="Z53">
        <v>7.2</v>
      </c>
      <c r="AA53">
        <v>237.5</v>
      </c>
      <c r="AB53">
        <v>47.5</v>
      </c>
      <c r="AC53">
        <v>91.27</v>
      </c>
      <c r="AD53">
        <v>50</v>
      </c>
      <c r="AE53">
        <v>94.67</v>
      </c>
      <c r="AF53">
        <v>47.33</v>
      </c>
      <c r="AG53">
        <v>6.54</v>
      </c>
      <c r="AH53">
        <v>13.2</v>
      </c>
      <c r="AI53">
        <v>13.2</v>
      </c>
      <c r="AJ53">
        <v>28</v>
      </c>
    </row>
    <row r="54" spans="1:36">
      <c r="A54" t="s">
        <v>96</v>
      </c>
      <c r="B54" s="34">
        <v>226.27</v>
      </c>
      <c r="C54" s="34">
        <v>68.260000000000005</v>
      </c>
      <c r="D54" s="93">
        <f t="shared" si="0"/>
        <v>98</v>
      </c>
      <c r="E54" s="34"/>
      <c r="F54" s="34"/>
      <c r="G54" s="34"/>
      <c r="H54" s="34"/>
      <c r="I54" s="34"/>
      <c r="J54" s="37">
        <v>10.23</v>
      </c>
      <c r="K54" s="37">
        <v>10.23</v>
      </c>
      <c r="L54" s="37">
        <v>10.23</v>
      </c>
      <c r="M54">
        <v>115.89</v>
      </c>
      <c r="N54">
        <v>271.52</v>
      </c>
      <c r="O54">
        <v>101.13</v>
      </c>
      <c r="P54">
        <v>10.33</v>
      </c>
      <c r="Q54">
        <v>43.04</v>
      </c>
      <c r="R54" s="93">
        <v>32.659999999999997</v>
      </c>
      <c r="S54" s="93">
        <v>32.67</v>
      </c>
      <c r="T54" s="93">
        <v>32.67</v>
      </c>
      <c r="U54">
        <v>10.75</v>
      </c>
      <c r="V54">
        <v>122.64549</v>
      </c>
      <c r="W54">
        <v>11.51</v>
      </c>
      <c r="X54">
        <v>21.88</v>
      </c>
      <c r="Y54">
        <v>7.29</v>
      </c>
      <c r="Z54">
        <v>7.3</v>
      </c>
      <c r="AA54">
        <v>237.5</v>
      </c>
      <c r="AB54">
        <v>47.5</v>
      </c>
      <c r="AC54">
        <v>91.23</v>
      </c>
      <c r="AD54">
        <v>50</v>
      </c>
      <c r="AE54">
        <v>94.67</v>
      </c>
      <c r="AF54">
        <v>47.33</v>
      </c>
      <c r="AG54">
        <v>6.61</v>
      </c>
      <c r="AH54">
        <v>13.19</v>
      </c>
      <c r="AI54">
        <v>13.19</v>
      </c>
      <c r="AJ54">
        <v>27.03</v>
      </c>
    </row>
    <row r="55" spans="1:36">
      <c r="A55" t="s">
        <v>97</v>
      </c>
      <c r="B55" s="34">
        <v>261.24</v>
      </c>
      <c r="C55" s="34">
        <v>68.260000000000005</v>
      </c>
      <c r="D55" s="93">
        <f t="shared" si="0"/>
        <v>98</v>
      </c>
      <c r="E55" s="34"/>
      <c r="F55" s="34"/>
      <c r="G55" s="34"/>
      <c r="H55" s="34"/>
      <c r="I55" s="34"/>
      <c r="J55" s="37">
        <v>10.23</v>
      </c>
      <c r="K55" s="37">
        <v>10.23</v>
      </c>
      <c r="L55" s="37">
        <v>10.23</v>
      </c>
      <c r="M55">
        <v>115.89</v>
      </c>
      <c r="N55">
        <v>271.52</v>
      </c>
      <c r="O55">
        <v>101.13</v>
      </c>
      <c r="P55">
        <v>10.33</v>
      </c>
      <c r="Q55">
        <v>43.14</v>
      </c>
      <c r="R55" s="93">
        <v>32.659999999999997</v>
      </c>
      <c r="S55" s="93">
        <v>32.67</v>
      </c>
      <c r="T55" s="93">
        <v>32.67</v>
      </c>
      <c r="U55">
        <v>10.75</v>
      </c>
      <c r="V55">
        <v>122.40156500000001</v>
      </c>
      <c r="W55">
        <v>11.7</v>
      </c>
      <c r="X55">
        <v>21.62</v>
      </c>
      <c r="Y55">
        <v>7.21</v>
      </c>
      <c r="Z55">
        <v>7.21</v>
      </c>
      <c r="AA55">
        <v>237.5</v>
      </c>
      <c r="AB55">
        <v>47.5</v>
      </c>
      <c r="AC55">
        <v>91.13</v>
      </c>
      <c r="AD55">
        <v>50</v>
      </c>
      <c r="AE55">
        <v>94.67</v>
      </c>
      <c r="AF55">
        <v>47.33</v>
      </c>
      <c r="AG55">
        <v>6.52</v>
      </c>
      <c r="AH55">
        <v>13.3</v>
      </c>
      <c r="AI55">
        <v>13.3</v>
      </c>
      <c r="AJ55">
        <v>28.96</v>
      </c>
    </row>
    <row r="56" spans="1:36">
      <c r="A56" t="s">
        <v>98</v>
      </c>
      <c r="B56" s="34">
        <v>261.24</v>
      </c>
      <c r="C56" s="34">
        <v>68.260000000000005</v>
      </c>
      <c r="D56" s="93">
        <f t="shared" si="0"/>
        <v>98</v>
      </c>
      <c r="E56" s="34"/>
      <c r="F56" s="34"/>
      <c r="G56" s="34"/>
      <c r="H56" s="34"/>
      <c r="I56" s="34"/>
      <c r="J56" s="37">
        <v>10.23</v>
      </c>
      <c r="K56" s="37">
        <v>10.23</v>
      </c>
      <c r="L56" s="37">
        <v>10.23</v>
      </c>
      <c r="M56">
        <v>115.89</v>
      </c>
      <c r="N56">
        <v>271.52</v>
      </c>
      <c r="O56">
        <v>101.13</v>
      </c>
      <c r="P56">
        <v>10.33</v>
      </c>
      <c r="Q56">
        <v>43.1</v>
      </c>
      <c r="R56" s="93">
        <v>32.659999999999997</v>
      </c>
      <c r="S56" s="93">
        <v>32.67</v>
      </c>
      <c r="T56" s="93">
        <v>32.67</v>
      </c>
      <c r="U56">
        <v>10.75</v>
      </c>
      <c r="V56">
        <v>122.284481</v>
      </c>
      <c r="W56">
        <v>11.7</v>
      </c>
      <c r="X56">
        <v>21.56</v>
      </c>
      <c r="Y56">
        <v>7.19</v>
      </c>
      <c r="Z56">
        <v>7.17</v>
      </c>
      <c r="AA56">
        <v>237.5</v>
      </c>
      <c r="AB56">
        <v>47.5</v>
      </c>
      <c r="AC56">
        <v>91.1</v>
      </c>
      <c r="AD56">
        <v>50</v>
      </c>
      <c r="AE56">
        <v>94.67</v>
      </c>
      <c r="AF56">
        <v>47.33</v>
      </c>
      <c r="AG56">
        <v>6.39</v>
      </c>
      <c r="AH56">
        <v>13.24</v>
      </c>
      <c r="AI56">
        <v>13.24</v>
      </c>
      <c r="AJ56">
        <v>28</v>
      </c>
    </row>
    <row r="57" spans="1:36">
      <c r="A57" t="s">
        <v>99</v>
      </c>
      <c r="B57" s="34">
        <v>261.24</v>
      </c>
      <c r="C57" s="34">
        <v>68.260000000000005</v>
      </c>
      <c r="D57" s="93">
        <f t="shared" si="0"/>
        <v>98</v>
      </c>
      <c r="E57" s="34"/>
      <c r="F57" s="34"/>
      <c r="G57" s="34"/>
      <c r="H57" s="34"/>
      <c r="I57" s="34"/>
      <c r="J57" s="37">
        <v>10.23</v>
      </c>
      <c r="K57" s="37">
        <v>10.23</v>
      </c>
      <c r="L57" s="37">
        <v>10.23</v>
      </c>
      <c r="M57">
        <v>115.89</v>
      </c>
      <c r="N57">
        <v>271.52</v>
      </c>
      <c r="O57">
        <v>101.13</v>
      </c>
      <c r="P57">
        <v>10.33</v>
      </c>
      <c r="Q57">
        <v>43.22</v>
      </c>
      <c r="R57" s="93">
        <v>32.659999999999997</v>
      </c>
      <c r="S57" s="93">
        <v>32.67</v>
      </c>
      <c r="T57" s="93">
        <v>32.67</v>
      </c>
      <c r="U57">
        <v>10.75</v>
      </c>
      <c r="V57">
        <v>107.366028</v>
      </c>
      <c r="W57">
        <v>11.7</v>
      </c>
      <c r="X57">
        <v>21.92</v>
      </c>
      <c r="Y57">
        <v>7.31</v>
      </c>
      <c r="Z57">
        <v>7.31</v>
      </c>
      <c r="AA57">
        <v>237.5</v>
      </c>
      <c r="AB57">
        <v>47.5</v>
      </c>
      <c r="AC57">
        <v>91.13</v>
      </c>
      <c r="AD57">
        <v>48.73</v>
      </c>
      <c r="AE57">
        <v>95.34</v>
      </c>
      <c r="AF57">
        <v>47.66</v>
      </c>
      <c r="AG57">
        <v>6.43</v>
      </c>
      <c r="AH57">
        <v>13.74</v>
      </c>
      <c r="AI57">
        <v>13.74</v>
      </c>
      <c r="AJ57">
        <v>28</v>
      </c>
    </row>
    <row r="58" spans="1:36">
      <c r="A58" t="s">
        <v>100</v>
      </c>
      <c r="B58" s="34">
        <v>261.24</v>
      </c>
      <c r="C58" s="34">
        <v>68.260000000000005</v>
      </c>
      <c r="D58" s="93">
        <f t="shared" si="0"/>
        <v>98</v>
      </c>
      <c r="E58" s="34"/>
      <c r="F58" s="34"/>
      <c r="G58" s="34"/>
      <c r="H58" s="34"/>
      <c r="I58" s="34"/>
      <c r="J58" s="37">
        <v>10.23</v>
      </c>
      <c r="K58" s="37">
        <v>10.23</v>
      </c>
      <c r="L58" s="37">
        <v>10.23</v>
      </c>
      <c r="M58">
        <v>115.89</v>
      </c>
      <c r="N58">
        <v>271.52</v>
      </c>
      <c r="O58">
        <v>101.13</v>
      </c>
      <c r="P58">
        <v>10.33</v>
      </c>
      <c r="Q58">
        <v>43.04</v>
      </c>
      <c r="R58" s="93">
        <v>32.659999999999997</v>
      </c>
      <c r="S58" s="93">
        <v>32.67</v>
      </c>
      <c r="T58" s="93">
        <v>32.67</v>
      </c>
      <c r="U58">
        <v>10.75</v>
      </c>
      <c r="V58">
        <v>103.28760200000001</v>
      </c>
      <c r="W58">
        <v>11.7</v>
      </c>
      <c r="X58">
        <v>21.54</v>
      </c>
      <c r="Y58">
        <v>7.18</v>
      </c>
      <c r="Z58">
        <v>7.18</v>
      </c>
      <c r="AA58">
        <v>237.5</v>
      </c>
      <c r="AB58">
        <v>47.5</v>
      </c>
      <c r="AC58">
        <v>90.9</v>
      </c>
      <c r="AD58">
        <v>47.12</v>
      </c>
      <c r="AE58">
        <v>94.67</v>
      </c>
      <c r="AF58">
        <v>47.33</v>
      </c>
      <c r="AG58">
        <v>6.42</v>
      </c>
      <c r="AH58">
        <v>14.71</v>
      </c>
      <c r="AI58">
        <v>14.71</v>
      </c>
      <c r="AJ58">
        <v>27.03</v>
      </c>
    </row>
    <row r="59" spans="1:36">
      <c r="A59" t="s">
        <v>101</v>
      </c>
      <c r="B59" s="34">
        <v>261.24</v>
      </c>
      <c r="C59" s="34">
        <v>68.260000000000005</v>
      </c>
      <c r="D59" s="93">
        <f t="shared" si="0"/>
        <v>98</v>
      </c>
      <c r="E59" s="34"/>
      <c r="F59" s="34"/>
      <c r="G59" s="34"/>
      <c r="H59" s="34"/>
      <c r="I59" s="34"/>
      <c r="J59" s="37">
        <v>10.23</v>
      </c>
      <c r="K59" s="37">
        <v>10.23</v>
      </c>
      <c r="L59" s="37">
        <v>10.23</v>
      </c>
      <c r="M59">
        <v>115.89</v>
      </c>
      <c r="N59">
        <v>271.52</v>
      </c>
      <c r="O59">
        <v>101.13</v>
      </c>
      <c r="P59">
        <v>10.33</v>
      </c>
      <c r="Q59">
        <v>43.18</v>
      </c>
      <c r="R59" s="93">
        <v>32.659999999999997</v>
      </c>
      <c r="S59" s="93">
        <v>32.67</v>
      </c>
      <c r="T59" s="93">
        <v>32.67</v>
      </c>
      <c r="U59">
        <v>10.75</v>
      </c>
      <c r="V59">
        <v>97.813924999999998</v>
      </c>
      <c r="W59">
        <v>11.88</v>
      </c>
      <c r="X59">
        <v>21.64</v>
      </c>
      <c r="Y59">
        <v>7.21</v>
      </c>
      <c r="Z59">
        <v>7.22</v>
      </c>
      <c r="AA59">
        <v>237.5</v>
      </c>
      <c r="AB59">
        <v>47.5</v>
      </c>
      <c r="AC59">
        <v>90</v>
      </c>
      <c r="AD59">
        <v>46.04</v>
      </c>
      <c r="AE59">
        <v>94.67</v>
      </c>
      <c r="AF59">
        <v>47.33</v>
      </c>
      <c r="AG59">
        <v>6.41</v>
      </c>
      <c r="AH59">
        <v>15.54</v>
      </c>
      <c r="AI59">
        <v>15.54</v>
      </c>
      <c r="AJ59">
        <v>27.03</v>
      </c>
    </row>
    <row r="60" spans="1:36">
      <c r="A60" t="s">
        <v>102</v>
      </c>
      <c r="B60" s="34">
        <v>261.24</v>
      </c>
      <c r="C60" s="34">
        <v>68.260000000000005</v>
      </c>
      <c r="D60" s="93">
        <f t="shared" si="0"/>
        <v>98</v>
      </c>
      <c r="E60" s="34"/>
      <c r="F60" s="34"/>
      <c r="G60" s="34"/>
      <c r="H60" s="34"/>
      <c r="I60" s="34"/>
      <c r="J60" s="37">
        <v>10.23</v>
      </c>
      <c r="K60" s="37">
        <v>10.23</v>
      </c>
      <c r="L60" s="37">
        <v>10.23</v>
      </c>
      <c r="M60">
        <v>115.89</v>
      </c>
      <c r="N60">
        <v>271.52</v>
      </c>
      <c r="O60">
        <v>101.13</v>
      </c>
      <c r="P60">
        <v>10.33</v>
      </c>
      <c r="Q60">
        <v>43.19</v>
      </c>
      <c r="R60" s="93">
        <v>32.659999999999997</v>
      </c>
      <c r="S60" s="93">
        <v>32.67</v>
      </c>
      <c r="T60" s="93">
        <v>32.67</v>
      </c>
      <c r="U60">
        <v>10.75</v>
      </c>
      <c r="V60">
        <v>91.813370000000006</v>
      </c>
      <c r="W60">
        <v>11.88</v>
      </c>
      <c r="X60">
        <v>21.81</v>
      </c>
      <c r="Y60">
        <v>7.27</v>
      </c>
      <c r="Z60">
        <v>7.26</v>
      </c>
      <c r="AA60">
        <v>237.5</v>
      </c>
      <c r="AB60">
        <v>47.5</v>
      </c>
      <c r="AC60">
        <v>89.43</v>
      </c>
      <c r="AD60">
        <v>44.88</v>
      </c>
      <c r="AE60">
        <v>94.67</v>
      </c>
      <c r="AF60">
        <v>47.33</v>
      </c>
      <c r="AG60">
        <v>6.53</v>
      </c>
      <c r="AH60">
        <v>16.21</v>
      </c>
      <c r="AI60">
        <v>16.21</v>
      </c>
      <c r="AJ60">
        <v>28</v>
      </c>
    </row>
    <row r="61" spans="1:36">
      <c r="A61" t="s">
        <v>103</v>
      </c>
      <c r="B61" s="34">
        <v>261.24</v>
      </c>
      <c r="C61" s="34">
        <v>68.260000000000005</v>
      </c>
      <c r="D61" s="93">
        <f t="shared" si="0"/>
        <v>98</v>
      </c>
      <c r="E61" s="34"/>
      <c r="F61" s="34"/>
      <c r="G61" s="34"/>
      <c r="H61" s="34"/>
      <c r="I61" s="34"/>
      <c r="J61" s="37">
        <v>10.23</v>
      </c>
      <c r="K61" s="37">
        <v>10.23</v>
      </c>
      <c r="L61" s="37">
        <v>10.23</v>
      </c>
      <c r="M61">
        <v>115.89</v>
      </c>
      <c r="N61">
        <v>271.52</v>
      </c>
      <c r="O61">
        <v>101.13</v>
      </c>
      <c r="P61">
        <v>10.33</v>
      </c>
      <c r="Q61">
        <v>43.07</v>
      </c>
      <c r="R61" s="93">
        <v>32.659999999999997</v>
      </c>
      <c r="S61" s="93">
        <v>32.67</v>
      </c>
      <c r="T61" s="93">
        <v>32.67</v>
      </c>
      <c r="U61">
        <v>10.75</v>
      </c>
      <c r="V61">
        <v>86.827543000000006</v>
      </c>
      <c r="W61">
        <v>11.88</v>
      </c>
      <c r="X61">
        <v>21.65</v>
      </c>
      <c r="Y61">
        <v>7.22</v>
      </c>
      <c r="Z61">
        <v>7.2</v>
      </c>
      <c r="AA61">
        <v>237.5</v>
      </c>
      <c r="AB61">
        <v>47.5</v>
      </c>
      <c r="AC61">
        <v>88.37</v>
      </c>
      <c r="AD61">
        <v>43.08</v>
      </c>
      <c r="AE61">
        <v>92</v>
      </c>
      <c r="AF61">
        <v>46</v>
      </c>
      <c r="AG61">
        <v>6.59</v>
      </c>
      <c r="AH61">
        <v>17.54</v>
      </c>
      <c r="AI61">
        <v>17.54</v>
      </c>
      <c r="AJ61">
        <v>29.93</v>
      </c>
    </row>
    <row r="62" spans="1:36">
      <c r="A62" t="s">
        <v>104</v>
      </c>
      <c r="B62" s="34">
        <v>261.24</v>
      </c>
      <c r="C62" s="34">
        <v>68.260000000000005</v>
      </c>
      <c r="D62" s="93">
        <f t="shared" si="0"/>
        <v>98</v>
      </c>
      <c r="E62" s="34"/>
      <c r="F62" s="34"/>
      <c r="G62" s="34"/>
      <c r="H62" s="34"/>
      <c r="I62" s="34"/>
      <c r="J62" s="37">
        <v>10.23</v>
      </c>
      <c r="K62" s="37">
        <v>10.23</v>
      </c>
      <c r="L62" s="37">
        <v>10.23</v>
      </c>
      <c r="M62">
        <v>115.89</v>
      </c>
      <c r="N62">
        <v>271.52</v>
      </c>
      <c r="O62">
        <v>101.13</v>
      </c>
      <c r="P62">
        <v>10.33</v>
      </c>
      <c r="Q62">
        <v>43.2</v>
      </c>
      <c r="R62" s="93">
        <v>32.659999999999997</v>
      </c>
      <c r="S62" s="93">
        <v>32.67</v>
      </c>
      <c r="T62" s="93">
        <v>32.67</v>
      </c>
      <c r="U62">
        <v>10.75</v>
      </c>
      <c r="V62">
        <v>82.183211</v>
      </c>
      <c r="W62">
        <v>11.88</v>
      </c>
      <c r="X62">
        <v>21.88</v>
      </c>
      <c r="Y62">
        <v>7.29</v>
      </c>
      <c r="Z62">
        <v>7.3</v>
      </c>
      <c r="AA62">
        <v>232.97</v>
      </c>
      <c r="AB62">
        <v>46.59</v>
      </c>
      <c r="AC62">
        <v>86.57</v>
      </c>
      <c r="AD62">
        <v>40.94</v>
      </c>
      <c r="AE62">
        <v>87.34</v>
      </c>
      <c r="AF62">
        <v>43.66</v>
      </c>
      <c r="AG62">
        <v>6.42</v>
      </c>
      <c r="AH62">
        <v>19</v>
      </c>
      <c r="AI62">
        <v>19</v>
      </c>
      <c r="AJ62">
        <v>27.03</v>
      </c>
    </row>
    <row r="63" spans="1:36">
      <c r="A63" t="s">
        <v>105</v>
      </c>
      <c r="B63" s="34">
        <v>261.24</v>
      </c>
      <c r="C63" s="34">
        <v>78.39</v>
      </c>
      <c r="D63" s="93">
        <f t="shared" si="0"/>
        <v>98</v>
      </c>
      <c r="E63" s="34"/>
      <c r="F63" s="34"/>
      <c r="G63" s="34"/>
      <c r="H63" s="34"/>
      <c r="I63" s="34"/>
      <c r="J63" s="37">
        <v>10.23</v>
      </c>
      <c r="K63" s="37">
        <v>10.23</v>
      </c>
      <c r="L63" s="37">
        <v>10.23</v>
      </c>
      <c r="M63">
        <v>115.89</v>
      </c>
      <c r="N63">
        <v>271.52</v>
      </c>
      <c r="O63">
        <v>101.13</v>
      </c>
      <c r="P63">
        <v>10.33</v>
      </c>
      <c r="Q63">
        <v>43.13</v>
      </c>
      <c r="R63" s="93">
        <v>32.659999999999997</v>
      </c>
      <c r="S63" s="93">
        <v>32.67</v>
      </c>
      <c r="T63" s="93">
        <v>32.67</v>
      </c>
      <c r="U63">
        <v>10.75</v>
      </c>
      <c r="V63">
        <v>79.773231999999993</v>
      </c>
      <c r="W63">
        <v>11.88</v>
      </c>
      <c r="X63">
        <v>21.62</v>
      </c>
      <c r="Y63">
        <v>7.21</v>
      </c>
      <c r="Z63">
        <v>7.21</v>
      </c>
      <c r="AA63">
        <v>226.33</v>
      </c>
      <c r="AB63">
        <v>45.27</v>
      </c>
      <c r="AC63">
        <v>82.47</v>
      </c>
      <c r="AD63">
        <v>38.64</v>
      </c>
      <c r="AE63">
        <v>68</v>
      </c>
      <c r="AF63">
        <v>34</v>
      </c>
      <c r="AG63">
        <v>7.63</v>
      </c>
      <c r="AH63">
        <v>19.760000000000002</v>
      </c>
      <c r="AI63">
        <v>19.760000000000002</v>
      </c>
      <c r="AJ63">
        <v>28.96</v>
      </c>
    </row>
    <row r="64" spans="1:36">
      <c r="A64" t="s">
        <v>106</v>
      </c>
      <c r="B64" s="34">
        <v>261.24</v>
      </c>
      <c r="C64" s="34">
        <v>78.39</v>
      </c>
      <c r="D64" s="93">
        <f t="shared" si="0"/>
        <v>98</v>
      </c>
      <c r="E64" s="34"/>
      <c r="F64" s="34"/>
      <c r="G64" s="34"/>
      <c r="H64" s="34"/>
      <c r="I64" s="34"/>
      <c r="J64" s="37">
        <v>10.23</v>
      </c>
      <c r="K64" s="37">
        <v>10.23</v>
      </c>
      <c r="L64" s="37">
        <v>10.23</v>
      </c>
      <c r="M64">
        <v>115.89</v>
      </c>
      <c r="N64">
        <v>271.52</v>
      </c>
      <c r="O64">
        <v>101.13</v>
      </c>
      <c r="P64">
        <v>10.33</v>
      </c>
      <c r="Q64">
        <v>43.04</v>
      </c>
      <c r="R64" s="93">
        <v>32.659999999999997</v>
      </c>
      <c r="S64" s="93">
        <v>32.67</v>
      </c>
      <c r="T64" s="93">
        <v>32.67</v>
      </c>
      <c r="U64">
        <v>10.75</v>
      </c>
      <c r="V64">
        <v>74.806918999999994</v>
      </c>
      <c r="W64">
        <v>11.88</v>
      </c>
      <c r="X64">
        <v>23.17</v>
      </c>
      <c r="Y64">
        <v>7.72</v>
      </c>
      <c r="Z64">
        <v>7.74</v>
      </c>
      <c r="AA64">
        <v>215.28</v>
      </c>
      <c r="AB64">
        <v>43.06</v>
      </c>
      <c r="AC64">
        <v>76.87</v>
      </c>
      <c r="AD64">
        <v>36.159999999999997</v>
      </c>
      <c r="AE64">
        <v>65.34</v>
      </c>
      <c r="AF64">
        <v>32.659999999999997</v>
      </c>
      <c r="AG64">
        <v>10.210000000000001</v>
      </c>
      <c r="AH64">
        <v>22.78</v>
      </c>
      <c r="AI64">
        <v>22.78</v>
      </c>
      <c r="AJ64">
        <v>28.96</v>
      </c>
    </row>
    <row r="65" spans="1:36">
      <c r="A65" t="s">
        <v>107</v>
      </c>
      <c r="B65" s="34">
        <v>261.24</v>
      </c>
      <c r="C65" s="34">
        <v>78.39</v>
      </c>
      <c r="D65" s="93">
        <f t="shared" si="0"/>
        <v>98</v>
      </c>
      <c r="E65" s="34"/>
      <c r="F65" s="34"/>
      <c r="G65" s="34"/>
      <c r="H65" s="34"/>
      <c r="I65" s="34"/>
      <c r="J65" s="37">
        <v>9.93</v>
      </c>
      <c r="K65" s="37">
        <v>9.93</v>
      </c>
      <c r="L65" s="37">
        <v>9.93</v>
      </c>
      <c r="M65">
        <v>115.89</v>
      </c>
      <c r="N65">
        <v>271.52</v>
      </c>
      <c r="O65">
        <v>101.13</v>
      </c>
      <c r="P65">
        <v>10.33</v>
      </c>
      <c r="Q65">
        <v>44.03</v>
      </c>
      <c r="R65" s="93">
        <v>32.659999999999997</v>
      </c>
      <c r="S65" s="93">
        <v>32.67</v>
      </c>
      <c r="T65" s="93">
        <v>32.67</v>
      </c>
      <c r="U65">
        <v>10.75</v>
      </c>
      <c r="V65">
        <v>69.147858999999997</v>
      </c>
      <c r="W65">
        <v>11.88</v>
      </c>
      <c r="X65">
        <v>24.17</v>
      </c>
      <c r="Y65">
        <v>8.06</v>
      </c>
      <c r="Z65">
        <v>8.06</v>
      </c>
      <c r="AA65">
        <v>201.92</v>
      </c>
      <c r="AB65">
        <v>40.380000000000003</v>
      </c>
      <c r="AC65">
        <v>72.53</v>
      </c>
      <c r="AD65">
        <v>36.200000000000003</v>
      </c>
      <c r="AE65">
        <v>62</v>
      </c>
      <c r="AF65">
        <v>31</v>
      </c>
      <c r="AG65">
        <v>10.44</v>
      </c>
      <c r="AH65">
        <v>20.21</v>
      </c>
      <c r="AI65">
        <v>20.21</v>
      </c>
      <c r="AJ65">
        <v>29.93</v>
      </c>
    </row>
    <row r="66" spans="1:36">
      <c r="A66" t="s">
        <v>108</v>
      </c>
      <c r="B66" s="34">
        <v>261.24</v>
      </c>
      <c r="C66" s="34">
        <v>78.39</v>
      </c>
      <c r="D66" s="93">
        <f t="shared" si="0"/>
        <v>98</v>
      </c>
      <c r="E66" s="34"/>
      <c r="F66" s="34"/>
      <c r="G66" s="34"/>
      <c r="H66" s="34"/>
      <c r="I66" s="34"/>
      <c r="J66" s="37">
        <v>9.81</v>
      </c>
      <c r="K66" s="37">
        <v>9.81</v>
      </c>
      <c r="L66" s="37">
        <v>9.81</v>
      </c>
      <c r="M66">
        <v>115.89</v>
      </c>
      <c r="N66">
        <v>271.52</v>
      </c>
      <c r="O66">
        <v>101.13</v>
      </c>
      <c r="P66">
        <v>10.33</v>
      </c>
      <c r="Q66">
        <v>44.22</v>
      </c>
      <c r="R66" s="93">
        <v>32.659999999999997</v>
      </c>
      <c r="S66" s="93">
        <v>32.67</v>
      </c>
      <c r="T66" s="93">
        <v>32.67</v>
      </c>
      <c r="U66">
        <v>10.75</v>
      </c>
      <c r="V66">
        <v>62.903379000000001</v>
      </c>
      <c r="W66">
        <v>11.88</v>
      </c>
      <c r="X66">
        <v>24.81</v>
      </c>
      <c r="Y66">
        <v>8.27</v>
      </c>
      <c r="Z66">
        <v>8.27</v>
      </c>
      <c r="AA66">
        <v>187.39</v>
      </c>
      <c r="AB66">
        <v>37.479999999999997</v>
      </c>
      <c r="AC66">
        <v>66.83</v>
      </c>
      <c r="AD66">
        <v>34.31</v>
      </c>
      <c r="AE66">
        <v>58</v>
      </c>
      <c r="AF66">
        <v>29</v>
      </c>
      <c r="AG66">
        <v>10.87</v>
      </c>
      <c r="AH66">
        <v>20.87</v>
      </c>
      <c r="AI66">
        <v>20.87</v>
      </c>
      <c r="AJ66">
        <v>28.96</v>
      </c>
    </row>
    <row r="67" spans="1:36">
      <c r="A67" t="s">
        <v>109</v>
      </c>
      <c r="B67" s="34">
        <v>261.24</v>
      </c>
      <c r="C67" s="34">
        <v>78.39</v>
      </c>
      <c r="D67" s="93">
        <f t="shared" si="0"/>
        <v>98</v>
      </c>
      <c r="E67" s="34"/>
      <c r="F67" s="34"/>
      <c r="G67" s="34"/>
      <c r="H67" s="34"/>
      <c r="I67" s="34"/>
      <c r="J67" s="37">
        <v>9.16</v>
      </c>
      <c r="K67" s="37">
        <v>9.16</v>
      </c>
      <c r="L67" s="37">
        <v>9.16</v>
      </c>
      <c r="M67">
        <v>115.89</v>
      </c>
      <c r="N67">
        <v>271.52</v>
      </c>
      <c r="O67">
        <v>101.13</v>
      </c>
      <c r="P67">
        <v>10.33</v>
      </c>
      <c r="Q67">
        <v>44.2</v>
      </c>
      <c r="R67" s="93">
        <v>32.659999999999997</v>
      </c>
      <c r="S67" s="93">
        <v>32.67</v>
      </c>
      <c r="T67" s="93">
        <v>32.67</v>
      </c>
      <c r="U67">
        <v>10.75</v>
      </c>
      <c r="V67">
        <v>56.473515999999996</v>
      </c>
      <c r="W67">
        <v>11.88</v>
      </c>
      <c r="X67">
        <v>25.31</v>
      </c>
      <c r="Y67">
        <v>8.44</v>
      </c>
      <c r="Z67">
        <v>8.43</v>
      </c>
      <c r="AA67">
        <v>172.53</v>
      </c>
      <c r="AB67">
        <v>34.51</v>
      </c>
      <c r="AC67">
        <v>60.87</v>
      </c>
      <c r="AD67">
        <v>32.01</v>
      </c>
      <c r="AE67">
        <v>51.34</v>
      </c>
      <c r="AF67">
        <v>25.66</v>
      </c>
      <c r="AG67">
        <v>11.3</v>
      </c>
      <c r="AH67">
        <v>21.78</v>
      </c>
      <c r="AI67">
        <v>21.78</v>
      </c>
      <c r="AJ67">
        <v>28</v>
      </c>
    </row>
    <row r="68" spans="1:36">
      <c r="A68" t="s">
        <v>110</v>
      </c>
      <c r="B68" s="34">
        <v>261.24</v>
      </c>
      <c r="C68" s="34">
        <v>78.39</v>
      </c>
      <c r="D68" s="93">
        <f t="shared" ref="D68:D98" si="1">R68+S68+T68</f>
        <v>95.87</v>
      </c>
      <c r="E68" s="34"/>
      <c r="F68" s="34"/>
      <c r="G68" s="34"/>
      <c r="H68" s="34"/>
      <c r="I68" s="34"/>
      <c r="J68" s="37">
        <v>8.6300000000000008</v>
      </c>
      <c r="K68" s="37">
        <v>8.6300000000000008</v>
      </c>
      <c r="L68" s="37">
        <v>8.6300000000000008</v>
      </c>
      <c r="M68">
        <v>115.89</v>
      </c>
      <c r="N68">
        <v>271.52</v>
      </c>
      <c r="O68">
        <v>101.13</v>
      </c>
      <c r="P68">
        <v>10.33</v>
      </c>
      <c r="Q68">
        <v>44.08</v>
      </c>
      <c r="R68" s="93">
        <v>33</v>
      </c>
      <c r="S68" s="93">
        <v>33</v>
      </c>
      <c r="T68" s="93">
        <v>29.87</v>
      </c>
      <c r="U68">
        <v>10.75</v>
      </c>
      <c r="V68">
        <v>49.711914999999998</v>
      </c>
      <c r="W68">
        <v>11.88</v>
      </c>
      <c r="X68">
        <v>25.68</v>
      </c>
      <c r="Y68">
        <v>8.56</v>
      </c>
      <c r="Z68">
        <v>8.57</v>
      </c>
      <c r="AA68">
        <v>157.38</v>
      </c>
      <c r="AB68">
        <v>31.47</v>
      </c>
      <c r="AC68">
        <v>54.6</v>
      </c>
      <c r="AD68">
        <v>29.29</v>
      </c>
      <c r="AE68">
        <v>46.67</v>
      </c>
      <c r="AF68">
        <v>23.33</v>
      </c>
      <c r="AG68">
        <v>11.73</v>
      </c>
      <c r="AH68">
        <v>44.86</v>
      </c>
      <c r="AI68">
        <v>44.86</v>
      </c>
      <c r="AJ68">
        <v>27.03</v>
      </c>
    </row>
    <row r="69" spans="1:36">
      <c r="A69" t="s">
        <v>111</v>
      </c>
      <c r="B69" s="34">
        <v>261.24</v>
      </c>
      <c r="C69" s="34">
        <v>78.39</v>
      </c>
      <c r="D69" s="93">
        <f t="shared" si="1"/>
        <v>84.78</v>
      </c>
      <c r="E69" s="34"/>
      <c r="F69" s="34"/>
      <c r="G69" s="34"/>
      <c r="H69" s="34"/>
      <c r="I69" s="34"/>
      <c r="J69" s="37">
        <v>8.1199999999999992</v>
      </c>
      <c r="K69" s="37">
        <v>8.1199999999999992</v>
      </c>
      <c r="L69" s="37">
        <v>8.1199999999999992</v>
      </c>
      <c r="M69">
        <v>115.89</v>
      </c>
      <c r="N69">
        <v>271.52</v>
      </c>
      <c r="O69">
        <v>101.13</v>
      </c>
      <c r="P69">
        <v>10.33</v>
      </c>
      <c r="Q69">
        <v>44.02</v>
      </c>
      <c r="R69" s="93">
        <v>33</v>
      </c>
      <c r="S69" s="93">
        <v>33</v>
      </c>
      <c r="T69" s="93">
        <v>18.78</v>
      </c>
      <c r="U69">
        <v>10.75</v>
      </c>
      <c r="V69">
        <v>42.823473</v>
      </c>
      <c r="W69">
        <v>11.88</v>
      </c>
      <c r="X69">
        <v>26.51</v>
      </c>
      <c r="Y69">
        <v>8.84</v>
      </c>
      <c r="Z69">
        <v>8.84</v>
      </c>
      <c r="AA69">
        <v>140.63</v>
      </c>
      <c r="AB69">
        <v>28.13</v>
      </c>
      <c r="AC69">
        <v>48.23</v>
      </c>
      <c r="AD69">
        <v>25.84</v>
      </c>
      <c r="AE69">
        <v>45.34</v>
      </c>
      <c r="AF69">
        <v>22.66</v>
      </c>
      <c r="AG69">
        <v>19.45</v>
      </c>
      <c r="AH69">
        <v>44.34</v>
      </c>
      <c r="AI69">
        <v>44.34</v>
      </c>
      <c r="AJ69">
        <v>28</v>
      </c>
    </row>
    <row r="70" spans="1:36">
      <c r="A70" t="s">
        <v>112</v>
      </c>
      <c r="B70" s="34">
        <v>261.24</v>
      </c>
      <c r="C70" s="34">
        <v>78.39</v>
      </c>
      <c r="D70" s="93">
        <f t="shared" si="1"/>
        <v>66.62</v>
      </c>
      <c r="E70" s="34"/>
      <c r="F70" s="34"/>
      <c r="G70" s="34"/>
      <c r="H70" s="34"/>
      <c r="I70" s="34"/>
      <c r="J70" s="37">
        <v>7.38</v>
      </c>
      <c r="K70" s="37">
        <v>7.38</v>
      </c>
      <c r="L70" s="37">
        <v>7.38</v>
      </c>
      <c r="M70">
        <v>115.89</v>
      </c>
      <c r="N70">
        <v>271.52</v>
      </c>
      <c r="O70">
        <v>101.13</v>
      </c>
      <c r="P70">
        <v>10.33</v>
      </c>
      <c r="Q70">
        <v>32.68</v>
      </c>
      <c r="R70" s="93">
        <v>33</v>
      </c>
      <c r="S70" s="93">
        <v>23.75</v>
      </c>
      <c r="T70" s="93">
        <v>9.8699999999999992</v>
      </c>
      <c r="U70">
        <v>10.75</v>
      </c>
      <c r="V70">
        <v>35.856974999999998</v>
      </c>
      <c r="W70">
        <v>11.88</v>
      </c>
      <c r="X70">
        <v>66.569999999999993</v>
      </c>
      <c r="Y70">
        <v>22.19</v>
      </c>
      <c r="Z70">
        <v>22.19</v>
      </c>
      <c r="AA70">
        <v>123.95</v>
      </c>
      <c r="AB70">
        <v>24.79</v>
      </c>
      <c r="AC70">
        <v>41.9</v>
      </c>
      <c r="AD70">
        <v>22.4</v>
      </c>
      <c r="AE70">
        <v>38</v>
      </c>
      <c r="AF70">
        <v>19</v>
      </c>
      <c r="AG70">
        <v>19.79</v>
      </c>
      <c r="AH70">
        <v>43.74</v>
      </c>
      <c r="AI70">
        <v>43.74</v>
      </c>
      <c r="AJ70">
        <v>28.96</v>
      </c>
    </row>
    <row r="71" spans="1:36">
      <c r="A71" t="s">
        <v>113</v>
      </c>
      <c r="B71" s="34">
        <v>261.24</v>
      </c>
      <c r="C71" s="34">
        <v>78.39</v>
      </c>
      <c r="D71" s="93">
        <f t="shared" si="1"/>
        <v>53.77</v>
      </c>
      <c r="E71" s="34"/>
      <c r="F71" s="34"/>
      <c r="G71" s="34"/>
      <c r="H71" s="34"/>
      <c r="I71" s="34"/>
      <c r="J71" s="37">
        <v>6.56</v>
      </c>
      <c r="K71" s="37">
        <v>6.56</v>
      </c>
      <c r="L71" s="37">
        <v>6.56</v>
      </c>
      <c r="M71">
        <v>115.89</v>
      </c>
      <c r="N71">
        <v>271.52</v>
      </c>
      <c r="O71">
        <v>101.13</v>
      </c>
      <c r="P71">
        <v>10.33</v>
      </c>
      <c r="Q71">
        <v>33.1</v>
      </c>
      <c r="R71" s="93">
        <v>33</v>
      </c>
      <c r="S71" s="93">
        <v>17.100000000000001</v>
      </c>
      <c r="T71" s="93">
        <v>3.67</v>
      </c>
      <c r="U71">
        <v>10.75</v>
      </c>
      <c r="V71">
        <v>29.407598</v>
      </c>
      <c r="W71">
        <v>11.88</v>
      </c>
      <c r="X71">
        <v>66</v>
      </c>
      <c r="Y71">
        <v>22</v>
      </c>
      <c r="Z71">
        <v>22</v>
      </c>
      <c r="AA71">
        <v>112</v>
      </c>
      <c r="AB71">
        <v>22.4</v>
      </c>
      <c r="AC71">
        <v>33.6</v>
      </c>
      <c r="AD71">
        <v>20.97</v>
      </c>
      <c r="AE71">
        <v>34</v>
      </c>
      <c r="AF71">
        <v>17</v>
      </c>
      <c r="AG71">
        <v>20.09</v>
      </c>
      <c r="AH71">
        <v>42.96</v>
      </c>
      <c r="AI71">
        <v>42.96</v>
      </c>
      <c r="AJ71">
        <v>29.93</v>
      </c>
    </row>
    <row r="72" spans="1:36">
      <c r="A72" t="s">
        <v>114</v>
      </c>
      <c r="B72" s="34">
        <v>261.24</v>
      </c>
      <c r="C72" s="34">
        <v>78.39</v>
      </c>
      <c r="D72" s="93">
        <f t="shared" si="1"/>
        <v>43.2</v>
      </c>
      <c r="E72" s="34"/>
      <c r="F72" s="34"/>
      <c r="G72" s="34"/>
      <c r="H72" s="34"/>
      <c r="I72" s="34"/>
      <c r="J72" s="37">
        <v>5.16</v>
      </c>
      <c r="K72" s="37">
        <v>5.16</v>
      </c>
      <c r="L72" s="37">
        <v>5.16</v>
      </c>
      <c r="M72">
        <v>115.89</v>
      </c>
      <c r="N72">
        <v>271.52</v>
      </c>
      <c r="O72">
        <v>101.13</v>
      </c>
      <c r="P72">
        <v>10.33</v>
      </c>
      <c r="Q72">
        <v>43.15</v>
      </c>
      <c r="R72" s="93">
        <v>31.28</v>
      </c>
      <c r="S72" s="93">
        <v>11.4</v>
      </c>
      <c r="T72" s="93">
        <v>0.52</v>
      </c>
      <c r="U72">
        <v>10.75</v>
      </c>
      <c r="V72">
        <v>23.875378999999999</v>
      </c>
      <c r="W72">
        <v>11.88</v>
      </c>
      <c r="X72">
        <v>65.97</v>
      </c>
      <c r="Y72">
        <v>21.99</v>
      </c>
      <c r="Z72">
        <v>22</v>
      </c>
      <c r="AA72">
        <v>94.79</v>
      </c>
      <c r="AB72">
        <v>18.96</v>
      </c>
      <c r="AC72">
        <v>27.57</v>
      </c>
      <c r="AD72">
        <v>17.57</v>
      </c>
      <c r="AE72">
        <v>26.67</v>
      </c>
      <c r="AF72">
        <v>13.33</v>
      </c>
      <c r="AG72">
        <v>20.25</v>
      </c>
      <c r="AH72">
        <v>42.45</v>
      </c>
      <c r="AI72">
        <v>42.45</v>
      </c>
      <c r="AJ72">
        <v>29.93</v>
      </c>
    </row>
    <row r="73" spans="1:36">
      <c r="A73" t="s">
        <v>115</v>
      </c>
      <c r="B73" s="34">
        <v>261.24</v>
      </c>
      <c r="C73" s="34">
        <v>78.39</v>
      </c>
      <c r="D73" s="93">
        <f t="shared" si="1"/>
        <v>26.29</v>
      </c>
      <c r="E73" s="34"/>
      <c r="F73" s="34"/>
      <c r="G73" s="34"/>
      <c r="H73" s="34"/>
      <c r="I73" s="34"/>
      <c r="J73" s="37">
        <v>3.96</v>
      </c>
      <c r="K73" s="37">
        <v>3.96</v>
      </c>
      <c r="L73" s="37">
        <v>3.96</v>
      </c>
      <c r="M73">
        <v>115.89</v>
      </c>
      <c r="N73">
        <v>271.52</v>
      </c>
      <c r="O73">
        <v>101.13</v>
      </c>
      <c r="P73">
        <v>10.33</v>
      </c>
      <c r="Q73">
        <v>43.2</v>
      </c>
      <c r="R73" s="93">
        <v>18.399999999999999</v>
      </c>
      <c r="S73" s="93">
        <v>7.89</v>
      </c>
      <c r="T73" s="93">
        <v>0</v>
      </c>
      <c r="U73">
        <v>10.75</v>
      </c>
      <c r="V73">
        <v>19.006636</v>
      </c>
      <c r="W73">
        <v>11.88</v>
      </c>
      <c r="X73">
        <v>65.540000000000006</v>
      </c>
      <c r="Y73">
        <v>21.85</v>
      </c>
      <c r="Z73">
        <v>21.83</v>
      </c>
      <c r="AA73">
        <v>77.52</v>
      </c>
      <c r="AB73">
        <v>15.5</v>
      </c>
      <c r="AC73">
        <v>20.2</v>
      </c>
      <c r="AD73">
        <v>14.5</v>
      </c>
      <c r="AE73">
        <v>19.329999999999998</v>
      </c>
      <c r="AF73">
        <v>9.67</v>
      </c>
      <c r="AG73">
        <v>20.3</v>
      </c>
      <c r="AH73">
        <v>42.37</v>
      </c>
      <c r="AI73">
        <v>42.37</v>
      </c>
      <c r="AJ73">
        <v>29.93</v>
      </c>
    </row>
    <row r="74" spans="1:36">
      <c r="A74" t="s">
        <v>116</v>
      </c>
      <c r="B74" s="34">
        <v>261.24</v>
      </c>
      <c r="C74" s="34">
        <v>78.39</v>
      </c>
      <c r="D74" s="93">
        <f t="shared" si="1"/>
        <v>13.479999999999999</v>
      </c>
      <c r="E74" s="34"/>
      <c r="F74" s="34"/>
      <c r="G74" s="34"/>
      <c r="H74" s="34"/>
      <c r="I74" s="34"/>
      <c r="J74" s="37">
        <v>3.13</v>
      </c>
      <c r="K74" s="37">
        <v>3.13</v>
      </c>
      <c r="L74" s="37">
        <v>3.13</v>
      </c>
      <c r="M74">
        <v>115.89</v>
      </c>
      <c r="N74">
        <v>271.52</v>
      </c>
      <c r="O74">
        <v>101.13</v>
      </c>
      <c r="P74">
        <v>10.33</v>
      </c>
      <c r="Q74">
        <v>43.16</v>
      </c>
      <c r="R74" s="93">
        <v>11.04</v>
      </c>
      <c r="S74" s="93">
        <v>2.44</v>
      </c>
      <c r="T74" s="93">
        <v>0</v>
      </c>
      <c r="U74">
        <v>10.75</v>
      </c>
      <c r="V74">
        <v>14.557444</v>
      </c>
      <c r="W74">
        <v>11.88</v>
      </c>
      <c r="X74">
        <v>65.39</v>
      </c>
      <c r="Y74">
        <v>21.8</v>
      </c>
      <c r="Z74">
        <v>21.78</v>
      </c>
      <c r="AA74">
        <v>60.44</v>
      </c>
      <c r="AB74">
        <v>12.09</v>
      </c>
      <c r="AC74">
        <v>11.2</v>
      </c>
      <c r="AD74">
        <v>11.34</v>
      </c>
      <c r="AE74">
        <v>15.33</v>
      </c>
      <c r="AF74">
        <v>7.67</v>
      </c>
      <c r="AG74">
        <v>20.11</v>
      </c>
      <c r="AH74">
        <v>42.14</v>
      </c>
      <c r="AI74">
        <v>42.14</v>
      </c>
      <c r="AJ74">
        <v>28.96</v>
      </c>
    </row>
    <row r="75" spans="1:36">
      <c r="A75" t="s">
        <v>117</v>
      </c>
      <c r="B75" s="34">
        <v>261.24</v>
      </c>
      <c r="C75" s="34">
        <v>78.39</v>
      </c>
      <c r="D75" s="93">
        <f t="shared" si="1"/>
        <v>0</v>
      </c>
      <c r="E75" s="34"/>
      <c r="F75" s="34"/>
      <c r="G75" s="34"/>
      <c r="H75" s="34"/>
      <c r="I75" s="34"/>
      <c r="J75" s="37">
        <v>2.41</v>
      </c>
      <c r="K75" s="37">
        <v>2.41</v>
      </c>
      <c r="L75" s="37">
        <v>2.41</v>
      </c>
      <c r="M75">
        <v>115.89</v>
      </c>
      <c r="N75">
        <v>271.52</v>
      </c>
      <c r="O75">
        <v>101.13</v>
      </c>
      <c r="P75">
        <v>10.33</v>
      </c>
      <c r="Q75">
        <v>43.17</v>
      </c>
      <c r="R75" s="93">
        <v>0</v>
      </c>
      <c r="S75" s="93">
        <v>0</v>
      </c>
      <c r="T75" s="93">
        <v>0</v>
      </c>
      <c r="U75">
        <v>10.75</v>
      </c>
      <c r="V75">
        <v>10.722943000000001</v>
      </c>
      <c r="W75">
        <v>11.88</v>
      </c>
      <c r="X75">
        <v>65.290000000000006</v>
      </c>
      <c r="Y75">
        <v>21.76</v>
      </c>
      <c r="Z75">
        <v>21.76</v>
      </c>
      <c r="AA75">
        <v>44.95</v>
      </c>
      <c r="AB75">
        <v>8.99</v>
      </c>
      <c r="AC75">
        <v>7.47</v>
      </c>
      <c r="AD75">
        <v>8.49</v>
      </c>
      <c r="AE75">
        <v>12</v>
      </c>
      <c r="AF75">
        <v>6</v>
      </c>
      <c r="AG75">
        <v>19.82</v>
      </c>
      <c r="AH75">
        <v>52.58</v>
      </c>
      <c r="AI75">
        <v>52.58</v>
      </c>
      <c r="AJ75">
        <v>28.96</v>
      </c>
    </row>
    <row r="76" spans="1:36">
      <c r="A76" t="s">
        <v>118</v>
      </c>
      <c r="B76" s="34">
        <v>261.24</v>
      </c>
      <c r="C76" s="34">
        <v>78.39</v>
      </c>
      <c r="D76" s="93">
        <f t="shared" si="1"/>
        <v>0</v>
      </c>
      <c r="E76" s="34"/>
      <c r="F76" s="34"/>
      <c r="G76" s="34"/>
      <c r="H76" s="34"/>
      <c r="I76" s="34"/>
      <c r="J76" s="37">
        <v>1.77</v>
      </c>
      <c r="K76" s="37">
        <v>1.77</v>
      </c>
      <c r="L76" s="37">
        <v>1.77</v>
      </c>
      <c r="M76">
        <v>115.89</v>
      </c>
      <c r="N76">
        <v>271.52</v>
      </c>
      <c r="O76">
        <v>101.13</v>
      </c>
      <c r="P76">
        <v>10.33</v>
      </c>
      <c r="Q76">
        <v>43.16</v>
      </c>
      <c r="R76" s="93">
        <v>0</v>
      </c>
      <c r="S76" s="93">
        <v>0</v>
      </c>
      <c r="T76" s="93">
        <v>0</v>
      </c>
      <c r="U76">
        <v>10.75</v>
      </c>
      <c r="V76">
        <v>7.1128530000000003</v>
      </c>
      <c r="W76">
        <v>11.88</v>
      </c>
      <c r="X76">
        <v>61.97</v>
      </c>
      <c r="Y76">
        <v>20.66</v>
      </c>
      <c r="Z76">
        <v>20.64</v>
      </c>
      <c r="AA76">
        <v>31.8</v>
      </c>
      <c r="AB76">
        <v>6.36</v>
      </c>
      <c r="AC76">
        <v>2</v>
      </c>
      <c r="AD76">
        <v>6</v>
      </c>
      <c r="AE76">
        <v>7.33</v>
      </c>
      <c r="AF76">
        <v>3.67</v>
      </c>
      <c r="AG76">
        <v>17.920000000000002</v>
      </c>
      <c r="AH76">
        <v>52.54</v>
      </c>
      <c r="AI76">
        <v>52.54</v>
      </c>
      <c r="AJ76">
        <v>28</v>
      </c>
    </row>
    <row r="77" spans="1:36">
      <c r="A77" t="s">
        <v>119</v>
      </c>
      <c r="B77" s="34">
        <v>261.24</v>
      </c>
      <c r="C77" s="34">
        <v>78.39</v>
      </c>
      <c r="D77" s="93">
        <f t="shared" si="1"/>
        <v>0</v>
      </c>
      <c r="E77" s="34"/>
      <c r="F77" s="34"/>
      <c r="G77" s="34"/>
      <c r="H77" s="34"/>
      <c r="I77" s="34"/>
      <c r="J77" s="37">
        <v>0.78</v>
      </c>
      <c r="K77" s="37">
        <v>0.78</v>
      </c>
      <c r="L77" s="37">
        <v>0.78</v>
      </c>
      <c r="M77">
        <v>115.89</v>
      </c>
      <c r="N77">
        <v>271.52</v>
      </c>
      <c r="O77">
        <v>101.13</v>
      </c>
      <c r="P77">
        <v>10.33</v>
      </c>
      <c r="Q77">
        <v>43.21</v>
      </c>
      <c r="R77" s="93">
        <v>0</v>
      </c>
      <c r="S77" s="93">
        <v>0</v>
      </c>
      <c r="T77" s="93">
        <v>0</v>
      </c>
      <c r="U77">
        <v>10.75</v>
      </c>
      <c r="V77">
        <v>3.7076600000000002</v>
      </c>
      <c r="W77">
        <v>11.88</v>
      </c>
      <c r="X77">
        <v>61.65</v>
      </c>
      <c r="Y77">
        <v>20.55</v>
      </c>
      <c r="Z77">
        <v>20.55</v>
      </c>
      <c r="AA77">
        <v>23.8</v>
      </c>
      <c r="AB77">
        <v>4.76</v>
      </c>
      <c r="AC77">
        <v>1</v>
      </c>
      <c r="AD77">
        <v>4.01</v>
      </c>
      <c r="AE77">
        <v>6.67</v>
      </c>
      <c r="AF77">
        <v>3.33</v>
      </c>
      <c r="AG77">
        <v>17.93</v>
      </c>
      <c r="AH77">
        <v>52.16</v>
      </c>
      <c r="AI77">
        <v>52.16</v>
      </c>
      <c r="AJ77">
        <v>28</v>
      </c>
    </row>
    <row r="78" spans="1:36">
      <c r="A78" t="s">
        <v>120</v>
      </c>
      <c r="B78" s="34">
        <v>261.24</v>
      </c>
      <c r="C78" s="34">
        <v>78.39</v>
      </c>
      <c r="D78" s="93">
        <f t="shared" si="1"/>
        <v>0</v>
      </c>
      <c r="E78" s="34"/>
      <c r="F78" s="34"/>
      <c r="G78" s="34"/>
      <c r="H78" s="34"/>
      <c r="I78" s="34"/>
      <c r="J78" s="37">
        <v>0.53</v>
      </c>
      <c r="K78" s="37">
        <v>0.53</v>
      </c>
      <c r="L78" s="37">
        <v>0.53</v>
      </c>
      <c r="M78">
        <v>115.89</v>
      </c>
      <c r="N78">
        <v>271.52</v>
      </c>
      <c r="O78">
        <v>101.13</v>
      </c>
      <c r="P78">
        <v>10.33</v>
      </c>
      <c r="Q78">
        <v>43.26</v>
      </c>
      <c r="R78" s="93">
        <v>0</v>
      </c>
      <c r="S78" s="93">
        <v>0</v>
      </c>
      <c r="T78" s="93">
        <v>0</v>
      </c>
      <c r="U78">
        <v>10.75</v>
      </c>
      <c r="V78">
        <v>1.5611200000000001</v>
      </c>
      <c r="W78">
        <v>11.88</v>
      </c>
      <c r="X78">
        <v>61.42</v>
      </c>
      <c r="Y78">
        <v>20.47</v>
      </c>
      <c r="Z78">
        <v>20.48</v>
      </c>
      <c r="AA78">
        <v>16.28</v>
      </c>
      <c r="AB78">
        <v>3.26</v>
      </c>
      <c r="AC78">
        <v>0.33</v>
      </c>
      <c r="AD78">
        <v>2.4300000000000002</v>
      </c>
      <c r="AE78">
        <v>4.67</v>
      </c>
      <c r="AF78">
        <v>2.33</v>
      </c>
      <c r="AG78">
        <v>17.75</v>
      </c>
      <c r="AH78">
        <v>51.44</v>
      </c>
      <c r="AI78">
        <v>51.44</v>
      </c>
      <c r="AJ78">
        <v>28</v>
      </c>
    </row>
    <row r="79" spans="1:36">
      <c r="A79" t="s">
        <v>121</v>
      </c>
      <c r="B79" s="34">
        <v>261.24</v>
      </c>
      <c r="C79" s="34">
        <v>78.39</v>
      </c>
      <c r="D79" s="93">
        <f t="shared" si="1"/>
        <v>0</v>
      </c>
      <c r="E79" s="34"/>
      <c r="F79" s="34"/>
      <c r="G79" s="34"/>
      <c r="H79" s="34"/>
      <c r="I79" s="34"/>
      <c r="J79" s="37">
        <v>0.31</v>
      </c>
      <c r="K79" s="37">
        <v>0.31</v>
      </c>
      <c r="L79" s="37">
        <v>0.31</v>
      </c>
      <c r="M79">
        <v>115.89</v>
      </c>
      <c r="N79">
        <v>271.52</v>
      </c>
      <c r="O79">
        <v>101.13</v>
      </c>
      <c r="P79">
        <v>10.33</v>
      </c>
      <c r="Q79">
        <v>43.27</v>
      </c>
      <c r="R79" s="93">
        <v>0</v>
      </c>
      <c r="S79" s="93">
        <v>0</v>
      </c>
      <c r="T79" s="93">
        <v>0</v>
      </c>
      <c r="U79">
        <v>10.75</v>
      </c>
      <c r="V79">
        <v>0.47809299999999999</v>
      </c>
      <c r="W79">
        <v>11.88</v>
      </c>
      <c r="X79">
        <v>61.13</v>
      </c>
      <c r="Y79">
        <v>20.38</v>
      </c>
      <c r="Z79">
        <v>20.38</v>
      </c>
      <c r="AA79">
        <v>10.45</v>
      </c>
      <c r="AB79">
        <v>2.09</v>
      </c>
      <c r="AC79">
        <v>0.03</v>
      </c>
      <c r="AD79">
        <v>1.32</v>
      </c>
      <c r="AE79">
        <v>2</v>
      </c>
      <c r="AF79">
        <v>1</v>
      </c>
      <c r="AG79">
        <v>17.66</v>
      </c>
      <c r="AH79">
        <v>51.25</v>
      </c>
      <c r="AI79">
        <v>51.25</v>
      </c>
      <c r="AJ79">
        <v>28</v>
      </c>
    </row>
    <row r="80" spans="1:36">
      <c r="A80" t="s">
        <v>122</v>
      </c>
      <c r="B80" s="34">
        <v>261.24</v>
      </c>
      <c r="C80" s="34">
        <v>78.39</v>
      </c>
      <c r="D80" s="93">
        <f t="shared" si="1"/>
        <v>0</v>
      </c>
      <c r="E80" s="34"/>
      <c r="F80" s="34"/>
      <c r="G80" s="34"/>
      <c r="H80" s="34"/>
      <c r="I80" s="34"/>
      <c r="J80" s="37">
        <v>0.04</v>
      </c>
      <c r="K80" s="37">
        <v>0.04</v>
      </c>
      <c r="L80" s="37">
        <v>0.04</v>
      </c>
      <c r="M80">
        <v>115.89</v>
      </c>
      <c r="N80">
        <v>271.52</v>
      </c>
      <c r="O80">
        <v>101.13</v>
      </c>
      <c r="P80">
        <v>10.33</v>
      </c>
      <c r="Q80">
        <v>43.28</v>
      </c>
      <c r="R80" s="93">
        <v>0</v>
      </c>
      <c r="S80" s="93">
        <v>0</v>
      </c>
      <c r="T80" s="93">
        <v>0</v>
      </c>
      <c r="U80">
        <v>10.75</v>
      </c>
      <c r="V80">
        <v>0</v>
      </c>
      <c r="W80">
        <v>11.88</v>
      </c>
      <c r="X80">
        <v>60.69</v>
      </c>
      <c r="Y80">
        <v>20.23</v>
      </c>
      <c r="Z80">
        <v>20.22</v>
      </c>
      <c r="AA80">
        <v>6.3</v>
      </c>
      <c r="AB80">
        <v>1.26</v>
      </c>
      <c r="AC80">
        <v>0</v>
      </c>
      <c r="AD80">
        <v>0.43</v>
      </c>
      <c r="AE80">
        <v>0</v>
      </c>
      <c r="AF80">
        <v>0</v>
      </c>
      <c r="AG80">
        <v>17.62</v>
      </c>
      <c r="AH80">
        <v>50.46</v>
      </c>
      <c r="AI80">
        <v>50.46</v>
      </c>
      <c r="AJ80">
        <v>28</v>
      </c>
    </row>
    <row r="81" spans="1:36">
      <c r="A81" t="s">
        <v>123</v>
      </c>
      <c r="B81" s="34">
        <v>261.24</v>
      </c>
      <c r="C81" s="34">
        <v>78.39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115.89</v>
      </c>
      <c r="N81">
        <v>271.52</v>
      </c>
      <c r="O81">
        <v>101.13</v>
      </c>
      <c r="P81">
        <v>10.33</v>
      </c>
      <c r="Q81">
        <v>43.18</v>
      </c>
      <c r="R81" s="93">
        <v>0</v>
      </c>
      <c r="S81" s="93">
        <v>0</v>
      </c>
      <c r="T81" s="93">
        <v>0</v>
      </c>
      <c r="U81">
        <v>10.75</v>
      </c>
      <c r="V81">
        <v>0</v>
      </c>
      <c r="W81">
        <v>11.88</v>
      </c>
      <c r="X81">
        <v>43.69</v>
      </c>
      <c r="Y81">
        <v>14.56</v>
      </c>
      <c r="Z81">
        <v>14.57</v>
      </c>
      <c r="AA81">
        <v>2.95</v>
      </c>
      <c r="AB81">
        <v>0.59</v>
      </c>
      <c r="AC81">
        <v>0</v>
      </c>
      <c r="AD81">
        <v>0</v>
      </c>
      <c r="AE81">
        <v>0.1</v>
      </c>
      <c r="AF81">
        <v>0.05</v>
      </c>
      <c r="AG81">
        <v>17.21</v>
      </c>
      <c r="AH81">
        <v>36.83</v>
      </c>
      <c r="AI81">
        <v>36.83</v>
      </c>
      <c r="AJ81">
        <v>28.96</v>
      </c>
    </row>
    <row r="82" spans="1:36">
      <c r="A82" t="s">
        <v>124</v>
      </c>
      <c r="B82" s="34">
        <v>261.24</v>
      </c>
      <c r="C82" s="34">
        <v>78.39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115.89</v>
      </c>
      <c r="N82">
        <v>271.52</v>
      </c>
      <c r="O82">
        <v>101.13</v>
      </c>
      <c r="P82">
        <v>10.33</v>
      </c>
      <c r="Q82">
        <v>44.02</v>
      </c>
      <c r="R82" s="93">
        <v>0</v>
      </c>
      <c r="S82" s="93">
        <v>0</v>
      </c>
      <c r="T82" s="93">
        <v>0</v>
      </c>
      <c r="U82">
        <v>10.75</v>
      </c>
      <c r="V82">
        <v>0</v>
      </c>
      <c r="W82">
        <v>11.88</v>
      </c>
      <c r="X82">
        <v>43.44</v>
      </c>
      <c r="Y82">
        <v>14.48</v>
      </c>
      <c r="Z82">
        <v>14.47</v>
      </c>
      <c r="AA82">
        <v>1.3</v>
      </c>
      <c r="AB82">
        <v>0.26</v>
      </c>
      <c r="AC82">
        <v>0</v>
      </c>
      <c r="AD82">
        <v>0</v>
      </c>
      <c r="AE82">
        <v>0</v>
      </c>
      <c r="AF82">
        <v>0</v>
      </c>
      <c r="AG82">
        <v>12.42</v>
      </c>
      <c r="AH82">
        <v>36.75</v>
      </c>
      <c r="AI82">
        <v>36.75</v>
      </c>
      <c r="AJ82">
        <v>28</v>
      </c>
    </row>
    <row r="83" spans="1:36">
      <c r="A83" t="s">
        <v>125</v>
      </c>
      <c r="B83" s="34">
        <v>261.24</v>
      </c>
      <c r="C83" s="34">
        <v>74.03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115.89</v>
      </c>
      <c r="N83">
        <v>271.52</v>
      </c>
      <c r="O83">
        <v>101.13</v>
      </c>
      <c r="P83">
        <v>10.33</v>
      </c>
      <c r="Q83">
        <v>44.02</v>
      </c>
      <c r="R83" s="93">
        <v>0</v>
      </c>
      <c r="S83" s="93">
        <v>0</v>
      </c>
      <c r="T83" s="93">
        <v>0</v>
      </c>
      <c r="U83">
        <v>10.75</v>
      </c>
      <c r="V83">
        <v>0</v>
      </c>
      <c r="W83">
        <v>11.88</v>
      </c>
      <c r="X83">
        <v>42.23</v>
      </c>
      <c r="Y83">
        <v>14.08</v>
      </c>
      <c r="Z83">
        <v>14.07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12.64</v>
      </c>
      <c r="AH83">
        <v>36.630000000000003</v>
      </c>
      <c r="AI83">
        <v>36.630000000000003</v>
      </c>
      <c r="AJ83">
        <v>28.96</v>
      </c>
    </row>
    <row r="84" spans="1:36">
      <c r="A84" t="s">
        <v>126</v>
      </c>
      <c r="B84" s="34">
        <v>261.24</v>
      </c>
      <c r="C84" s="34">
        <v>74.03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115.89</v>
      </c>
      <c r="N84">
        <v>271.52</v>
      </c>
      <c r="O84">
        <v>101.13</v>
      </c>
      <c r="P84">
        <v>10.33</v>
      </c>
      <c r="Q84">
        <v>44.02</v>
      </c>
      <c r="R84" s="93">
        <v>0</v>
      </c>
      <c r="S84" s="93">
        <v>0</v>
      </c>
      <c r="T84" s="93">
        <v>0</v>
      </c>
      <c r="U84">
        <v>10.75</v>
      </c>
      <c r="V84">
        <v>0</v>
      </c>
      <c r="W84">
        <v>11.88</v>
      </c>
      <c r="X84">
        <v>41.83</v>
      </c>
      <c r="Y84">
        <v>13.94</v>
      </c>
      <c r="Z84">
        <v>13.94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12.19</v>
      </c>
      <c r="AH84">
        <v>36.53</v>
      </c>
      <c r="AI84">
        <v>36.53</v>
      </c>
      <c r="AJ84">
        <v>28.96</v>
      </c>
    </row>
    <row r="85" spans="1:36">
      <c r="A85" t="s">
        <v>127</v>
      </c>
      <c r="B85" s="34">
        <v>261.24</v>
      </c>
      <c r="C85" s="34">
        <v>74.03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115.89</v>
      </c>
      <c r="N85">
        <v>271.52</v>
      </c>
      <c r="O85">
        <v>101.13</v>
      </c>
      <c r="P85">
        <v>10.33</v>
      </c>
      <c r="Q85">
        <v>44.02</v>
      </c>
      <c r="R85" s="93">
        <v>0</v>
      </c>
      <c r="S85" s="93">
        <v>0</v>
      </c>
      <c r="T85" s="93">
        <v>0</v>
      </c>
      <c r="U85">
        <v>10.75</v>
      </c>
      <c r="V85">
        <v>0</v>
      </c>
      <c r="W85">
        <v>11.88</v>
      </c>
      <c r="X85">
        <v>40.65</v>
      </c>
      <c r="Y85">
        <v>13.55</v>
      </c>
      <c r="Z85">
        <v>13.54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11.8</v>
      </c>
      <c r="AH85">
        <v>35.43</v>
      </c>
      <c r="AI85">
        <v>35.43</v>
      </c>
      <c r="AJ85">
        <v>28</v>
      </c>
    </row>
    <row r="86" spans="1:36">
      <c r="A86" t="s">
        <v>128</v>
      </c>
      <c r="B86" s="34">
        <v>261.24</v>
      </c>
      <c r="C86" s="34">
        <v>74.03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115.89</v>
      </c>
      <c r="N86">
        <v>271.52</v>
      </c>
      <c r="O86">
        <v>101.13</v>
      </c>
      <c r="P86">
        <v>10.33</v>
      </c>
      <c r="Q86">
        <v>44.02</v>
      </c>
      <c r="R86" s="93">
        <v>0</v>
      </c>
      <c r="S86" s="93">
        <v>0</v>
      </c>
      <c r="T86" s="93">
        <v>0</v>
      </c>
      <c r="U86">
        <v>10.75</v>
      </c>
      <c r="V86">
        <v>0</v>
      </c>
      <c r="W86">
        <v>11.88</v>
      </c>
      <c r="X86">
        <v>39.53</v>
      </c>
      <c r="Y86">
        <v>13.18</v>
      </c>
      <c r="Z86">
        <v>13.17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11.3</v>
      </c>
      <c r="AH86">
        <v>34.58</v>
      </c>
      <c r="AI86">
        <v>34.58</v>
      </c>
      <c r="AJ86">
        <v>28</v>
      </c>
    </row>
    <row r="87" spans="1:36">
      <c r="A87" t="s">
        <v>129</v>
      </c>
      <c r="B87" s="34">
        <v>261.24</v>
      </c>
      <c r="C87" s="34">
        <v>74.03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115.89</v>
      </c>
      <c r="N87">
        <v>271.52</v>
      </c>
      <c r="O87">
        <v>101.13</v>
      </c>
      <c r="P87">
        <v>10.33</v>
      </c>
      <c r="Q87">
        <v>44.02</v>
      </c>
      <c r="R87" s="93">
        <v>0</v>
      </c>
      <c r="S87" s="93">
        <v>0</v>
      </c>
      <c r="T87" s="93">
        <v>0</v>
      </c>
      <c r="U87">
        <v>10.75</v>
      </c>
      <c r="V87">
        <v>0</v>
      </c>
      <c r="W87">
        <v>11.88</v>
      </c>
      <c r="X87">
        <v>30.28</v>
      </c>
      <c r="Y87">
        <v>10.1</v>
      </c>
      <c r="Z87">
        <v>10.09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11.48</v>
      </c>
      <c r="AH87">
        <v>25.23</v>
      </c>
      <c r="AI87">
        <v>25.23</v>
      </c>
      <c r="AJ87">
        <v>27.03</v>
      </c>
    </row>
    <row r="88" spans="1:36">
      <c r="A88" t="s">
        <v>130</v>
      </c>
      <c r="B88" s="34">
        <v>261.24</v>
      </c>
      <c r="C88" s="34">
        <v>74.03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115.89</v>
      </c>
      <c r="N88">
        <v>271.52</v>
      </c>
      <c r="O88">
        <v>101.13</v>
      </c>
      <c r="P88">
        <v>10.33</v>
      </c>
      <c r="Q88">
        <v>44.02</v>
      </c>
      <c r="R88" s="93">
        <v>0</v>
      </c>
      <c r="S88" s="93">
        <v>0</v>
      </c>
      <c r="T88" s="93">
        <v>0</v>
      </c>
      <c r="U88">
        <v>10.75</v>
      </c>
      <c r="V88">
        <v>0</v>
      </c>
      <c r="W88">
        <v>11.88</v>
      </c>
      <c r="X88">
        <v>30.65</v>
      </c>
      <c r="Y88">
        <v>10.220000000000001</v>
      </c>
      <c r="Z88">
        <v>10.210000000000001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12.21</v>
      </c>
      <c r="AH88">
        <v>25.47</v>
      </c>
      <c r="AI88">
        <v>25.47</v>
      </c>
      <c r="AJ88">
        <v>28</v>
      </c>
    </row>
    <row r="89" spans="1:36">
      <c r="A89" t="s">
        <v>131</v>
      </c>
      <c r="B89" s="34">
        <v>261.24</v>
      </c>
      <c r="C89" s="34">
        <v>74.03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115.89</v>
      </c>
      <c r="N89">
        <v>271.52</v>
      </c>
      <c r="O89">
        <v>101.13</v>
      </c>
      <c r="P89">
        <v>10.33</v>
      </c>
      <c r="Q89">
        <v>44.02</v>
      </c>
      <c r="R89" s="93">
        <v>0</v>
      </c>
      <c r="S89" s="93">
        <v>0</v>
      </c>
      <c r="T89" s="93">
        <v>0</v>
      </c>
      <c r="U89">
        <v>10.75</v>
      </c>
      <c r="V89">
        <v>0</v>
      </c>
      <c r="W89">
        <v>11.88</v>
      </c>
      <c r="X89">
        <v>30.47</v>
      </c>
      <c r="Y89">
        <v>10.16</v>
      </c>
      <c r="Z89">
        <v>10.15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10.26</v>
      </c>
      <c r="AH89">
        <v>25.92</v>
      </c>
      <c r="AI89">
        <v>25.92</v>
      </c>
      <c r="AJ89">
        <v>28</v>
      </c>
    </row>
    <row r="90" spans="1:36">
      <c r="A90" t="s">
        <v>132</v>
      </c>
      <c r="B90" s="34">
        <v>261.24</v>
      </c>
      <c r="C90" s="34">
        <v>74.03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115.89</v>
      </c>
      <c r="N90">
        <v>271.52</v>
      </c>
      <c r="O90">
        <v>101.13</v>
      </c>
      <c r="P90">
        <v>10.33</v>
      </c>
      <c r="Q90">
        <v>44.02</v>
      </c>
      <c r="R90" s="93">
        <v>0</v>
      </c>
      <c r="S90" s="93">
        <v>0</v>
      </c>
      <c r="T90" s="93">
        <v>0</v>
      </c>
      <c r="U90">
        <v>10.75</v>
      </c>
      <c r="V90">
        <v>0</v>
      </c>
      <c r="W90">
        <v>11.88</v>
      </c>
      <c r="X90">
        <v>30.45</v>
      </c>
      <c r="Y90">
        <v>10.15</v>
      </c>
      <c r="Z90">
        <v>10.15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10.35</v>
      </c>
      <c r="AH90">
        <v>26.38</v>
      </c>
      <c r="AI90">
        <v>26.38</v>
      </c>
      <c r="AJ90">
        <v>28</v>
      </c>
    </row>
    <row r="91" spans="1:36">
      <c r="A91" t="s">
        <v>133</v>
      </c>
      <c r="B91" s="34">
        <v>261.24</v>
      </c>
      <c r="C91" s="34">
        <v>74.03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115.89</v>
      </c>
      <c r="N91">
        <v>271.52</v>
      </c>
      <c r="O91">
        <v>101.13</v>
      </c>
      <c r="P91">
        <v>10.33</v>
      </c>
      <c r="Q91">
        <v>44.02</v>
      </c>
      <c r="R91" s="93">
        <v>0</v>
      </c>
      <c r="S91" s="93">
        <v>0</v>
      </c>
      <c r="T91" s="93">
        <v>0</v>
      </c>
      <c r="U91">
        <v>10.75</v>
      </c>
      <c r="V91">
        <v>0</v>
      </c>
      <c r="W91">
        <v>11.88</v>
      </c>
      <c r="X91">
        <v>30.5</v>
      </c>
      <c r="Y91">
        <v>10.17</v>
      </c>
      <c r="Z91">
        <v>10.16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10.27</v>
      </c>
      <c r="AH91">
        <v>26.66</v>
      </c>
      <c r="AI91">
        <v>26.66</v>
      </c>
      <c r="AJ91">
        <v>27.03</v>
      </c>
    </row>
    <row r="92" spans="1:36">
      <c r="A92" t="s">
        <v>134</v>
      </c>
      <c r="B92" s="34">
        <v>261.24</v>
      </c>
      <c r="C92" s="34">
        <v>74.03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115.89</v>
      </c>
      <c r="N92">
        <v>271.52</v>
      </c>
      <c r="O92">
        <v>101.13</v>
      </c>
      <c r="P92">
        <v>10.33</v>
      </c>
      <c r="Q92">
        <v>44.02</v>
      </c>
      <c r="R92" s="93">
        <v>0</v>
      </c>
      <c r="S92" s="93">
        <v>0</v>
      </c>
      <c r="T92" s="93">
        <v>0</v>
      </c>
      <c r="U92">
        <v>10.75</v>
      </c>
      <c r="V92">
        <v>0</v>
      </c>
      <c r="W92">
        <v>11.88</v>
      </c>
      <c r="X92">
        <v>29.75</v>
      </c>
      <c r="Y92">
        <v>9.92</v>
      </c>
      <c r="Z92">
        <v>9.91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9.41</v>
      </c>
      <c r="AH92">
        <v>27.28</v>
      </c>
      <c r="AI92">
        <v>27.28</v>
      </c>
      <c r="AJ92">
        <v>27.03</v>
      </c>
    </row>
    <row r="93" spans="1:36">
      <c r="A93" t="s">
        <v>135</v>
      </c>
      <c r="B93" s="34">
        <v>261.24</v>
      </c>
      <c r="C93" s="34">
        <v>74.03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115.89</v>
      </c>
      <c r="N93">
        <v>271.52</v>
      </c>
      <c r="O93">
        <v>101.13</v>
      </c>
      <c r="P93">
        <v>10.33</v>
      </c>
      <c r="Q93">
        <v>44.02</v>
      </c>
      <c r="R93" s="93">
        <v>0</v>
      </c>
      <c r="S93" s="93">
        <v>0</v>
      </c>
      <c r="T93" s="93">
        <v>0</v>
      </c>
      <c r="U93">
        <v>10.75</v>
      </c>
      <c r="V93">
        <v>0</v>
      </c>
      <c r="W93">
        <v>11.88</v>
      </c>
      <c r="X93">
        <v>33.19</v>
      </c>
      <c r="Y93">
        <v>11.06</v>
      </c>
      <c r="Z93">
        <v>11.06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9.81</v>
      </c>
      <c r="AH93">
        <v>26.97</v>
      </c>
      <c r="AI93">
        <v>26.97</v>
      </c>
      <c r="AJ93">
        <v>27.03</v>
      </c>
    </row>
    <row r="94" spans="1:36">
      <c r="A94" t="s">
        <v>136</v>
      </c>
      <c r="B94" s="34">
        <v>261.24</v>
      </c>
      <c r="C94" s="34">
        <v>74.03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115.89</v>
      </c>
      <c r="N94">
        <v>271.52</v>
      </c>
      <c r="O94">
        <v>101.13</v>
      </c>
      <c r="P94">
        <v>10.33</v>
      </c>
      <c r="Q94">
        <v>44.02</v>
      </c>
      <c r="R94" s="93">
        <v>0</v>
      </c>
      <c r="S94" s="93">
        <v>0</v>
      </c>
      <c r="T94" s="93">
        <v>0</v>
      </c>
      <c r="U94">
        <v>10.75</v>
      </c>
      <c r="V94">
        <v>0</v>
      </c>
      <c r="W94">
        <v>11.88</v>
      </c>
      <c r="X94">
        <v>33.43</v>
      </c>
      <c r="Y94">
        <v>11.14</v>
      </c>
      <c r="Z94">
        <v>11.15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9.91</v>
      </c>
      <c r="AH94">
        <v>27.13</v>
      </c>
      <c r="AI94">
        <v>27.13</v>
      </c>
      <c r="AJ94">
        <v>25.1</v>
      </c>
    </row>
    <row r="95" spans="1:36">
      <c r="A95" t="s">
        <v>137</v>
      </c>
      <c r="B95" s="34">
        <v>261.24</v>
      </c>
      <c r="C95" s="34">
        <v>74.03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115.89</v>
      </c>
      <c r="N95">
        <v>271.52</v>
      </c>
      <c r="O95">
        <v>101.13</v>
      </c>
      <c r="P95">
        <v>10.33</v>
      </c>
      <c r="Q95">
        <v>44.02</v>
      </c>
      <c r="R95" s="93">
        <v>0</v>
      </c>
      <c r="S95" s="93">
        <v>0</v>
      </c>
      <c r="T95" s="93">
        <v>0</v>
      </c>
      <c r="U95">
        <v>10.75</v>
      </c>
      <c r="V95">
        <v>0</v>
      </c>
      <c r="W95">
        <v>11.88</v>
      </c>
      <c r="X95">
        <v>33.69</v>
      </c>
      <c r="Y95">
        <v>11.23</v>
      </c>
      <c r="Z95">
        <v>11.22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10.119999999999999</v>
      </c>
      <c r="AH95">
        <v>27.61</v>
      </c>
      <c r="AI95">
        <v>27.61</v>
      </c>
      <c r="AJ95">
        <v>25.1</v>
      </c>
    </row>
    <row r="96" spans="1:36">
      <c r="A96" t="s">
        <v>138</v>
      </c>
      <c r="B96" s="34">
        <v>261.24</v>
      </c>
      <c r="C96" s="34">
        <v>74.03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115.89</v>
      </c>
      <c r="N96">
        <v>271.52</v>
      </c>
      <c r="O96">
        <v>101.13</v>
      </c>
      <c r="P96">
        <v>10.33</v>
      </c>
      <c r="Q96">
        <v>44.02</v>
      </c>
      <c r="R96" s="93">
        <v>0</v>
      </c>
      <c r="S96" s="93">
        <v>0</v>
      </c>
      <c r="T96" s="93">
        <v>0</v>
      </c>
      <c r="U96">
        <v>10.75</v>
      </c>
      <c r="V96">
        <v>0</v>
      </c>
      <c r="W96">
        <v>11.88</v>
      </c>
      <c r="X96">
        <v>34.130000000000003</v>
      </c>
      <c r="Y96">
        <v>11.38</v>
      </c>
      <c r="Z96">
        <v>11.37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10.23</v>
      </c>
      <c r="AH96">
        <v>28.38</v>
      </c>
      <c r="AI96">
        <v>28.38</v>
      </c>
      <c r="AJ96">
        <v>25.1</v>
      </c>
    </row>
    <row r="97" spans="1:50">
      <c r="A97" t="s">
        <v>139</v>
      </c>
      <c r="B97" s="34">
        <v>261.24</v>
      </c>
      <c r="C97" s="34">
        <v>74.03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115.89</v>
      </c>
      <c r="N97">
        <v>271.52</v>
      </c>
      <c r="O97">
        <v>101.13</v>
      </c>
      <c r="P97">
        <v>10.33</v>
      </c>
      <c r="Q97">
        <v>44.02</v>
      </c>
      <c r="R97" s="93">
        <v>0</v>
      </c>
      <c r="S97" s="93">
        <v>0</v>
      </c>
      <c r="T97" s="93">
        <v>0</v>
      </c>
      <c r="U97">
        <v>10.75</v>
      </c>
      <c r="V97">
        <v>0</v>
      </c>
      <c r="W97">
        <v>11.88</v>
      </c>
      <c r="X97">
        <v>34.369999999999997</v>
      </c>
      <c r="Y97">
        <v>11.46</v>
      </c>
      <c r="Z97">
        <v>11.45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10.51</v>
      </c>
      <c r="AH97">
        <v>29</v>
      </c>
      <c r="AI97">
        <v>29</v>
      </c>
      <c r="AJ97">
        <v>25.1</v>
      </c>
    </row>
    <row r="98" spans="1:50">
      <c r="A98" t="s">
        <v>140</v>
      </c>
      <c r="B98" s="34">
        <v>261.24</v>
      </c>
      <c r="C98" s="34">
        <v>74.03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115.89</v>
      </c>
      <c r="N98">
        <v>271.52</v>
      </c>
      <c r="O98">
        <v>101.13</v>
      </c>
      <c r="P98">
        <v>10.33</v>
      </c>
      <c r="Q98">
        <v>44.02</v>
      </c>
      <c r="R98" s="93">
        <v>0</v>
      </c>
      <c r="S98" s="93">
        <v>0</v>
      </c>
      <c r="T98" s="93">
        <v>0</v>
      </c>
      <c r="U98">
        <v>10.75</v>
      </c>
      <c r="V98">
        <v>0</v>
      </c>
      <c r="W98">
        <v>11.88</v>
      </c>
      <c r="X98">
        <v>34.97</v>
      </c>
      <c r="Y98">
        <v>11.65</v>
      </c>
      <c r="Z98">
        <v>11.66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10.54</v>
      </c>
      <c r="AH98">
        <v>29.49</v>
      </c>
      <c r="AI98">
        <v>29.49</v>
      </c>
      <c r="AJ98">
        <v>25.1</v>
      </c>
    </row>
    <row r="99" spans="1:50">
      <c r="A99" t="s">
        <v>141</v>
      </c>
      <c r="B99" s="34">
        <f>SUM(B3:B98)/4000</f>
        <v>5.8490575000000087</v>
      </c>
      <c r="C99" s="34">
        <f t="shared" ref="C99:P99" si="2">SUM(C3:C98)/4000</f>
        <v>1.6323900000000007</v>
      </c>
      <c r="D99" s="93">
        <f t="shared" ref="D99" si="3">SUM(D3:D98)/4000</f>
        <v>1.0154099999999999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9.5884999999999984E-2</v>
      </c>
      <c r="K99" s="37">
        <f t="shared" si="2"/>
        <v>9.5884999999999984E-2</v>
      </c>
      <c r="L99" s="37">
        <f t="shared" si="2"/>
        <v>9.5884999999999984E-2</v>
      </c>
      <c r="M99">
        <f t="shared" si="2"/>
        <v>2.359687500000001</v>
      </c>
      <c r="N99">
        <f t="shared" si="2"/>
        <v>6.3593000000000073</v>
      </c>
      <c r="O99">
        <f t="shared" si="2"/>
        <v>2.4271199999999991</v>
      </c>
      <c r="P99">
        <f t="shared" si="2"/>
        <v>0.24792000000000042</v>
      </c>
      <c r="Q99">
        <f t="shared" ref="Q99:AF99" si="5">SUM(Q3:Q98)/4000</f>
        <v>1.0021024999999997</v>
      </c>
      <c r="R99" s="93">
        <f t="shared" si="5"/>
        <v>0.36730250000000014</v>
      </c>
      <c r="S99" s="93">
        <f t="shared" si="5"/>
        <v>0.33091249999999994</v>
      </c>
      <c r="T99" s="93">
        <f t="shared" si="5"/>
        <v>0.31719499999999989</v>
      </c>
      <c r="U99">
        <f t="shared" si="5"/>
        <v>0.25800000000000001</v>
      </c>
      <c r="V99">
        <f t="shared" si="5"/>
        <v>0.90524714225000003</v>
      </c>
      <c r="W99">
        <f t="shared" si="5"/>
        <v>0.28198000000000023</v>
      </c>
      <c r="X99">
        <f t="shared" si="5"/>
        <v>0.71996000000000016</v>
      </c>
      <c r="Y99">
        <f t="shared" si="5"/>
        <v>0.23999249999999994</v>
      </c>
      <c r="Z99">
        <f t="shared" si="5"/>
        <v>0.23997000000000002</v>
      </c>
      <c r="AA99">
        <f t="shared" si="5"/>
        <v>2.0118900000000002</v>
      </c>
      <c r="AB99">
        <f t="shared" si="5"/>
        <v>0.40237249999999997</v>
      </c>
      <c r="AC99">
        <f t="shared" si="5"/>
        <v>0.72055749999999985</v>
      </c>
      <c r="AD99">
        <f t="shared" si="5"/>
        <v>0.38806999999999997</v>
      </c>
      <c r="AE99">
        <f t="shared" si="5"/>
        <v>0.7718900000000003</v>
      </c>
      <c r="AF99">
        <f t="shared" si="5"/>
        <v>0.38589750000000012</v>
      </c>
      <c r="AG99">
        <f t="shared" ref="AG99:AM99" si="6">SUM(AG3:AG98)/4000</f>
        <v>0.22716249999999996</v>
      </c>
      <c r="AH99">
        <f t="shared" si="6"/>
        <v>0.56968249999999998</v>
      </c>
      <c r="AI99">
        <f t="shared" si="6"/>
        <v>0.56968249999999998</v>
      </c>
      <c r="AJ99">
        <f t="shared" si="6"/>
        <v>0.64082250000000007</v>
      </c>
      <c r="AK99">
        <f t="shared" si="6"/>
        <v>0</v>
      </c>
      <c r="AL99">
        <f t="shared" si="6"/>
        <v>0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1">
        <v>1</v>
      </c>
      <c r="AE101" s="151">
        <v>1</v>
      </c>
      <c r="AF101" s="151">
        <v>1</v>
      </c>
      <c r="AG101" s="66">
        <v>1</v>
      </c>
      <c r="AH101" s="66">
        <v>1</v>
      </c>
      <c r="AI101" s="66">
        <v>1</v>
      </c>
      <c r="AJ101" s="151">
        <v>0</v>
      </c>
      <c r="AK101" s="151">
        <v>0</v>
      </c>
      <c r="AL101" s="151">
        <v>0</v>
      </c>
      <c r="AM101" s="151">
        <v>0</v>
      </c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0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0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0</v>
      </c>
      <c r="AL109">
        <f t="shared" si="12"/>
        <v>0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6"/>
      <c r="AH115" s="156"/>
      <c r="AI115" s="156"/>
    </row>
    <row r="116" spans="33:35">
      <c r="AG116" s="156"/>
      <c r="AH116" s="156"/>
      <c r="AI116" s="156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45110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23" activePane="bottomRight" state="frozen"/>
      <selection sqref="A1:XFD1048576"/>
      <selection pane="topRight" sqref="A1:XFD1048576"/>
      <selection pane="bottomLeft" sqref="A1:XFD1048576"/>
      <selection pane="bottomRight" activeCell="K31" sqref="K31:K32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5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259.99307914114058</v>
      </c>
      <c r="L3">
        <v>9.4161597999487068</v>
      </c>
      <c r="M3">
        <v>63.77437514073408</v>
      </c>
      <c r="N3">
        <v>51.878453038674039</v>
      </c>
      <c r="O3">
        <v>73.283716967501462</v>
      </c>
      <c r="P3">
        <v>27.532603167521746</v>
      </c>
      <c r="Q3">
        <v>8.8296272938454194</v>
      </c>
      <c r="R3">
        <v>18.619074126557535</v>
      </c>
      <c r="S3">
        <v>10.996657315373898</v>
      </c>
      <c r="T3">
        <v>0</v>
      </c>
      <c r="U3">
        <v>62.109056099732854</v>
      </c>
      <c r="V3">
        <v>9.1028113879003563</v>
      </c>
      <c r="W3">
        <v>16.787501677235774</v>
      </c>
      <c r="X3">
        <v>64.792516984411208</v>
      </c>
      <c r="Y3">
        <v>0</v>
      </c>
      <c r="Z3">
        <v>5.7566195999999987</v>
      </c>
      <c r="AA3">
        <v>18.738439250802877</v>
      </c>
      <c r="AB3">
        <v>17.351255999999999</v>
      </c>
      <c r="AC3">
        <v>12.919830000000001</v>
      </c>
      <c r="AD3">
        <v>16.071540000000002</v>
      </c>
      <c r="AE3">
        <v>21.712782000000008</v>
      </c>
      <c r="AF3">
        <v>5.4680000000000009</v>
      </c>
      <c r="AG3">
        <v>27.466524960000001</v>
      </c>
      <c r="AH3">
        <v>67.171079999999989</v>
      </c>
      <c r="AI3">
        <v>8.3864999999999981</v>
      </c>
      <c r="AJ3">
        <v>0</v>
      </c>
      <c r="AK3">
        <v>22.463220000000003</v>
      </c>
      <c r="AL3">
        <v>63.37039</v>
      </c>
      <c r="AM3">
        <v>6.9405023999999997</v>
      </c>
      <c r="AN3">
        <v>0</v>
      </c>
      <c r="AO3">
        <v>12.525105599999998</v>
      </c>
      <c r="AP3">
        <v>5.1762331568078519</v>
      </c>
      <c r="AQ3">
        <v>25.50328</v>
      </c>
      <c r="AR3">
        <v>20.8507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1012.8649347788178</v>
      </c>
      <c r="DN3">
        <v>36.301900329370888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259.99307914114058</v>
      </c>
      <c r="L4">
        <v>9.4161597999487068</v>
      </c>
      <c r="M4">
        <v>63.77437514073408</v>
      </c>
      <c r="N4">
        <v>51.878453038674039</v>
      </c>
      <c r="O4">
        <v>73.283716967501462</v>
      </c>
      <c r="P4">
        <v>27.532603167521746</v>
      </c>
      <c r="Q4">
        <v>8.8296272938454194</v>
      </c>
      <c r="R4">
        <v>18.619074126557535</v>
      </c>
      <c r="S4">
        <v>10.996657315373898</v>
      </c>
      <c r="T4">
        <v>0</v>
      </c>
      <c r="U4">
        <v>62.109056099732854</v>
      </c>
      <c r="V4">
        <v>9.1028113879003563</v>
      </c>
      <c r="W4">
        <v>16.800352654387869</v>
      </c>
      <c r="X4">
        <v>64.792516984411208</v>
      </c>
      <c r="Y4">
        <v>0</v>
      </c>
      <c r="Z4">
        <v>5.7566195999999987</v>
      </c>
      <c r="AA4">
        <v>18.738439250802877</v>
      </c>
      <c r="AB4">
        <v>17.351255999999999</v>
      </c>
      <c r="AC4">
        <v>12.919830000000001</v>
      </c>
      <c r="AD4">
        <v>16.071540000000002</v>
      </c>
      <c r="AE4">
        <v>21.712782000000008</v>
      </c>
      <c r="AF4">
        <v>5.4680000000000009</v>
      </c>
      <c r="AG4">
        <v>27.466524960000001</v>
      </c>
      <c r="AH4">
        <v>67.171079999999989</v>
      </c>
      <c r="AI4">
        <v>8.3864999999999981</v>
      </c>
      <c r="AJ4">
        <v>0</v>
      </c>
      <c r="AK4">
        <v>22.463220000000003</v>
      </c>
      <c r="AL4">
        <v>63.37039</v>
      </c>
      <c r="AM4">
        <v>6.9405023999999997</v>
      </c>
      <c r="AN4">
        <v>0</v>
      </c>
      <c r="AO4">
        <v>12.525105599999998</v>
      </c>
      <c r="AP4">
        <v>5.1762331568078519</v>
      </c>
      <c r="AQ4">
        <v>25.50328</v>
      </c>
      <c r="AR4">
        <v>20.8507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1012.8773407293453</v>
      </c>
      <c r="DN4">
        <v>36.302345355995506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259.99307914114058</v>
      </c>
      <c r="L5">
        <v>9.4161597999487068</v>
      </c>
      <c r="M5">
        <v>63.77437514073408</v>
      </c>
      <c r="N5">
        <v>51.878453038674039</v>
      </c>
      <c r="O5">
        <v>73.283716967501462</v>
      </c>
      <c r="P5">
        <v>27.532603167521746</v>
      </c>
      <c r="Q5">
        <v>8.8296272938454194</v>
      </c>
      <c r="R5">
        <v>18.619074126557535</v>
      </c>
      <c r="S5">
        <v>10.996657315373898</v>
      </c>
      <c r="T5">
        <v>0</v>
      </c>
      <c r="U5">
        <v>62.109056099732854</v>
      </c>
      <c r="V5">
        <v>9.1028113879003563</v>
      </c>
      <c r="W5">
        <v>16.800352654387869</v>
      </c>
      <c r="X5">
        <v>64.792516984411208</v>
      </c>
      <c r="Y5">
        <v>0</v>
      </c>
      <c r="Z5">
        <v>5.7566195999999987</v>
      </c>
      <c r="AA5">
        <v>18.738439250802877</v>
      </c>
      <c r="AB5">
        <v>17.351255999999999</v>
      </c>
      <c r="AC5">
        <v>12.919830000000001</v>
      </c>
      <c r="AD5">
        <v>16.071540000000002</v>
      </c>
      <c r="AE5">
        <v>21.712782000000008</v>
      </c>
      <c r="AF5">
        <v>5.4680000000000009</v>
      </c>
      <c r="AG5">
        <v>27.466524960000001</v>
      </c>
      <c r="AH5">
        <v>67.171079999999989</v>
      </c>
      <c r="AI5">
        <v>8.3864999999999981</v>
      </c>
      <c r="AJ5">
        <v>0</v>
      </c>
      <c r="AK5">
        <v>22.463220000000003</v>
      </c>
      <c r="AL5">
        <v>63.37039</v>
      </c>
      <c r="AM5">
        <v>6.9405023999999997</v>
      </c>
      <c r="AN5">
        <v>0</v>
      </c>
      <c r="AO5">
        <v>12.525105599999998</v>
      </c>
      <c r="AP5">
        <v>5.1762331568078519</v>
      </c>
      <c r="AQ5">
        <v>19.127459999999999</v>
      </c>
      <c r="AR5">
        <v>20.8507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1006.7221242399802</v>
      </c>
      <c r="DN5">
        <v>36.08174184536059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259.99307914114058</v>
      </c>
      <c r="L6">
        <v>9.4161597999487068</v>
      </c>
      <c r="M6">
        <v>63.77437514073408</v>
      </c>
      <c r="N6">
        <v>51.878453038674039</v>
      </c>
      <c r="O6">
        <v>73.283716967501462</v>
      </c>
      <c r="P6">
        <v>27.532603167521746</v>
      </c>
      <c r="Q6">
        <v>8.8296272938454194</v>
      </c>
      <c r="R6">
        <v>18.619074126557535</v>
      </c>
      <c r="S6">
        <v>10.996657315373898</v>
      </c>
      <c r="T6">
        <v>0</v>
      </c>
      <c r="U6">
        <v>62.109056099732854</v>
      </c>
      <c r="V6">
        <v>9.1028113879003563</v>
      </c>
      <c r="W6">
        <v>16.800352654387869</v>
      </c>
      <c r="X6">
        <v>64.792516984411208</v>
      </c>
      <c r="Y6">
        <v>0</v>
      </c>
      <c r="Z6">
        <v>5.7566195999999987</v>
      </c>
      <c r="AA6">
        <v>18.738439250802877</v>
      </c>
      <c r="AB6">
        <v>17.351255999999999</v>
      </c>
      <c r="AC6">
        <v>12.919830000000001</v>
      </c>
      <c r="AD6">
        <v>16.071540000000002</v>
      </c>
      <c r="AE6">
        <v>21.712782000000008</v>
      </c>
      <c r="AF6">
        <v>5.4680000000000009</v>
      </c>
      <c r="AG6">
        <v>27.466524960000001</v>
      </c>
      <c r="AH6">
        <v>67.171079999999989</v>
      </c>
      <c r="AI6">
        <v>8.3864999999999981</v>
      </c>
      <c r="AJ6">
        <v>0</v>
      </c>
      <c r="AK6">
        <v>22.463220000000003</v>
      </c>
      <c r="AL6">
        <v>63.37039</v>
      </c>
      <c r="AM6">
        <v>6.9405023999999997</v>
      </c>
      <c r="AN6">
        <v>0</v>
      </c>
      <c r="AO6">
        <v>12.525105599999998</v>
      </c>
      <c r="AP6">
        <v>5.1762331568078519</v>
      </c>
      <c r="AQ6">
        <v>19.127459999999999</v>
      </c>
      <c r="AR6">
        <v>20.8507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1006.7221242399802</v>
      </c>
      <c r="DN6">
        <v>36.08174184536059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259.99298401522077</v>
      </c>
      <c r="L7">
        <v>9.4161367057166885</v>
      </c>
      <c r="M7">
        <v>63.77437514073408</v>
      </c>
      <c r="N7">
        <v>51.878453038674039</v>
      </c>
      <c r="O7">
        <v>73.283716967501462</v>
      </c>
      <c r="P7">
        <v>27.532603167521746</v>
      </c>
      <c r="Q7">
        <v>8.5176385390428209</v>
      </c>
      <c r="R7">
        <v>18.619074126557535</v>
      </c>
      <c r="S7">
        <v>10.62060957605985</v>
      </c>
      <c r="T7">
        <v>0</v>
      </c>
      <c r="U7">
        <v>62.109056099732854</v>
      </c>
      <c r="V7">
        <v>9.1028113879003563</v>
      </c>
      <c r="W7">
        <v>16.242165674066054</v>
      </c>
      <c r="X7">
        <v>64.792516984411208</v>
      </c>
      <c r="Y7">
        <v>0</v>
      </c>
      <c r="Z7">
        <v>5.7566195999999987</v>
      </c>
      <c r="AA7">
        <v>18.738439250802877</v>
      </c>
      <c r="AB7">
        <v>17.351255999999999</v>
      </c>
      <c r="AC7">
        <v>12.919830000000001</v>
      </c>
      <c r="AD7">
        <v>16.071540000000002</v>
      </c>
      <c r="AE7">
        <v>21.712782000000008</v>
      </c>
      <c r="AF7">
        <v>4.1010000000000009</v>
      </c>
      <c r="AG7">
        <v>27.466524960000001</v>
      </c>
      <c r="AH7">
        <v>67.171079999999989</v>
      </c>
      <c r="AI7">
        <v>8.3864999999999981</v>
      </c>
      <c r="AJ7">
        <v>0</v>
      </c>
      <c r="AK7">
        <v>22.463220000000003</v>
      </c>
      <c r="AL7">
        <v>63.37039</v>
      </c>
      <c r="AM7">
        <v>6.9405023999999997</v>
      </c>
      <c r="AN7">
        <v>0</v>
      </c>
      <c r="AO7">
        <v>12.525105599999998</v>
      </c>
      <c r="AP7">
        <v>5.1762331568078519</v>
      </c>
      <c r="AQ7">
        <v>19.127459999999999</v>
      </c>
      <c r="AR7">
        <v>20.8507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1004.1992043465433</v>
      </c>
      <c r="DN7">
        <v>35.991320044207136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259.99457592860307</v>
      </c>
      <c r="L8">
        <v>9.4162325265364082</v>
      </c>
      <c r="M8">
        <v>63.77437514073408</v>
      </c>
      <c r="N8">
        <v>51.878453038674039</v>
      </c>
      <c r="O8">
        <v>73.283716967501462</v>
      </c>
      <c r="P8">
        <v>27.532603167521746</v>
      </c>
      <c r="Q8">
        <v>8.5176385390428209</v>
      </c>
      <c r="R8">
        <v>18.619074126557535</v>
      </c>
      <c r="S8">
        <v>10.62060957605985</v>
      </c>
      <c r="T8">
        <v>0</v>
      </c>
      <c r="U8">
        <v>62.109056099732854</v>
      </c>
      <c r="V8">
        <v>9.1028113879003563</v>
      </c>
      <c r="W8">
        <v>16.242165674066054</v>
      </c>
      <c r="X8">
        <v>64.792516984411208</v>
      </c>
      <c r="Y8">
        <v>0</v>
      </c>
      <c r="Z8">
        <v>5.7566195999999987</v>
      </c>
      <c r="AA8">
        <v>18.738439250802877</v>
      </c>
      <c r="AB8">
        <v>17.351255999999999</v>
      </c>
      <c r="AC8">
        <v>12.919830000000001</v>
      </c>
      <c r="AD8">
        <v>16.071540000000002</v>
      </c>
      <c r="AE8">
        <v>21.712782000000008</v>
      </c>
      <c r="AF8">
        <v>4.1010000000000009</v>
      </c>
      <c r="AG8">
        <v>27.466524960000001</v>
      </c>
      <c r="AH8">
        <v>67.171079999999989</v>
      </c>
      <c r="AI8">
        <v>8.3864999999999981</v>
      </c>
      <c r="AJ8">
        <v>0</v>
      </c>
      <c r="AK8">
        <v>22.463220000000003</v>
      </c>
      <c r="AL8">
        <v>63.37039</v>
      </c>
      <c r="AM8">
        <v>6.9405023999999997</v>
      </c>
      <c r="AN8">
        <v>0</v>
      </c>
      <c r="AO8">
        <v>12.525105599999998</v>
      </c>
      <c r="AP8">
        <v>5.1762331568078519</v>
      </c>
      <c r="AQ8">
        <v>12.402279999999998</v>
      </c>
      <c r="AR8">
        <v>20.8507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997.70834477570384</v>
      </c>
      <c r="DN8">
        <v>35.75868734924844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259.99457592860307</v>
      </c>
      <c r="L9">
        <v>9.4161356116706152</v>
      </c>
      <c r="M9">
        <v>63.77437514073408</v>
      </c>
      <c r="N9">
        <v>51.878453038674039</v>
      </c>
      <c r="O9">
        <v>73.283716967501462</v>
      </c>
      <c r="P9">
        <v>27.532603167521746</v>
      </c>
      <c r="Q9">
        <v>8.5176385390428209</v>
      </c>
      <c r="R9">
        <v>18.619074126557535</v>
      </c>
      <c r="S9">
        <v>10.62060957605985</v>
      </c>
      <c r="T9">
        <v>0</v>
      </c>
      <c r="U9">
        <v>62.109056099732854</v>
      </c>
      <c r="V9">
        <v>9.1028113879003563</v>
      </c>
      <c r="W9">
        <v>16.561690140845077</v>
      </c>
      <c r="X9">
        <v>64.792516984411208</v>
      </c>
      <c r="Y9">
        <v>0</v>
      </c>
      <c r="Z9">
        <v>5.7566195999999987</v>
      </c>
      <c r="AA9">
        <v>18.738439250802877</v>
      </c>
      <c r="AB9">
        <v>17.351255999999999</v>
      </c>
      <c r="AC9">
        <v>12.919830000000001</v>
      </c>
      <c r="AD9">
        <v>16.071540000000002</v>
      </c>
      <c r="AE9">
        <v>21.712782000000008</v>
      </c>
      <c r="AF9">
        <v>4.1010000000000009</v>
      </c>
      <c r="AG9">
        <v>27.466524960000001</v>
      </c>
      <c r="AH9">
        <v>67.171079999999989</v>
      </c>
      <c r="AI9">
        <v>13.977499999999997</v>
      </c>
      <c r="AJ9">
        <v>0</v>
      </c>
      <c r="AK9">
        <v>22.463220000000003</v>
      </c>
      <c r="AL9">
        <v>63.37039</v>
      </c>
      <c r="AM9">
        <v>6.9405023999999997</v>
      </c>
      <c r="AN9">
        <v>0</v>
      </c>
      <c r="AO9">
        <v>12.525105599999998</v>
      </c>
      <c r="AP9">
        <v>4.8949161374161214</v>
      </c>
      <c r="AQ9">
        <v>12.358610000000002</v>
      </c>
      <c r="AR9">
        <v>20.8507</v>
      </c>
      <c r="AS9">
        <v>14.1792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1003.1005455440892</v>
      </c>
      <c r="DN9">
        <v>35.95192711338462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259.99457592860307</v>
      </c>
      <c r="L10">
        <v>9.4164471871713982</v>
      </c>
      <c r="M10">
        <v>63.77437514073408</v>
      </c>
      <c r="N10">
        <v>51.878453038674039</v>
      </c>
      <c r="O10">
        <v>73.283716967501462</v>
      </c>
      <c r="P10">
        <v>27.532603167521746</v>
      </c>
      <c r="Q10">
        <v>8.5176385390428209</v>
      </c>
      <c r="R10">
        <v>18.619074126557535</v>
      </c>
      <c r="S10">
        <v>10.62060957605985</v>
      </c>
      <c r="T10">
        <v>0</v>
      </c>
      <c r="U10">
        <v>62.109056099732854</v>
      </c>
      <c r="V10">
        <v>9.1028113879003563</v>
      </c>
      <c r="W10">
        <v>16.561690140845077</v>
      </c>
      <c r="X10">
        <v>64.792516984411208</v>
      </c>
      <c r="Y10">
        <v>0</v>
      </c>
      <c r="Z10">
        <v>5.7566195999999987</v>
      </c>
      <c r="AA10">
        <v>18.738439250802877</v>
      </c>
      <c r="AB10">
        <v>17.351255999999999</v>
      </c>
      <c r="AC10">
        <v>12.919830000000001</v>
      </c>
      <c r="AD10">
        <v>16.071540000000002</v>
      </c>
      <c r="AE10">
        <v>21.712782000000008</v>
      </c>
      <c r="AF10">
        <v>4.1010000000000009</v>
      </c>
      <c r="AG10">
        <v>27.466524960000001</v>
      </c>
      <c r="AH10">
        <v>67.171079999999989</v>
      </c>
      <c r="AI10">
        <v>13.977499999999997</v>
      </c>
      <c r="AJ10">
        <v>0</v>
      </c>
      <c r="AK10">
        <v>22.463220000000003</v>
      </c>
      <c r="AL10">
        <v>63.37039</v>
      </c>
      <c r="AM10">
        <v>6.9405023999999997</v>
      </c>
      <c r="AN10">
        <v>0</v>
      </c>
      <c r="AO10">
        <v>12.525105599999998</v>
      </c>
      <c r="AP10">
        <v>4.8949161374161214</v>
      </c>
      <c r="AQ10">
        <v>12.358610000000002</v>
      </c>
      <c r="AR10">
        <v>22.790299999999998</v>
      </c>
      <c r="AS10">
        <v>14.1792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1004.9733360052815</v>
      </c>
      <c r="DN10">
        <v>36.019048227693283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259.99457592860307</v>
      </c>
      <c r="L11">
        <v>9.4163355980930881</v>
      </c>
      <c r="M11">
        <v>63.77437514073408</v>
      </c>
      <c r="N11">
        <v>51.878453038674039</v>
      </c>
      <c r="O11">
        <v>73.283716967501462</v>
      </c>
      <c r="P11">
        <v>27.532603167521746</v>
      </c>
      <c r="Q11">
        <v>8.5176385390428209</v>
      </c>
      <c r="R11">
        <v>18.619074126557535</v>
      </c>
      <c r="S11">
        <v>10.62060957605985</v>
      </c>
      <c r="T11">
        <v>0</v>
      </c>
      <c r="U11">
        <v>61.737258610392196</v>
      </c>
      <c r="V11">
        <v>9.1028113879003563</v>
      </c>
      <c r="W11">
        <v>16.561690140845077</v>
      </c>
      <c r="X11">
        <v>64.792516984411208</v>
      </c>
      <c r="Y11">
        <v>0</v>
      </c>
      <c r="Z11">
        <v>5.7566195999999987</v>
      </c>
      <c r="AA11">
        <v>18.738439250802877</v>
      </c>
      <c r="AB11">
        <v>17.351255999999999</v>
      </c>
      <c r="AC11">
        <v>12.919830000000001</v>
      </c>
      <c r="AD11">
        <v>16.071540000000002</v>
      </c>
      <c r="AE11">
        <v>21.712782000000008</v>
      </c>
      <c r="AF11">
        <v>4.1010000000000009</v>
      </c>
      <c r="AG11">
        <v>27.466524960000001</v>
      </c>
      <c r="AH11">
        <v>67.171079999999989</v>
      </c>
      <c r="AI11">
        <v>13.977499999999997</v>
      </c>
      <c r="AJ11">
        <v>0</v>
      </c>
      <c r="AK11">
        <v>22.463220000000003</v>
      </c>
      <c r="AL11">
        <v>63.37039</v>
      </c>
      <c r="AM11">
        <v>6.9405023999999997</v>
      </c>
      <c r="AN11">
        <v>0</v>
      </c>
      <c r="AO11">
        <v>12.525105599999998</v>
      </c>
      <c r="AP11">
        <v>4.8949161374161214</v>
      </c>
      <c r="AQ11">
        <v>12.358610000000002</v>
      </c>
      <c r="AR11">
        <v>22.790299999999998</v>
      </c>
      <c r="AS11">
        <v>14.1792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1004.6142949839791</v>
      </c>
      <c r="DN11">
        <v>36.006180170576734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259.99457592860307</v>
      </c>
      <c r="L12">
        <v>9.4163355980930881</v>
      </c>
      <c r="M12">
        <v>63.77437514073408</v>
      </c>
      <c r="N12">
        <v>51.878453038674039</v>
      </c>
      <c r="O12">
        <v>73.283716967501462</v>
      </c>
      <c r="P12">
        <v>27.532603167521746</v>
      </c>
      <c r="Q12">
        <v>8.5176385390428209</v>
      </c>
      <c r="R12">
        <v>18.619074126557535</v>
      </c>
      <c r="S12">
        <v>10.62060957605985</v>
      </c>
      <c r="T12">
        <v>0</v>
      </c>
      <c r="U12">
        <v>61.737258610392196</v>
      </c>
      <c r="V12">
        <v>9.1028113879003563</v>
      </c>
      <c r="W12">
        <v>16.561690140845077</v>
      </c>
      <c r="X12">
        <v>64.792516984411208</v>
      </c>
      <c r="Y12">
        <v>0</v>
      </c>
      <c r="Z12">
        <v>5.7566195999999987</v>
      </c>
      <c r="AA12">
        <v>18.738439250802877</v>
      </c>
      <c r="AB12">
        <v>17.351255999999999</v>
      </c>
      <c r="AC12">
        <v>12.919830000000001</v>
      </c>
      <c r="AD12">
        <v>16.071540000000002</v>
      </c>
      <c r="AE12">
        <v>21.712782000000008</v>
      </c>
      <c r="AF12">
        <v>4.1010000000000009</v>
      </c>
      <c r="AG12">
        <v>27.466524960000001</v>
      </c>
      <c r="AH12">
        <v>67.171079999999989</v>
      </c>
      <c r="AI12">
        <v>13.977499999999997</v>
      </c>
      <c r="AJ12">
        <v>0</v>
      </c>
      <c r="AK12">
        <v>22.463220000000003</v>
      </c>
      <c r="AL12">
        <v>63.37039</v>
      </c>
      <c r="AM12">
        <v>6.9405023999999997</v>
      </c>
      <c r="AN12">
        <v>0</v>
      </c>
      <c r="AO12">
        <v>12.525105599999998</v>
      </c>
      <c r="AP12">
        <v>4.8949161374161214</v>
      </c>
      <c r="AQ12">
        <v>12.358610000000002</v>
      </c>
      <c r="AR12">
        <v>20.8507</v>
      </c>
      <c r="AS12">
        <v>14.1792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1002.7418053196676</v>
      </c>
      <c r="DN12">
        <v>35.939069834888336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259.99457592860307</v>
      </c>
      <c r="L13">
        <v>9.4163355980930881</v>
      </c>
      <c r="M13">
        <v>63.77437514073408</v>
      </c>
      <c r="N13">
        <v>51.878453038674039</v>
      </c>
      <c r="O13">
        <v>73.283716967501462</v>
      </c>
      <c r="P13">
        <v>27.532603167521746</v>
      </c>
      <c r="Q13">
        <v>8.5176385390428209</v>
      </c>
      <c r="R13">
        <v>18.619074126557535</v>
      </c>
      <c r="S13">
        <v>10.62060957605985</v>
      </c>
      <c r="T13">
        <v>0</v>
      </c>
      <c r="U13">
        <v>61.40392313851082</v>
      </c>
      <c r="V13">
        <v>9.1028113879003563</v>
      </c>
      <c r="W13">
        <v>16.532855491329482</v>
      </c>
      <c r="X13">
        <v>64.792255464868688</v>
      </c>
      <c r="Y13">
        <v>0</v>
      </c>
      <c r="Z13">
        <v>5.7566195999999987</v>
      </c>
      <c r="AA13">
        <v>18.738439250802877</v>
      </c>
      <c r="AB13">
        <v>17.351255999999999</v>
      </c>
      <c r="AC13">
        <v>12.919830000000001</v>
      </c>
      <c r="AD13">
        <v>16.071540000000002</v>
      </c>
      <c r="AE13">
        <v>21.712782000000008</v>
      </c>
      <c r="AF13">
        <v>4.1010000000000009</v>
      </c>
      <c r="AG13">
        <v>27.466524960000001</v>
      </c>
      <c r="AH13">
        <v>67.171079999999989</v>
      </c>
      <c r="AI13">
        <v>13.977499999999997</v>
      </c>
      <c r="AJ13">
        <v>0</v>
      </c>
      <c r="AK13">
        <v>22.463220000000003</v>
      </c>
      <c r="AL13">
        <v>63.37039</v>
      </c>
      <c r="AM13">
        <v>6.9405023999999997</v>
      </c>
      <c r="AN13">
        <v>0</v>
      </c>
      <c r="AO13">
        <v>12.525105599999998</v>
      </c>
      <c r="AP13">
        <v>5.1762331568078519</v>
      </c>
      <c r="AQ13">
        <v>12.358610000000002</v>
      </c>
      <c r="AR13">
        <v>20.8507</v>
      </c>
      <c r="AS13">
        <v>14.1792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1002.6634813278515</v>
      </c>
      <c r="DN13">
        <v>35.936279205156559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259.99457592860307</v>
      </c>
      <c r="L14">
        <v>9.4163355980930881</v>
      </c>
      <c r="M14">
        <v>63.77437514073408</v>
      </c>
      <c r="N14">
        <v>51.878453038674039</v>
      </c>
      <c r="O14">
        <v>73.283716967501462</v>
      </c>
      <c r="P14">
        <v>27.532603167521746</v>
      </c>
      <c r="Q14">
        <v>8.5176385390428209</v>
      </c>
      <c r="R14">
        <v>19.278917683896026</v>
      </c>
      <c r="S14">
        <v>10.62060957605985</v>
      </c>
      <c r="T14">
        <v>0</v>
      </c>
      <c r="U14">
        <v>61.40392313851082</v>
      </c>
      <c r="V14">
        <v>9.1028113879003563</v>
      </c>
      <c r="W14">
        <v>16.761271307300508</v>
      </c>
      <c r="X14">
        <v>64.780988266011235</v>
      </c>
      <c r="Y14">
        <v>0</v>
      </c>
      <c r="Z14">
        <v>5.7566195999999987</v>
      </c>
      <c r="AA14">
        <v>18.738439250802877</v>
      </c>
      <c r="AB14">
        <v>17.351255999999999</v>
      </c>
      <c r="AC14">
        <v>12.919830000000001</v>
      </c>
      <c r="AD14">
        <v>16.071540000000002</v>
      </c>
      <c r="AE14">
        <v>21.712782000000008</v>
      </c>
      <c r="AF14">
        <v>4.1010000000000009</v>
      </c>
      <c r="AG14">
        <v>27.466524960000001</v>
      </c>
      <c r="AH14">
        <v>67.171079999999989</v>
      </c>
      <c r="AI14">
        <v>13.977499999999997</v>
      </c>
      <c r="AJ14">
        <v>0</v>
      </c>
      <c r="AK14">
        <v>22.463220000000003</v>
      </c>
      <c r="AL14">
        <v>63.37039</v>
      </c>
      <c r="AM14">
        <v>6.9405023999999997</v>
      </c>
      <c r="AN14">
        <v>0</v>
      </c>
      <c r="AO14">
        <v>12.525105599999998</v>
      </c>
      <c r="AP14">
        <v>5.1762331568078519</v>
      </c>
      <c r="AQ14">
        <v>5.8954500000000003</v>
      </c>
      <c r="AR14">
        <v>20.8507</v>
      </c>
      <c r="AS14">
        <v>14.1792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997.27059430088957</v>
      </c>
      <c r="DN14">
        <v>35.742998406570457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259.99457592860307</v>
      </c>
      <c r="L15">
        <v>9.4163355980930881</v>
      </c>
      <c r="M15">
        <v>63.77437514073408</v>
      </c>
      <c r="N15">
        <v>51.878453038674039</v>
      </c>
      <c r="O15">
        <v>73.283716967501462</v>
      </c>
      <c r="P15">
        <v>27.532603167521746</v>
      </c>
      <c r="Q15">
        <v>8.5176385390428209</v>
      </c>
      <c r="R15">
        <v>18.618446153846151</v>
      </c>
      <c r="S15">
        <v>10.62060957605985</v>
      </c>
      <c r="T15">
        <v>0</v>
      </c>
      <c r="U15">
        <v>61.40392313851082</v>
      </c>
      <c r="V15">
        <v>9.1028113879003563</v>
      </c>
      <c r="W15">
        <v>16.761271307300508</v>
      </c>
      <c r="X15">
        <v>64.792516984411208</v>
      </c>
      <c r="Y15">
        <v>0</v>
      </c>
      <c r="Z15">
        <v>5.7566195999999987</v>
      </c>
      <c r="AA15">
        <v>18.738439250802877</v>
      </c>
      <c r="AB15">
        <v>17.351255999999999</v>
      </c>
      <c r="AC15">
        <v>12.919830000000001</v>
      </c>
      <c r="AD15">
        <v>16.071540000000002</v>
      </c>
      <c r="AE15">
        <v>21.712782000000008</v>
      </c>
      <c r="AF15">
        <v>4.1010000000000009</v>
      </c>
      <c r="AG15">
        <v>27.466524960000001</v>
      </c>
      <c r="AH15">
        <v>67.171079999999989</v>
      </c>
      <c r="AI15">
        <v>13.977499999999997</v>
      </c>
      <c r="AJ15">
        <v>0</v>
      </c>
      <c r="AK15">
        <v>22.463220000000003</v>
      </c>
      <c r="AL15">
        <v>61.549899999999987</v>
      </c>
      <c r="AM15">
        <v>6.9405023999999997</v>
      </c>
      <c r="AN15">
        <v>0</v>
      </c>
      <c r="AO15">
        <v>12.525105599999998</v>
      </c>
      <c r="AP15">
        <v>5.1762331568078519</v>
      </c>
      <c r="AQ15">
        <v>5.8954500000000003</v>
      </c>
      <c r="AR15">
        <v>20.8507</v>
      </c>
      <c r="AS15">
        <v>14.009049424323521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994.72234053446027</v>
      </c>
      <c r="DN15">
        <v>35.651668785673358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259.99457592860307</v>
      </c>
      <c r="L16">
        <v>9.4163355980930881</v>
      </c>
      <c r="M16">
        <v>63.77437514073408</v>
      </c>
      <c r="N16">
        <v>51.878453038674039</v>
      </c>
      <c r="O16">
        <v>73.283716967501462</v>
      </c>
      <c r="P16">
        <v>27.532603167521746</v>
      </c>
      <c r="Q16">
        <v>8.5176385390428209</v>
      </c>
      <c r="R16">
        <v>18.618446153846151</v>
      </c>
      <c r="S16">
        <v>10.62060957605985</v>
      </c>
      <c r="T16">
        <v>0</v>
      </c>
      <c r="U16">
        <v>61.40392313851082</v>
      </c>
      <c r="V16">
        <v>9.1028113879003563</v>
      </c>
      <c r="W16">
        <v>16.761271307300508</v>
      </c>
      <c r="X16">
        <v>64.792516984411208</v>
      </c>
      <c r="Y16">
        <v>0</v>
      </c>
      <c r="Z16">
        <v>5.7566195999999987</v>
      </c>
      <c r="AA16">
        <v>18.738439250802877</v>
      </c>
      <c r="AB16">
        <v>17.351255999999999</v>
      </c>
      <c r="AC16">
        <v>12.919830000000001</v>
      </c>
      <c r="AD16">
        <v>16.071540000000002</v>
      </c>
      <c r="AE16">
        <v>21.712782000000008</v>
      </c>
      <c r="AF16">
        <v>4.1010000000000009</v>
      </c>
      <c r="AG16">
        <v>27.466524960000001</v>
      </c>
      <c r="AH16">
        <v>67.171079999999989</v>
      </c>
      <c r="AI16">
        <v>13.977499999999997</v>
      </c>
      <c r="AJ16">
        <v>0</v>
      </c>
      <c r="AK16">
        <v>22.463220000000003</v>
      </c>
      <c r="AL16">
        <v>61.549899999999987</v>
      </c>
      <c r="AM16">
        <v>6.9405023999999997</v>
      </c>
      <c r="AN16">
        <v>0</v>
      </c>
      <c r="AO16">
        <v>12.525105599999998</v>
      </c>
      <c r="AP16">
        <v>5.1762331568078519</v>
      </c>
      <c r="AQ16">
        <v>5.8954500000000003</v>
      </c>
      <c r="AR16">
        <v>20.8507</v>
      </c>
      <c r="AS16">
        <v>14.009049424323521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994.72234053446027</v>
      </c>
      <c r="DN16">
        <v>35.651668785673358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259.99457592860307</v>
      </c>
      <c r="L17">
        <v>9.4163355980930881</v>
      </c>
      <c r="M17">
        <v>63.77437514073408</v>
      </c>
      <c r="N17">
        <v>51.878453038674039</v>
      </c>
      <c r="O17">
        <v>73.283716967501462</v>
      </c>
      <c r="P17">
        <v>27.532603167521746</v>
      </c>
      <c r="Q17">
        <v>8.5176385390428209</v>
      </c>
      <c r="R17">
        <v>18.611045614463716</v>
      </c>
      <c r="S17">
        <v>10.62060957605985</v>
      </c>
      <c r="T17">
        <v>0</v>
      </c>
      <c r="U17">
        <v>61.40392313851082</v>
      </c>
      <c r="V17">
        <v>9.1028113879003563</v>
      </c>
      <c r="W17">
        <v>15.69231667339873</v>
      </c>
      <c r="X17">
        <v>64.792516984411208</v>
      </c>
      <c r="Y17">
        <v>0</v>
      </c>
      <c r="Z17">
        <v>5.7566195999999987</v>
      </c>
      <c r="AA17">
        <v>18.738439250802877</v>
      </c>
      <c r="AB17">
        <v>17.351255999999999</v>
      </c>
      <c r="AC17">
        <v>12.919830000000001</v>
      </c>
      <c r="AD17">
        <v>16.071540000000002</v>
      </c>
      <c r="AE17">
        <v>21.712782000000008</v>
      </c>
      <c r="AF17">
        <v>4.1010000000000009</v>
      </c>
      <c r="AG17">
        <v>27.466524960000001</v>
      </c>
      <c r="AH17">
        <v>67.171079999999989</v>
      </c>
      <c r="AI17">
        <v>13.977499999999997</v>
      </c>
      <c r="AJ17">
        <v>0</v>
      </c>
      <c r="AK17">
        <v>22.463220000000003</v>
      </c>
      <c r="AL17">
        <v>61.549899999999987</v>
      </c>
      <c r="AM17">
        <v>6.9405023999999997</v>
      </c>
      <c r="AN17">
        <v>0</v>
      </c>
      <c r="AO17">
        <v>12.525105599999998</v>
      </c>
      <c r="AP17">
        <v>4.8949161374161214</v>
      </c>
      <c r="AQ17">
        <v>5.8954500000000003</v>
      </c>
      <c r="AR17">
        <v>22.790299999999998</v>
      </c>
      <c r="AS17">
        <v>14.009049424323521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995.2841502568491</v>
      </c>
      <c r="DN17">
        <v>35.671786870608521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259.99457592860307</v>
      </c>
      <c r="L18">
        <v>9.4163355980930881</v>
      </c>
      <c r="M18">
        <v>63.77437514073408</v>
      </c>
      <c r="N18">
        <v>51.878453038674039</v>
      </c>
      <c r="O18">
        <v>73.283716967501462</v>
      </c>
      <c r="P18">
        <v>27.532603167521746</v>
      </c>
      <c r="Q18">
        <v>8.5176385390428209</v>
      </c>
      <c r="R18">
        <v>18.618446153846151</v>
      </c>
      <c r="S18">
        <v>10.62060957605985</v>
      </c>
      <c r="T18">
        <v>0</v>
      </c>
      <c r="U18">
        <v>61.40392313851082</v>
      </c>
      <c r="V18">
        <v>9.1028113879003563</v>
      </c>
      <c r="W18">
        <v>16.802708319185058</v>
      </c>
      <c r="X18">
        <v>64.792516984411208</v>
      </c>
      <c r="Y18">
        <v>0</v>
      </c>
      <c r="Z18">
        <v>5.7566195999999987</v>
      </c>
      <c r="AA18">
        <v>18.738439250802877</v>
      </c>
      <c r="AB18">
        <v>17.351255999999999</v>
      </c>
      <c r="AC18">
        <v>12.919830000000001</v>
      </c>
      <c r="AD18">
        <v>16.071540000000002</v>
      </c>
      <c r="AE18">
        <v>21.712782000000008</v>
      </c>
      <c r="AF18">
        <v>4.1010000000000009</v>
      </c>
      <c r="AG18">
        <v>27.466524960000001</v>
      </c>
      <c r="AH18">
        <v>67.171079999999989</v>
      </c>
      <c r="AI18">
        <v>13.977499999999997</v>
      </c>
      <c r="AJ18">
        <v>0</v>
      </c>
      <c r="AK18">
        <v>22.463220000000003</v>
      </c>
      <c r="AL18">
        <v>61.549899999999987</v>
      </c>
      <c r="AM18">
        <v>6.9405023999999997</v>
      </c>
      <c r="AN18">
        <v>0</v>
      </c>
      <c r="AO18">
        <v>12.525105599999998</v>
      </c>
      <c r="AP18">
        <v>4.8949161374161214</v>
      </c>
      <c r="AQ18">
        <v>5.8954500000000003</v>
      </c>
      <c r="AR18">
        <v>22.790299999999998</v>
      </c>
      <c r="AS18">
        <v>14.009049424323521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996.36326637800892</v>
      </c>
      <c r="DN18">
        <v>35.710462934617588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259.99457592860307</v>
      </c>
      <c r="L19">
        <v>9.4163355980930881</v>
      </c>
      <c r="M19">
        <v>63.77437514073408</v>
      </c>
      <c r="N19">
        <v>51.878453038674039</v>
      </c>
      <c r="O19">
        <v>73.283716967501462</v>
      </c>
      <c r="P19">
        <v>27.532603167521746</v>
      </c>
      <c r="Q19">
        <v>8.5176385390428209</v>
      </c>
      <c r="R19">
        <v>18.618446153846151</v>
      </c>
      <c r="S19">
        <v>10.62060957605985</v>
      </c>
      <c r="T19">
        <v>0</v>
      </c>
      <c r="U19">
        <v>61.40392313851082</v>
      </c>
      <c r="V19">
        <v>9.0965104542177357</v>
      </c>
      <c r="W19">
        <v>16.802708319185058</v>
      </c>
      <c r="X19">
        <v>64.792516984411208</v>
      </c>
      <c r="Y19">
        <v>0</v>
      </c>
      <c r="Z19">
        <v>5.7566195999999987</v>
      </c>
      <c r="AA19">
        <v>18.738439250802877</v>
      </c>
      <c r="AB19">
        <v>17.351255999999999</v>
      </c>
      <c r="AC19">
        <v>12.919830000000001</v>
      </c>
      <c r="AD19">
        <v>16.071540000000002</v>
      </c>
      <c r="AE19">
        <v>21.712782000000008</v>
      </c>
      <c r="AF19">
        <v>4.1010000000000009</v>
      </c>
      <c r="AG19">
        <v>27.466524960000001</v>
      </c>
      <c r="AH19">
        <v>67.171079999999989</v>
      </c>
      <c r="AI19">
        <v>13.977499999999997</v>
      </c>
      <c r="AJ19">
        <v>0</v>
      </c>
      <c r="AK19">
        <v>22.463220000000003</v>
      </c>
      <c r="AL19">
        <v>61.549899999999987</v>
      </c>
      <c r="AM19">
        <v>6.9405023999999997</v>
      </c>
      <c r="AN19">
        <v>0</v>
      </c>
      <c r="AO19">
        <v>12.525105599999998</v>
      </c>
      <c r="AP19">
        <v>4.8949161374161214</v>
      </c>
      <c r="AQ19">
        <v>0</v>
      </c>
      <c r="AR19">
        <v>20.8507</v>
      </c>
      <c r="AS19">
        <v>14.009049424323521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988.79322636232007</v>
      </c>
      <c r="DN19">
        <v>35.439152016623773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259.99457592860307</v>
      </c>
      <c r="L20">
        <v>9.4163355980930881</v>
      </c>
      <c r="M20">
        <v>63.77437514073408</v>
      </c>
      <c r="N20">
        <v>51.878453038674039</v>
      </c>
      <c r="O20">
        <v>73.283716967501462</v>
      </c>
      <c r="P20">
        <v>27.532603167521746</v>
      </c>
      <c r="Q20">
        <v>8.5176385390428209</v>
      </c>
      <c r="R20">
        <v>18.618446153846151</v>
      </c>
      <c r="S20">
        <v>10.62060957605985</v>
      </c>
      <c r="T20">
        <v>0</v>
      </c>
      <c r="U20">
        <v>61.40392313851082</v>
      </c>
      <c r="V20">
        <v>9.0965104542177357</v>
      </c>
      <c r="W20">
        <v>16.802708319185058</v>
      </c>
      <c r="X20">
        <v>64.792516984411208</v>
      </c>
      <c r="Y20">
        <v>0</v>
      </c>
      <c r="Z20">
        <v>5.7566195999999987</v>
      </c>
      <c r="AA20">
        <v>18.738439250802877</v>
      </c>
      <c r="AB20">
        <v>17.351255999999999</v>
      </c>
      <c r="AC20">
        <v>12.919830000000001</v>
      </c>
      <c r="AD20">
        <v>16.071540000000002</v>
      </c>
      <c r="AE20">
        <v>21.712782000000008</v>
      </c>
      <c r="AF20">
        <v>4.1010000000000009</v>
      </c>
      <c r="AG20">
        <v>27.466524960000001</v>
      </c>
      <c r="AH20">
        <v>67.171079999999989</v>
      </c>
      <c r="AI20">
        <v>13.977499999999997</v>
      </c>
      <c r="AJ20">
        <v>0</v>
      </c>
      <c r="AK20">
        <v>22.463220000000003</v>
      </c>
      <c r="AL20">
        <v>61.549899999999987</v>
      </c>
      <c r="AM20">
        <v>6.9405023999999997</v>
      </c>
      <c r="AN20">
        <v>0</v>
      </c>
      <c r="AO20">
        <v>12.525105599999998</v>
      </c>
      <c r="AP20">
        <v>4.8949161374161214</v>
      </c>
      <c r="AQ20">
        <v>0</v>
      </c>
      <c r="AR20">
        <v>20.8507</v>
      </c>
      <c r="AS20">
        <v>14.009049424323521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988.79322636232007</v>
      </c>
      <c r="DN20">
        <v>35.439152016623773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238.24082426792103</v>
      </c>
      <c r="L21">
        <v>9.4163355980930881</v>
      </c>
      <c r="M21">
        <v>63.77437514073408</v>
      </c>
      <c r="N21">
        <v>51.878453038674039</v>
      </c>
      <c r="O21">
        <v>73.283716967501462</v>
      </c>
      <c r="P21">
        <v>27.532603167521746</v>
      </c>
      <c r="Q21">
        <v>8.5203084105488252</v>
      </c>
      <c r="R21">
        <v>18.618446153846151</v>
      </c>
      <c r="S21">
        <v>10.614866255144035</v>
      </c>
      <c r="T21">
        <v>0</v>
      </c>
      <c r="U21">
        <v>61.40392313851082</v>
      </c>
      <c r="V21">
        <v>9.0965104542177357</v>
      </c>
      <c r="W21">
        <v>16.802708319185058</v>
      </c>
      <c r="X21">
        <v>64.792516984411208</v>
      </c>
      <c r="Y21">
        <v>0</v>
      </c>
      <c r="Z21">
        <v>5.7566195999999987</v>
      </c>
      <c r="AA21">
        <v>18.738439250802877</v>
      </c>
      <c r="AB21">
        <v>17.351255999999999</v>
      </c>
      <c r="AC21">
        <v>12.919830000000001</v>
      </c>
      <c r="AD21">
        <v>16.071540000000002</v>
      </c>
      <c r="AE21">
        <v>21.712782000000008</v>
      </c>
      <c r="AF21">
        <v>4.1010000000000009</v>
      </c>
      <c r="AG21">
        <v>27.466524960000001</v>
      </c>
      <c r="AH21">
        <v>67.171079999999989</v>
      </c>
      <c r="AI21">
        <v>13.977499999999997</v>
      </c>
      <c r="AJ21">
        <v>0</v>
      </c>
      <c r="AK21">
        <v>22.463220000000003</v>
      </c>
      <c r="AL21">
        <v>61.549899999999987</v>
      </c>
      <c r="AM21">
        <v>6.9405023999999997</v>
      </c>
      <c r="AN21">
        <v>0</v>
      </c>
      <c r="AO21">
        <v>12.525105599999998</v>
      </c>
      <c r="AP21">
        <v>4.8949161374161214</v>
      </c>
      <c r="AQ21">
        <v>0</v>
      </c>
      <c r="AR21">
        <v>20.8507</v>
      </c>
      <c r="AS21">
        <v>14.009049424323521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967.78918749853699</v>
      </c>
      <c r="DN21">
        <v>34.686365770314829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199.9940810890796</v>
      </c>
      <c r="L22">
        <v>9.4163355980930881</v>
      </c>
      <c r="M22">
        <v>63.77437514073408</v>
      </c>
      <c r="N22">
        <v>51.878453038674039</v>
      </c>
      <c r="O22">
        <v>73.283716967501462</v>
      </c>
      <c r="P22">
        <v>27.532603167521746</v>
      </c>
      <c r="Q22">
        <v>8.5203084105488252</v>
      </c>
      <c r="R22">
        <v>18.618446153846151</v>
      </c>
      <c r="S22">
        <v>10.614866255144035</v>
      </c>
      <c r="T22">
        <v>0</v>
      </c>
      <c r="U22">
        <v>61.40392313851082</v>
      </c>
      <c r="V22">
        <v>9.0965104542177357</v>
      </c>
      <c r="W22">
        <v>16.802708319185058</v>
      </c>
      <c r="X22">
        <v>64.792516984411208</v>
      </c>
      <c r="Y22">
        <v>0</v>
      </c>
      <c r="Z22">
        <v>5.7566195999999987</v>
      </c>
      <c r="AA22">
        <v>18.738439250802877</v>
      </c>
      <c r="AB22">
        <v>17.351255999999999</v>
      </c>
      <c r="AC22">
        <v>12.919830000000001</v>
      </c>
      <c r="AD22">
        <v>16.071540000000002</v>
      </c>
      <c r="AE22">
        <v>21.712782000000008</v>
      </c>
      <c r="AF22">
        <v>4.1010000000000009</v>
      </c>
      <c r="AG22">
        <v>27.466524960000001</v>
      </c>
      <c r="AH22">
        <v>67.171079999999989</v>
      </c>
      <c r="AI22">
        <v>13.977499999999997</v>
      </c>
      <c r="AJ22">
        <v>0</v>
      </c>
      <c r="AK22">
        <v>22.463220000000003</v>
      </c>
      <c r="AL22">
        <v>61.549899999999987</v>
      </c>
      <c r="AM22">
        <v>6.9405023999999997</v>
      </c>
      <c r="AN22">
        <v>0</v>
      </c>
      <c r="AO22">
        <v>12.525105599999998</v>
      </c>
      <c r="AP22">
        <v>4.8949161374161214</v>
      </c>
      <c r="AQ22">
        <v>0</v>
      </c>
      <c r="AR22">
        <v>20.8507</v>
      </c>
      <c r="AS22">
        <v>14.009049424323521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930.86578191512638</v>
      </c>
      <c r="DN22">
        <v>33.363028174883958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142.75166939344351</v>
      </c>
      <c r="L23">
        <v>3.0660423419817326</v>
      </c>
      <c r="M23">
        <v>63.77437514073408</v>
      </c>
      <c r="N23">
        <v>51.878453038674039</v>
      </c>
      <c r="O23">
        <v>73.283716967501462</v>
      </c>
      <c r="P23">
        <v>27.532603167521746</v>
      </c>
      <c r="Q23">
        <v>5.0542134065544735</v>
      </c>
      <c r="R23">
        <v>18.618446153846151</v>
      </c>
      <c r="S23">
        <v>6.2813458046309698</v>
      </c>
      <c r="T23">
        <v>0</v>
      </c>
      <c r="U23">
        <v>61.40392313851082</v>
      </c>
      <c r="V23">
        <v>9.0965104542177357</v>
      </c>
      <c r="W23">
        <v>17.596810724925522</v>
      </c>
      <c r="X23">
        <v>64.792516984411208</v>
      </c>
      <c r="Y23">
        <v>0</v>
      </c>
      <c r="Z23">
        <v>5.7566195999999987</v>
      </c>
      <c r="AA23">
        <v>18.738439250802877</v>
      </c>
      <c r="AB23">
        <v>17.351255999999999</v>
      </c>
      <c r="AC23">
        <v>12.919830000000001</v>
      </c>
      <c r="AD23">
        <v>16.071540000000002</v>
      </c>
      <c r="AE23">
        <v>21.712782000000008</v>
      </c>
      <c r="AF23">
        <v>4.1010000000000009</v>
      </c>
      <c r="AG23">
        <v>27.466524960000001</v>
      </c>
      <c r="AH23">
        <v>67.171079999999989</v>
      </c>
      <c r="AI23">
        <v>15.654799999999994</v>
      </c>
      <c r="AJ23">
        <v>0</v>
      </c>
      <c r="AK23">
        <v>22.463220000000003</v>
      </c>
      <c r="AL23">
        <v>61.549899999999987</v>
      </c>
      <c r="AM23">
        <v>6.9405023999999997</v>
      </c>
      <c r="AN23">
        <v>0</v>
      </c>
      <c r="AO23">
        <v>12.525105599999998</v>
      </c>
      <c r="AP23">
        <v>4.8949161374161214</v>
      </c>
      <c r="AQ23">
        <v>0</v>
      </c>
      <c r="AR23">
        <v>20.8507</v>
      </c>
      <c r="AS23">
        <v>14.009049424323521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864.32952830859381</v>
      </c>
      <c r="DN23">
        <v>30.978363780902264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142.57937438812536</v>
      </c>
      <c r="L24">
        <v>3.0039735294117644</v>
      </c>
      <c r="M24">
        <v>63.77437514073408</v>
      </c>
      <c r="N24">
        <v>51.878453038674039</v>
      </c>
      <c r="O24">
        <v>73.283716967501462</v>
      </c>
      <c r="P24">
        <v>27.532603167521746</v>
      </c>
      <c r="Q24">
        <v>5.0542134065544735</v>
      </c>
      <c r="R24">
        <v>18.619074126557535</v>
      </c>
      <c r="S24">
        <v>6.2813458046309698</v>
      </c>
      <c r="T24">
        <v>0</v>
      </c>
      <c r="U24">
        <v>61.40392313851082</v>
      </c>
      <c r="V24">
        <v>8.9911844776119416</v>
      </c>
      <c r="W24">
        <v>17.519001254072521</v>
      </c>
      <c r="X24">
        <v>64.792516984411208</v>
      </c>
      <c r="Y24">
        <v>0</v>
      </c>
      <c r="Z24">
        <v>5.7566195999999987</v>
      </c>
      <c r="AA24">
        <v>18.738439250802877</v>
      </c>
      <c r="AB24">
        <v>17.351255999999999</v>
      </c>
      <c r="AC24">
        <v>12.919830000000001</v>
      </c>
      <c r="AD24">
        <v>16.071540000000002</v>
      </c>
      <c r="AE24">
        <v>21.712782000000008</v>
      </c>
      <c r="AF24">
        <v>4.1010000000000009</v>
      </c>
      <c r="AG24">
        <v>27.466524960000001</v>
      </c>
      <c r="AH24">
        <v>67.171079999999989</v>
      </c>
      <c r="AI24">
        <v>21.543241199999997</v>
      </c>
      <c r="AJ24">
        <v>0</v>
      </c>
      <c r="AK24">
        <v>22.463220000000003</v>
      </c>
      <c r="AL24">
        <v>61.549899999999987</v>
      </c>
      <c r="AM24">
        <v>6.9405023999999997</v>
      </c>
      <c r="AN24">
        <v>0</v>
      </c>
      <c r="AO24">
        <v>12.525105599999998</v>
      </c>
      <c r="AP24">
        <v>4.8949161374161214</v>
      </c>
      <c r="AQ24">
        <v>0</v>
      </c>
      <c r="AR24">
        <v>20.8507</v>
      </c>
      <c r="AS24">
        <v>14.009049424323521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869.61178129337111</v>
      </c>
      <c r="DN24">
        <v>31.167680703489431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142.58172707559098</v>
      </c>
      <c r="L25">
        <v>3.0039735294117644</v>
      </c>
      <c r="M25">
        <v>63.77437514073408</v>
      </c>
      <c r="N25">
        <v>51.878453038674039</v>
      </c>
      <c r="O25">
        <v>73.283716967501462</v>
      </c>
      <c r="P25">
        <v>27.532603167521746</v>
      </c>
      <c r="Q25">
        <v>5.0542134065544735</v>
      </c>
      <c r="R25">
        <v>18.619074126557535</v>
      </c>
      <c r="S25">
        <v>6.2813458046309698</v>
      </c>
      <c r="T25">
        <v>0</v>
      </c>
      <c r="U25">
        <v>61.40392313851082</v>
      </c>
      <c r="V25">
        <v>9.1028113879003563</v>
      </c>
      <c r="W25">
        <v>17.426347357404502</v>
      </c>
      <c r="X25">
        <v>64.792516984411208</v>
      </c>
      <c r="Y25">
        <v>0</v>
      </c>
      <c r="Z25">
        <v>5.7566195999999987</v>
      </c>
      <c r="AA25">
        <v>18.738439250802877</v>
      </c>
      <c r="AB25">
        <v>17.351255999999999</v>
      </c>
      <c r="AC25">
        <v>12.919830000000001</v>
      </c>
      <c r="AD25">
        <v>16.071540000000002</v>
      </c>
      <c r="AE25">
        <v>21.712782000000008</v>
      </c>
      <c r="AF25">
        <v>4.1010000000000009</v>
      </c>
      <c r="AG25">
        <v>27.466524960000001</v>
      </c>
      <c r="AH25">
        <v>67.171079999999989</v>
      </c>
      <c r="AI25">
        <v>21.543241199999997</v>
      </c>
      <c r="AJ25">
        <v>0</v>
      </c>
      <c r="AK25">
        <v>22.463220000000003</v>
      </c>
      <c r="AL25">
        <v>61.549899999999987</v>
      </c>
      <c r="AM25">
        <v>6.9405023999999997</v>
      </c>
      <c r="AN25">
        <v>0</v>
      </c>
      <c r="AO25">
        <v>12.525105599999998</v>
      </c>
      <c r="AP25">
        <v>5.1762331568078519</v>
      </c>
      <c r="AQ25">
        <v>0</v>
      </c>
      <c r="AR25">
        <v>20.8507</v>
      </c>
      <c r="AS25">
        <v>14.009049424323521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869.90393662100348</v>
      </c>
      <c r="DN25">
        <v>31.178168096334851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142.57937438812536</v>
      </c>
      <c r="L26">
        <v>3.0039735294117644</v>
      </c>
      <c r="M26">
        <v>63.77437514073408</v>
      </c>
      <c r="N26">
        <v>51.878453038674039</v>
      </c>
      <c r="O26">
        <v>73.283716967501462</v>
      </c>
      <c r="P26">
        <v>27.532603167521746</v>
      </c>
      <c r="Q26">
        <v>5.0542134065544735</v>
      </c>
      <c r="R26">
        <v>18.619074126557535</v>
      </c>
      <c r="S26">
        <v>6.2813458046309698</v>
      </c>
      <c r="T26">
        <v>0</v>
      </c>
      <c r="U26">
        <v>61.40392313851082</v>
      </c>
      <c r="V26">
        <v>9.1028113879003563</v>
      </c>
      <c r="W26">
        <v>17.426347357404502</v>
      </c>
      <c r="X26">
        <v>64.792516984411208</v>
      </c>
      <c r="Y26">
        <v>0</v>
      </c>
      <c r="Z26">
        <v>5.7566195999999987</v>
      </c>
      <c r="AA26">
        <v>18.738439250802877</v>
      </c>
      <c r="AB26">
        <v>17.351255999999999</v>
      </c>
      <c r="AC26">
        <v>12.919830000000001</v>
      </c>
      <c r="AD26">
        <v>16.071540000000002</v>
      </c>
      <c r="AE26">
        <v>21.712782000000008</v>
      </c>
      <c r="AF26">
        <v>4.1010000000000009</v>
      </c>
      <c r="AG26">
        <v>27.466524960000001</v>
      </c>
      <c r="AH26">
        <v>67.171079999999989</v>
      </c>
      <c r="AI26">
        <v>21.543241199999997</v>
      </c>
      <c r="AJ26">
        <v>0</v>
      </c>
      <c r="AK26">
        <v>22.463220000000003</v>
      </c>
      <c r="AL26">
        <v>61.549899999999987</v>
      </c>
      <c r="AM26">
        <v>6.4979399999999998</v>
      </c>
      <c r="AN26">
        <v>0</v>
      </c>
      <c r="AO26">
        <v>12.525105599999998</v>
      </c>
      <c r="AP26">
        <v>5.1762331568078519</v>
      </c>
      <c r="AQ26">
        <v>0</v>
      </c>
      <c r="AR26">
        <v>20.8507</v>
      </c>
      <c r="AS26">
        <v>14.009049424323521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869.47441512768194</v>
      </c>
      <c r="DN26">
        <v>31.16277450219075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198.40801836822368</v>
      </c>
      <c r="L27">
        <v>9.4163355980930881</v>
      </c>
      <c r="M27">
        <v>63.77437514073408</v>
      </c>
      <c r="N27">
        <v>51.878453038674039</v>
      </c>
      <c r="O27">
        <v>73.283716967501462</v>
      </c>
      <c r="P27">
        <v>27.532603167521746</v>
      </c>
      <c r="Q27">
        <v>8.5203084105488252</v>
      </c>
      <c r="R27">
        <v>18.619074126557535</v>
      </c>
      <c r="S27">
        <v>10.614866255144035</v>
      </c>
      <c r="T27">
        <v>0</v>
      </c>
      <c r="U27">
        <v>61.40392313851082</v>
      </c>
      <c r="V27">
        <v>9.1028113879003563</v>
      </c>
      <c r="W27">
        <v>15.276482812499999</v>
      </c>
      <c r="X27">
        <v>64.792516984411208</v>
      </c>
      <c r="Y27">
        <v>0</v>
      </c>
      <c r="Z27">
        <v>5.7566195999999987</v>
      </c>
      <c r="AA27">
        <v>18.738439250802877</v>
      </c>
      <c r="AB27">
        <v>17.351255999999999</v>
      </c>
      <c r="AC27">
        <v>12.919830000000001</v>
      </c>
      <c r="AD27">
        <v>16.071540000000002</v>
      </c>
      <c r="AE27">
        <v>21.712782000000008</v>
      </c>
      <c r="AF27">
        <v>4.1010000000000009</v>
      </c>
      <c r="AG27">
        <v>27.466524960000001</v>
      </c>
      <c r="AH27">
        <v>67.171079999999989</v>
      </c>
      <c r="AI27">
        <v>21.543241199999997</v>
      </c>
      <c r="AJ27">
        <v>0</v>
      </c>
      <c r="AK27">
        <v>22.463220000000003</v>
      </c>
      <c r="AL27">
        <v>61.549899999999987</v>
      </c>
      <c r="AM27">
        <v>4.6363679999999983</v>
      </c>
      <c r="AN27">
        <v>0</v>
      </c>
      <c r="AO27">
        <v>12.525105599999998</v>
      </c>
      <c r="AP27">
        <v>4.8949161374161214</v>
      </c>
      <c r="AQ27">
        <v>0</v>
      </c>
      <c r="AR27">
        <v>20.8507</v>
      </c>
      <c r="AS27">
        <v>14.009049424323521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932.94742335203125</v>
      </c>
      <c r="DN27">
        <v>33.437634216832144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239.99454842813012</v>
      </c>
      <c r="L28">
        <v>9.4163355980930881</v>
      </c>
      <c r="M28">
        <v>63.77437514073408</v>
      </c>
      <c r="N28">
        <v>51.878453038674039</v>
      </c>
      <c r="O28">
        <v>73.283716967501462</v>
      </c>
      <c r="P28">
        <v>27.532603167521746</v>
      </c>
      <c r="Q28">
        <v>8.5203084105488252</v>
      </c>
      <c r="R28">
        <v>18.619074126557535</v>
      </c>
      <c r="S28">
        <v>10.614866255144035</v>
      </c>
      <c r="T28">
        <v>0</v>
      </c>
      <c r="U28">
        <v>61.40392313851082</v>
      </c>
      <c r="V28">
        <v>9.1028113879003563</v>
      </c>
      <c r="W28">
        <v>13.59870893275343</v>
      </c>
      <c r="X28">
        <v>64.792516984411208</v>
      </c>
      <c r="Y28">
        <v>0</v>
      </c>
      <c r="Z28">
        <v>5.7566195999999987</v>
      </c>
      <c r="AA28">
        <v>18.738439250802877</v>
      </c>
      <c r="AB28">
        <v>17.351255999999999</v>
      </c>
      <c r="AC28">
        <v>12.919830000000001</v>
      </c>
      <c r="AD28">
        <v>16.071540000000002</v>
      </c>
      <c r="AE28">
        <v>21.712782000000008</v>
      </c>
      <c r="AF28">
        <v>4.1010000000000009</v>
      </c>
      <c r="AG28">
        <v>27.466524960000001</v>
      </c>
      <c r="AH28">
        <v>67.171079999999989</v>
      </c>
      <c r="AI28">
        <v>21.543241199999997</v>
      </c>
      <c r="AJ28">
        <v>0</v>
      </c>
      <c r="AK28">
        <v>22.463220000000003</v>
      </c>
      <c r="AL28">
        <v>61.549899999999987</v>
      </c>
      <c r="AM28">
        <v>2.3181839999999996</v>
      </c>
      <c r="AN28">
        <v>0</v>
      </c>
      <c r="AO28">
        <v>12.525105599999998</v>
      </c>
      <c r="AP28">
        <v>4.8949161374161214</v>
      </c>
      <c r="AQ28">
        <v>0</v>
      </c>
      <c r="AR28">
        <v>22.790299999999998</v>
      </c>
      <c r="AS28">
        <v>14.009049424323521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971.10985148118027</v>
      </c>
      <c r="DN28">
        <v>34.805378267843061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217.52562331903758</v>
      </c>
      <c r="L29">
        <v>9.4163355980930881</v>
      </c>
      <c r="M29">
        <v>63.77437514073408</v>
      </c>
      <c r="N29">
        <v>51.878453038674039</v>
      </c>
      <c r="O29">
        <v>73.283716967501462</v>
      </c>
      <c r="P29">
        <v>27.532603167521746</v>
      </c>
      <c r="Q29">
        <v>8.5203084105488252</v>
      </c>
      <c r="R29">
        <v>18.619074126557535</v>
      </c>
      <c r="S29">
        <v>10.614866255144035</v>
      </c>
      <c r="T29">
        <v>0</v>
      </c>
      <c r="U29">
        <v>61.40392313851082</v>
      </c>
      <c r="V29">
        <v>9.1028113879003563</v>
      </c>
      <c r="W29">
        <v>13.59870893275343</v>
      </c>
      <c r="X29">
        <v>64.792516984411208</v>
      </c>
      <c r="Y29">
        <v>0</v>
      </c>
      <c r="Z29">
        <v>5.7566195999999987</v>
      </c>
      <c r="AA29">
        <v>18.738439250802877</v>
      </c>
      <c r="AB29">
        <v>17.351255999999999</v>
      </c>
      <c r="AC29">
        <v>12.919830000000001</v>
      </c>
      <c r="AD29">
        <v>16.071540000000002</v>
      </c>
      <c r="AE29">
        <v>21.712782000000008</v>
      </c>
      <c r="AF29">
        <v>4.1010000000000009</v>
      </c>
      <c r="AG29">
        <v>27.466524960000001</v>
      </c>
      <c r="AH29">
        <v>67.171079999999989</v>
      </c>
      <c r="AI29">
        <v>21.543241199999997</v>
      </c>
      <c r="AJ29">
        <v>0</v>
      </c>
      <c r="AK29">
        <v>22.463220000000003</v>
      </c>
      <c r="AL29">
        <v>61.549899999999987</v>
      </c>
      <c r="AM29">
        <v>0</v>
      </c>
      <c r="AN29">
        <v>0</v>
      </c>
      <c r="AO29">
        <v>12.525105599999998</v>
      </c>
      <c r="AP29">
        <v>4.8949161374161214</v>
      </c>
      <c r="AQ29">
        <v>0</v>
      </c>
      <c r="AR29">
        <v>22.790299999999998</v>
      </c>
      <c r="AS29">
        <v>14.009049424323521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947.18037620321797</v>
      </c>
      <c r="DN29">
        <v>33.94774443671286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186.45478622777148</v>
      </c>
      <c r="L30">
        <v>3.0039735294117644</v>
      </c>
      <c r="M30">
        <v>63.77437514073408</v>
      </c>
      <c r="N30">
        <v>51.878453038674039</v>
      </c>
      <c r="O30">
        <v>73.283716967501462</v>
      </c>
      <c r="P30">
        <v>27.532603167521746</v>
      </c>
      <c r="Q30">
        <v>5.0249908504007124</v>
      </c>
      <c r="R30">
        <v>18.619074126557535</v>
      </c>
      <c r="S30">
        <v>5.93556375</v>
      </c>
      <c r="T30">
        <v>0</v>
      </c>
      <c r="U30">
        <v>61.40392313851082</v>
      </c>
      <c r="V30">
        <v>9.1028113879003563</v>
      </c>
      <c r="W30">
        <v>13.59870893275343</v>
      </c>
      <c r="X30">
        <v>64.792516984411208</v>
      </c>
      <c r="Y30">
        <v>0</v>
      </c>
      <c r="Z30">
        <v>5.7566195999999987</v>
      </c>
      <c r="AA30">
        <v>18.738439250802877</v>
      </c>
      <c r="AB30">
        <v>17.351255999999999</v>
      </c>
      <c r="AC30">
        <v>12.919830000000001</v>
      </c>
      <c r="AD30">
        <v>16.071540000000002</v>
      </c>
      <c r="AE30">
        <v>21.712782000000008</v>
      </c>
      <c r="AF30">
        <v>4.1010000000000009</v>
      </c>
      <c r="AG30">
        <v>27.466524960000001</v>
      </c>
      <c r="AH30">
        <v>67.171079999999989</v>
      </c>
      <c r="AI30">
        <v>8.3864999999999981</v>
      </c>
      <c r="AJ30">
        <v>0</v>
      </c>
      <c r="AK30">
        <v>22.463220000000003</v>
      </c>
      <c r="AL30">
        <v>61.549899999999987</v>
      </c>
      <c r="AM30">
        <v>0</v>
      </c>
      <c r="AN30">
        <v>0</v>
      </c>
      <c r="AO30">
        <v>12.525105599999998</v>
      </c>
      <c r="AP30">
        <v>4.8949161374161214</v>
      </c>
      <c r="AQ30">
        <v>0</v>
      </c>
      <c r="AR30">
        <v>20.8507</v>
      </c>
      <c r="AS30">
        <v>14.009049424323521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888.52831035862982</v>
      </c>
      <c r="DN30">
        <v>31.845649856061456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144.81912257131972</v>
      </c>
      <c r="L31">
        <v>3.0039735294117644</v>
      </c>
      <c r="M31">
        <v>63.77437514073408</v>
      </c>
      <c r="N31">
        <v>51.878453038674039</v>
      </c>
      <c r="O31">
        <v>73.283716967501462</v>
      </c>
      <c r="P31">
        <v>27.532603167521746</v>
      </c>
      <c r="Q31">
        <v>3.9035880231111113</v>
      </c>
      <c r="R31">
        <v>18.618446153846151</v>
      </c>
      <c r="S31">
        <v>3.8346641590214068</v>
      </c>
      <c r="T31">
        <v>0</v>
      </c>
      <c r="U31">
        <v>61.40392313851082</v>
      </c>
      <c r="V31">
        <v>9.0965104542177357</v>
      </c>
      <c r="W31">
        <v>13.600821074043939</v>
      </c>
      <c r="X31">
        <v>64.792516984411208</v>
      </c>
      <c r="Y31">
        <v>0</v>
      </c>
      <c r="Z31">
        <v>8.634929399999999</v>
      </c>
      <c r="AA31">
        <v>18.738439250802877</v>
      </c>
      <c r="AB31">
        <v>17.351255999999999</v>
      </c>
      <c r="AC31">
        <v>12.919830000000001</v>
      </c>
      <c r="AD31">
        <v>16.071540000000002</v>
      </c>
      <c r="AE31">
        <v>21.712782000000008</v>
      </c>
      <c r="AF31">
        <v>4.1010000000000009</v>
      </c>
      <c r="AG31">
        <v>27.466524960000001</v>
      </c>
      <c r="AH31">
        <v>67.171079999999989</v>
      </c>
      <c r="AI31">
        <v>8.3864999999999981</v>
      </c>
      <c r="AJ31">
        <v>0</v>
      </c>
      <c r="AK31">
        <v>22.463220000000003</v>
      </c>
      <c r="AL31">
        <v>61.549899999999987</v>
      </c>
      <c r="AM31">
        <v>0</v>
      </c>
      <c r="AN31">
        <v>0</v>
      </c>
      <c r="AO31">
        <v>12.525105599999998</v>
      </c>
      <c r="AP31">
        <v>4.8949161374161214</v>
      </c>
      <c r="AQ31">
        <v>0</v>
      </c>
      <c r="AR31">
        <v>20.8507</v>
      </c>
      <c r="AS31">
        <v>14.009049424323521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847.99649994489175</v>
      </c>
      <c r="DN31">
        <v>30.392987229975965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141.38113383122644</v>
      </c>
      <c r="L32">
        <v>3.0039735294117644</v>
      </c>
      <c r="M32">
        <v>63.77437514073408</v>
      </c>
      <c r="N32">
        <v>51.878453038674039</v>
      </c>
      <c r="O32">
        <v>73.283716967501462</v>
      </c>
      <c r="P32">
        <v>27.532603167521746</v>
      </c>
      <c r="Q32">
        <v>3.9035880231111113</v>
      </c>
      <c r="R32">
        <v>18.618446153846151</v>
      </c>
      <c r="S32">
        <v>3.8346641590214068</v>
      </c>
      <c r="T32">
        <v>0</v>
      </c>
      <c r="U32">
        <v>61.40392313851082</v>
      </c>
      <c r="V32">
        <v>9.0965104542177357</v>
      </c>
      <c r="W32">
        <v>13.600821074043939</v>
      </c>
      <c r="X32">
        <v>64.792516984411208</v>
      </c>
      <c r="Y32">
        <v>0</v>
      </c>
      <c r="Z32">
        <v>8.634929399999999</v>
      </c>
      <c r="AA32">
        <v>18.738439250802877</v>
      </c>
      <c r="AB32">
        <v>17.351255999999999</v>
      </c>
      <c r="AC32">
        <v>12.919830000000001</v>
      </c>
      <c r="AD32">
        <v>16.071540000000002</v>
      </c>
      <c r="AE32">
        <v>21.712782000000008</v>
      </c>
      <c r="AF32">
        <v>4.1010000000000009</v>
      </c>
      <c r="AG32">
        <v>27.466524960000001</v>
      </c>
      <c r="AH32">
        <v>67.171079999999989</v>
      </c>
      <c r="AI32">
        <v>8.3864999999999981</v>
      </c>
      <c r="AJ32">
        <v>0</v>
      </c>
      <c r="AK32">
        <v>22.463220000000003</v>
      </c>
      <c r="AL32">
        <v>61.549899999999987</v>
      </c>
      <c r="AM32">
        <v>0</v>
      </c>
      <c r="AN32">
        <v>0</v>
      </c>
      <c r="AO32">
        <v>12.525105599999998</v>
      </c>
      <c r="AP32">
        <v>4.8949161374161214</v>
      </c>
      <c r="AQ32">
        <v>0</v>
      </c>
      <c r="AR32">
        <v>20.8507</v>
      </c>
      <c r="AS32">
        <v>14.009049424323521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844.67746599029704</v>
      </c>
      <c r="DN32">
        <v>30.27403244447742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139.99679928873084</v>
      </c>
      <c r="L33">
        <v>3.0039735294117644</v>
      </c>
      <c r="M33">
        <v>63.77437514073408</v>
      </c>
      <c r="N33">
        <v>51.878453038674039</v>
      </c>
      <c r="O33">
        <v>73.283716967501462</v>
      </c>
      <c r="P33">
        <v>27.532603167521746</v>
      </c>
      <c r="Q33">
        <v>4.0174913851468048</v>
      </c>
      <c r="R33">
        <v>5.9970827431421441</v>
      </c>
      <c r="S33">
        <v>4.1015927862759121</v>
      </c>
      <c r="T33">
        <v>0</v>
      </c>
      <c r="U33">
        <v>61.725260124959561</v>
      </c>
      <c r="V33">
        <v>9.0965104542177357</v>
      </c>
      <c r="W33">
        <v>6.0063791304347838</v>
      </c>
      <c r="X33">
        <v>64.792516984411208</v>
      </c>
      <c r="Y33">
        <v>0</v>
      </c>
      <c r="Z33">
        <v>8.634929399999999</v>
      </c>
      <c r="AA33">
        <v>18.738439250802877</v>
      </c>
      <c r="AB33">
        <v>17.351255999999999</v>
      </c>
      <c r="AC33">
        <v>12.919830000000001</v>
      </c>
      <c r="AD33">
        <v>16.071540000000002</v>
      </c>
      <c r="AE33">
        <v>21.712782000000008</v>
      </c>
      <c r="AF33">
        <v>4.1010000000000009</v>
      </c>
      <c r="AG33">
        <v>27.466524960000001</v>
      </c>
      <c r="AH33">
        <v>67.171079999999989</v>
      </c>
      <c r="AI33">
        <v>8.3864999999999981</v>
      </c>
      <c r="AJ33">
        <v>0</v>
      </c>
      <c r="AK33">
        <v>22.463220000000003</v>
      </c>
      <c r="AL33">
        <v>61.549899999999987</v>
      </c>
      <c r="AM33">
        <v>0</v>
      </c>
      <c r="AN33">
        <v>0</v>
      </c>
      <c r="AO33">
        <v>12.525105599999998</v>
      </c>
      <c r="AP33">
        <v>4.8949161374161214</v>
      </c>
      <c r="AQ33">
        <v>0</v>
      </c>
      <c r="AR33">
        <v>20.8507</v>
      </c>
      <c r="AS33">
        <v>14.009049424323521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824.50256444084619</v>
      </c>
      <c r="DN33">
        <v>29.550963072858394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139.99679928873084</v>
      </c>
      <c r="L34">
        <v>3.0039735294117644</v>
      </c>
      <c r="M34">
        <v>63.77437514073408</v>
      </c>
      <c r="N34">
        <v>51.878453038674039</v>
      </c>
      <c r="O34">
        <v>73.283716967501462</v>
      </c>
      <c r="P34">
        <v>27.532603167521746</v>
      </c>
      <c r="Q34">
        <v>4.0174913851468048</v>
      </c>
      <c r="R34">
        <v>5.9970827431421441</v>
      </c>
      <c r="S34">
        <v>4.0912373997134672</v>
      </c>
      <c r="T34">
        <v>0</v>
      </c>
      <c r="U34">
        <v>61.737258610392196</v>
      </c>
      <c r="V34">
        <v>9.1045999999999996</v>
      </c>
      <c r="W34">
        <v>6.0063791304347838</v>
      </c>
      <c r="X34">
        <v>64.792516984411208</v>
      </c>
      <c r="Y34">
        <v>0</v>
      </c>
      <c r="Z34">
        <v>8.634929399999999</v>
      </c>
      <c r="AA34">
        <v>18.738439250802877</v>
      </c>
      <c r="AB34">
        <v>17.351255999999999</v>
      </c>
      <c r="AC34">
        <v>12.919830000000001</v>
      </c>
      <c r="AD34">
        <v>16.071540000000002</v>
      </c>
      <c r="AE34">
        <v>21.712782000000008</v>
      </c>
      <c r="AF34">
        <v>4.1010000000000009</v>
      </c>
      <c r="AG34">
        <v>27.466524960000001</v>
      </c>
      <c r="AH34">
        <v>67.171079999999989</v>
      </c>
      <c r="AI34">
        <v>8.3864999999999981</v>
      </c>
      <c r="AJ34">
        <v>0</v>
      </c>
      <c r="AK34">
        <v>22.463220000000003</v>
      </c>
      <c r="AL34">
        <v>61.549899999999987</v>
      </c>
      <c r="AM34">
        <v>0</v>
      </c>
      <c r="AN34">
        <v>0</v>
      </c>
      <c r="AO34">
        <v>12.525105599999998</v>
      </c>
      <c r="AP34">
        <v>4.8949161374161214</v>
      </c>
      <c r="AQ34">
        <v>0</v>
      </c>
      <c r="AR34">
        <v>20.8507</v>
      </c>
      <c r="AS34">
        <v>14.009049424323521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824.51196053875003</v>
      </c>
      <c r="DN34">
        <v>29.551299619607008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142.47803297040053</v>
      </c>
      <c r="L35">
        <v>3.003778617470549</v>
      </c>
      <c r="M35">
        <v>63.77437514073408</v>
      </c>
      <c r="N35">
        <v>51.878453038674039</v>
      </c>
      <c r="O35">
        <v>73.283716967501462</v>
      </c>
      <c r="P35">
        <v>27.532603167521746</v>
      </c>
      <c r="Q35">
        <v>5.0323887360000006</v>
      </c>
      <c r="R35">
        <v>5.9970827431421441</v>
      </c>
      <c r="S35">
        <v>6.1740746794399417</v>
      </c>
      <c r="T35">
        <v>0</v>
      </c>
      <c r="U35">
        <v>61.737258610392196</v>
      </c>
      <c r="V35">
        <v>9.1045999999999996</v>
      </c>
      <c r="W35">
        <v>6.1099373913043484</v>
      </c>
      <c r="X35">
        <v>64.79216550876896</v>
      </c>
      <c r="Y35">
        <v>0</v>
      </c>
      <c r="Z35">
        <v>8.634929399999999</v>
      </c>
      <c r="AA35">
        <v>18.738439250802877</v>
      </c>
      <c r="AB35">
        <v>17.351255999999999</v>
      </c>
      <c r="AC35">
        <v>12.919830000000001</v>
      </c>
      <c r="AD35">
        <v>16.071540000000002</v>
      </c>
      <c r="AE35">
        <v>21.712782000000008</v>
      </c>
      <c r="AF35">
        <v>4.1010000000000009</v>
      </c>
      <c r="AG35">
        <v>27.466524960000001</v>
      </c>
      <c r="AH35">
        <v>67.171079999999989</v>
      </c>
      <c r="AI35">
        <v>8.3864999999999981</v>
      </c>
      <c r="AJ35">
        <v>0</v>
      </c>
      <c r="AK35">
        <v>22.463220000000003</v>
      </c>
      <c r="AL35">
        <v>61.549899999999987</v>
      </c>
      <c r="AM35">
        <v>0</v>
      </c>
      <c r="AN35">
        <v>0</v>
      </c>
      <c r="AO35">
        <v>12.525105599999998</v>
      </c>
      <c r="AP35">
        <v>4.8949161374161214</v>
      </c>
      <c r="AQ35">
        <v>0</v>
      </c>
      <c r="AR35">
        <v>20.8507</v>
      </c>
      <c r="AS35">
        <v>14.009049424323521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829.99734400682962</v>
      </c>
      <c r="DN35">
        <v>29.747896337062919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142.48047732834507</v>
      </c>
      <c r="L36">
        <v>3.003778617470549</v>
      </c>
      <c r="M36">
        <v>63.77437514073408</v>
      </c>
      <c r="N36">
        <v>51.878453038674039</v>
      </c>
      <c r="O36">
        <v>73.283716967501462</v>
      </c>
      <c r="P36">
        <v>27.532603167521746</v>
      </c>
      <c r="Q36">
        <v>5.0323887360000006</v>
      </c>
      <c r="R36">
        <v>5.9970827431421441</v>
      </c>
      <c r="S36">
        <v>6.1740746794399417</v>
      </c>
      <c r="T36">
        <v>0</v>
      </c>
      <c r="U36">
        <v>61.737258610392196</v>
      </c>
      <c r="V36">
        <v>9.1045999999999996</v>
      </c>
      <c r="W36">
        <v>6.1099373913043484</v>
      </c>
      <c r="X36">
        <v>64.79216550876896</v>
      </c>
      <c r="Y36">
        <v>0</v>
      </c>
      <c r="Z36">
        <v>8.634929399999999</v>
      </c>
      <c r="AA36">
        <v>18.738439250802877</v>
      </c>
      <c r="AB36">
        <v>17.351255999999999</v>
      </c>
      <c r="AC36">
        <v>12.919830000000001</v>
      </c>
      <c r="AD36">
        <v>16.071540000000002</v>
      </c>
      <c r="AE36">
        <v>21.712782000000008</v>
      </c>
      <c r="AF36">
        <v>4.1010000000000009</v>
      </c>
      <c r="AG36">
        <v>27.466524960000001</v>
      </c>
      <c r="AH36">
        <v>67.171079999999989</v>
      </c>
      <c r="AI36">
        <v>8.3864999999999981</v>
      </c>
      <c r="AJ36">
        <v>0</v>
      </c>
      <c r="AK36">
        <v>22.463220000000003</v>
      </c>
      <c r="AL36">
        <v>61.549899999999987</v>
      </c>
      <c r="AM36">
        <v>0</v>
      </c>
      <c r="AN36">
        <v>0</v>
      </c>
      <c r="AO36">
        <v>12.525105599999998</v>
      </c>
      <c r="AP36">
        <v>4.8949161374161214</v>
      </c>
      <c r="AQ36">
        <v>0</v>
      </c>
      <c r="AR36">
        <v>20.8507</v>
      </c>
      <c r="AS36">
        <v>14.009049424323521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829.99970436361878</v>
      </c>
      <c r="DN36">
        <v>29.747980338218305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142.62515467633966</v>
      </c>
      <c r="L37">
        <v>3.003778617470549</v>
      </c>
      <c r="M37">
        <v>63.77437514073408</v>
      </c>
      <c r="N37">
        <v>51.878453038674039</v>
      </c>
      <c r="O37">
        <v>73.283716967501462</v>
      </c>
      <c r="P37">
        <v>27.532603167521746</v>
      </c>
      <c r="Q37">
        <v>5.0325239573712262</v>
      </c>
      <c r="R37">
        <v>6.5351348687761748</v>
      </c>
      <c r="S37">
        <v>6.2993804476534292</v>
      </c>
      <c r="T37">
        <v>0</v>
      </c>
      <c r="U37">
        <v>61.737258610392196</v>
      </c>
      <c r="V37">
        <v>9.1045999999999996</v>
      </c>
      <c r="W37">
        <v>6.1099373913043484</v>
      </c>
      <c r="X37">
        <v>64.79216550876896</v>
      </c>
      <c r="Y37">
        <v>0</v>
      </c>
      <c r="Z37">
        <v>8.634929399999999</v>
      </c>
      <c r="AA37">
        <v>18.738439250802877</v>
      </c>
      <c r="AB37">
        <v>17.351255999999999</v>
      </c>
      <c r="AC37">
        <v>12.919830000000001</v>
      </c>
      <c r="AD37">
        <v>16.071540000000002</v>
      </c>
      <c r="AE37">
        <v>21.712782000000008</v>
      </c>
      <c r="AF37">
        <v>4.1010000000000009</v>
      </c>
      <c r="AG37">
        <v>27.466524960000001</v>
      </c>
      <c r="AH37">
        <v>67.171079999999989</v>
      </c>
      <c r="AI37">
        <v>8.3864999999999981</v>
      </c>
      <c r="AJ37">
        <v>0</v>
      </c>
      <c r="AK37">
        <v>22.463220000000003</v>
      </c>
      <c r="AL37">
        <v>61.549899999999987</v>
      </c>
      <c r="AM37">
        <v>0</v>
      </c>
      <c r="AN37">
        <v>0</v>
      </c>
      <c r="AO37">
        <v>12.525105599999998</v>
      </c>
      <c r="AP37">
        <v>4.8949161374161214</v>
      </c>
      <c r="AQ37">
        <v>0</v>
      </c>
      <c r="AR37">
        <v>20.8507</v>
      </c>
      <c r="AS37">
        <v>14.009049424323521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830.77991260384533</v>
      </c>
      <c r="DN37">
        <v>29.775942561205028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142.62746880670517</v>
      </c>
      <c r="L38">
        <v>3.003778617470549</v>
      </c>
      <c r="M38">
        <v>63.77437514073408</v>
      </c>
      <c r="N38">
        <v>51.878453038674039</v>
      </c>
      <c r="O38">
        <v>73.283716967501462</v>
      </c>
      <c r="P38">
        <v>27.532603167521746</v>
      </c>
      <c r="Q38">
        <v>5.0325239573712262</v>
      </c>
      <c r="R38">
        <v>6.5351348687761748</v>
      </c>
      <c r="S38">
        <v>6.2993804476534292</v>
      </c>
      <c r="T38">
        <v>0</v>
      </c>
      <c r="U38">
        <v>61.737258610392196</v>
      </c>
      <c r="V38">
        <v>9.1045999999999996</v>
      </c>
      <c r="W38">
        <v>6.1099373913043484</v>
      </c>
      <c r="X38">
        <v>64.79216550876896</v>
      </c>
      <c r="Y38">
        <v>0</v>
      </c>
      <c r="Z38">
        <v>8.634929399999999</v>
      </c>
      <c r="AA38">
        <v>18.738439250802877</v>
      </c>
      <c r="AB38">
        <v>17.351255999999999</v>
      </c>
      <c r="AC38">
        <v>12.919830000000001</v>
      </c>
      <c r="AD38">
        <v>16.071540000000002</v>
      </c>
      <c r="AE38">
        <v>21.712782000000008</v>
      </c>
      <c r="AF38">
        <v>4.1010000000000009</v>
      </c>
      <c r="AG38">
        <v>27.466524960000001</v>
      </c>
      <c r="AH38">
        <v>67.171079999999989</v>
      </c>
      <c r="AI38">
        <v>8.3864999999999981</v>
      </c>
      <c r="AJ38">
        <v>0</v>
      </c>
      <c r="AK38">
        <v>22.463220000000003</v>
      </c>
      <c r="AL38">
        <v>61.549899999999987</v>
      </c>
      <c r="AM38">
        <v>0</v>
      </c>
      <c r="AN38">
        <v>0</v>
      </c>
      <c r="AO38">
        <v>12.525105599999998</v>
      </c>
      <c r="AP38">
        <v>4.8949161374161214</v>
      </c>
      <c r="AQ38">
        <v>0</v>
      </c>
      <c r="AR38">
        <v>20.8507</v>
      </c>
      <c r="AS38">
        <v>14.009049424323521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830.78214651909684</v>
      </c>
      <c r="DN38">
        <v>29.776022776319081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142.63230336172785</v>
      </c>
      <c r="L39">
        <v>3.003778617470549</v>
      </c>
      <c r="M39">
        <v>63.77437514073408</v>
      </c>
      <c r="N39">
        <v>51.878453038674039</v>
      </c>
      <c r="O39">
        <v>73.283716967501462</v>
      </c>
      <c r="P39">
        <v>27.532603167521746</v>
      </c>
      <c r="Q39">
        <v>5.1986493044232436</v>
      </c>
      <c r="R39">
        <v>9.7281476028999077</v>
      </c>
      <c r="S39">
        <v>6.2993804476534292</v>
      </c>
      <c r="T39">
        <v>0</v>
      </c>
      <c r="U39">
        <v>61.737258610392196</v>
      </c>
      <c r="V39">
        <v>9.1045999999999996</v>
      </c>
      <c r="W39">
        <v>6.1020778700410396</v>
      </c>
      <c r="X39">
        <v>64.79216550876896</v>
      </c>
      <c r="Y39">
        <v>0</v>
      </c>
      <c r="Z39">
        <v>8.634929399999999</v>
      </c>
      <c r="AA39">
        <v>18.738439250802877</v>
      </c>
      <c r="AB39">
        <v>17.351255999999999</v>
      </c>
      <c r="AC39">
        <v>12.919830000000001</v>
      </c>
      <c r="AD39">
        <v>16.071540000000002</v>
      </c>
      <c r="AE39">
        <v>21.712782000000008</v>
      </c>
      <c r="AF39">
        <v>5.4680000000000009</v>
      </c>
      <c r="AG39">
        <v>27.466524960000001</v>
      </c>
      <c r="AH39">
        <v>67.171079999999989</v>
      </c>
      <c r="AI39">
        <v>8.3864999999999981</v>
      </c>
      <c r="AJ39">
        <v>0</v>
      </c>
      <c r="AK39">
        <v>22.463220000000003</v>
      </c>
      <c r="AL39">
        <v>61.549899999999987</v>
      </c>
      <c r="AM39">
        <v>0</v>
      </c>
      <c r="AN39">
        <v>0</v>
      </c>
      <c r="AO39">
        <v>12.525105599999998</v>
      </c>
      <c r="AP39">
        <v>4.8949161374161214</v>
      </c>
      <c r="AQ39">
        <v>0</v>
      </c>
      <c r="AR39">
        <v>20.8507</v>
      </c>
      <c r="AS39">
        <v>14.009049424323521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835.34183984841911</v>
      </c>
      <c r="DN39">
        <v>29.939442561931919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144.07947775840256</v>
      </c>
      <c r="L40">
        <v>3.0039907460960094</v>
      </c>
      <c r="M40">
        <v>63.77437514073408</v>
      </c>
      <c r="N40">
        <v>51.878453038674039</v>
      </c>
      <c r="O40">
        <v>73.283716967501462</v>
      </c>
      <c r="P40">
        <v>27.532603167521746</v>
      </c>
      <c r="Q40">
        <v>5.2425864982638881</v>
      </c>
      <c r="R40">
        <v>9.7281476028999077</v>
      </c>
      <c r="S40">
        <v>6.3099578911319396</v>
      </c>
      <c r="T40">
        <v>0</v>
      </c>
      <c r="U40">
        <v>61.737258610392196</v>
      </c>
      <c r="V40">
        <v>9.1045999999999996</v>
      </c>
      <c r="W40">
        <v>5.9993741307371353</v>
      </c>
      <c r="X40">
        <v>64.79216550876896</v>
      </c>
      <c r="Y40">
        <v>0</v>
      </c>
      <c r="Z40">
        <v>8.634929399999999</v>
      </c>
      <c r="AA40">
        <v>18.738439250802877</v>
      </c>
      <c r="AB40">
        <v>17.351255999999999</v>
      </c>
      <c r="AC40">
        <v>12.919830000000001</v>
      </c>
      <c r="AD40">
        <v>16.071540000000002</v>
      </c>
      <c r="AE40">
        <v>21.712782000000008</v>
      </c>
      <c r="AF40">
        <v>5.4680000000000009</v>
      </c>
      <c r="AG40">
        <v>27.466524960000001</v>
      </c>
      <c r="AH40">
        <v>67.171079999999989</v>
      </c>
      <c r="AI40">
        <v>8.3864999999999981</v>
      </c>
      <c r="AJ40">
        <v>0</v>
      </c>
      <c r="AK40">
        <v>22.463220000000003</v>
      </c>
      <c r="AL40">
        <v>61.549899999999987</v>
      </c>
      <c r="AM40">
        <v>0</v>
      </c>
      <c r="AN40">
        <v>0</v>
      </c>
      <c r="AO40">
        <v>12.525105599999998</v>
      </c>
      <c r="AP40">
        <v>4.8949161374161214</v>
      </c>
      <c r="AQ40">
        <v>0</v>
      </c>
      <c r="AR40">
        <v>20.8507</v>
      </c>
      <c r="AS40">
        <v>14.009049424323521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836.69262488048867</v>
      </c>
      <c r="DN40">
        <v>29.987854953177774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144.0760130749766</v>
      </c>
      <c r="L41">
        <v>3.0039907460960094</v>
      </c>
      <c r="M41">
        <v>63.77437514073408</v>
      </c>
      <c r="N41">
        <v>51.878453038674039</v>
      </c>
      <c r="O41">
        <v>73.283716967501462</v>
      </c>
      <c r="P41">
        <v>27.532603167521746</v>
      </c>
      <c r="Q41">
        <v>5.2425864982638881</v>
      </c>
      <c r="R41">
        <v>9.7281476028999077</v>
      </c>
      <c r="S41">
        <v>6.3099578911319396</v>
      </c>
      <c r="T41">
        <v>0</v>
      </c>
      <c r="U41">
        <v>61.737258610392196</v>
      </c>
      <c r="V41">
        <v>9.1045999999999996</v>
      </c>
      <c r="W41">
        <v>5.9993741307371353</v>
      </c>
      <c r="X41">
        <v>64.79216550876896</v>
      </c>
      <c r="Y41">
        <v>0</v>
      </c>
      <c r="Z41">
        <v>8.634929399999999</v>
      </c>
      <c r="AA41">
        <v>18.738439250802877</v>
      </c>
      <c r="AB41">
        <v>17.351255999999999</v>
      </c>
      <c r="AC41">
        <v>12.919830000000001</v>
      </c>
      <c r="AD41">
        <v>16.071540000000002</v>
      </c>
      <c r="AE41">
        <v>21.712782000000008</v>
      </c>
      <c r="AF41">
        <v>5.4680000000000009</v>
      </c>
      <c r="AG41">
        <v>27.466524960000001</v>
      </c>
      <c r="AH41">
        <v>67.171079999999989</v>
      </c>
      <c r="AI41">
        <v>8.3864999999999981</v>
      </c>
      <c r="AJ41">
        <v>0</v>
      </c>
      <c r="AK41">
        <v>22.463220000000003</v>
      </c>
      <c r="AL41">
        <v>61.549899999999987</v>
      </c>
      <c r="AM41">
        <v>0</v>
      </c>
      <c r="AN41">
        <v>0</v>
      </c>
      <c r="AO41">
        <v>12.266855999999999</v>
      </c>
      <c r="AP41">
        <v>4.8949161374161214</v>
      </c>
      <c r="AQ41">
        <v>0</v>
      </c>
      <c r="AR41">
        <v>20.8507</v>
      </c>
      <c r="AS41">
        <v>14.009049424323521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836.43996625253305</v>
      </c>
      <c r="DN41">
        <v>29.978799297707376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144.07947775840256</v>
      </c>
      <c r="L42">
        <v>3.0039907460960094</v>
      </c>
      <c r="M42">
        <v>63.77437514073408</v>
      </c>
      <c r="N42">
        <v>51.878453038674039</v>
      </c>
      <c r="O42">
        <v>73.283716967501462</v>
      </c>
      <c r="P42">
        <v>27.532603167521746</v>
      </c>
      <c r="Q42">
        <v>5.2425864982638881</v>
      </c>
      <c r="R42">
        <v>9.7281476028999077</v>
      </c>
      <c r="S42">
        <v>6.3099578911319396</v>
      </c>
      <c r="T42">
        <v>0</v>
      </c>
      <c r="U42">
        <v>61.737258610392196</v>
      </c>
      <c r="V42">
        <v>9.1045999999999996</v>
      </c>
      <c r="W42">
        <v>5.9993741307371353</v>
      </c>
      <c r="X42">
        <v>64.79216550876896</v>
      </c>
      <c r="Y42">
        <v>0</v>
      </c>
      <c r="Z42">
        <v>8.634929399999999</v>
      </c>
      <c r="AA42">
        <v>18.738439250802877</v>
      </c>
      <c r="AB42">
        <v>17.351255999999999</v>
      </c>
      <c r="AC42">
        <v>12.919830000000001</v>
      </c>
      <c r="AD42">
        <v>16.071540000000002</v>
      </c>
      <c r="AE42">
        <v>21.712782000000008</v>
      </c>
      <c r="AF42">
        <v>5.4680000000000009</v>
      </c>
      <c r="AG42">
        <v>27.466524960000001</v>
      </c>
      <c r="AH42">
        <v>67.171079999999989</v>
      </c>
      <c r="AI42">
        <v>8.3864999999999981</v>
      </c>
      <c r="AJ42">
        <v>0</v>
      </c>
      <c r="AK42">
        <v>22.463220000000003</v>
      </c>
      <c r="AL42">
        <v>61.549899999999987</v>
      </c>
      <c r="AM42">
        <v>0</v>
      </c>
      <c r="AN42">
        <v>0</v>
      </c>
      <c r="AO42">
        <v>12.266855999999999</v>
      </c>
      <c r="AP42">
        <v>4.8949161374161214</v>
      </c>
      <c r="AQ42">
        <v>0</v>
      </c>
      <c r="AR42">
        <v>20.8507</v>
      </c>
      <c r="AS42">
        <v>14.009049424323521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836.44331080448876</v>
      </c>
      <c r="DN42">
        <v>29.978919429177772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144.10264425525361</v>
      </c>
      <c r="L43">
        <v>9.4164701679944578</v>
      </c>
      <c r="M43">
        <v>63.77437514073408</v>
      </c>
      <c r="N43">
        <v>51.878453038674039</v>
      </c>
      <c r="O43">
        <v>73.283716967501462</v>
      </c>
      <c r="P43">
        <v>27.532603167521746</v>
      </c>
      <c r="Q43">
        <v>9.0294780793319429</v>
      </c>
      <c r="R43">
        <v>18.615241141868509</v>
      </c>
      <c r="S43">
        <v>11.589950274725275</v>
      </c>
      <c r="T43">
        <v>0</v>
      </c>
      <c r="U43">
        <v>61.737258610392196</v>
      </c>
      <c r="V43">
        <v>7.4403279672131148</v>
      </c>
      <c r="W43">
        <v>14.262328010586678</v>
      </c>
      <c r="X43">
        <v>59.791482608126614</v>
      </c>
      <c r="Y43">
        <v>0</v>
      </c>
      <c r="Z43">
        <v>5.7566195999999987</v>
      </c>
      <c r="AA43">
        <v>18.738439250802877</v>
      </c>
      <c r="AB43">
        <v>17.351255999999999</v>
      </c>
      <c r="AC43">
        <v>12.919830000000001</v>
      </c>
      <c r="AD43">
        <v>16.071540000000002</v>
      </c>
      <c r="AE43">
        <v>21.712782000000008</v>
      </c>
      <c r="AF43">
        <v>5.4680000000000009</v>
      </c>
      <c r="AG43">
        <v>27.466524960000001</v>
      </c>
      <c r="AH43">
        <v>67.171079999999989</v>
      </c>
      <c r="AI43">
        <v>8.3864999999999981</v>
      </c>
      <c r="AJ43">
        <v>0</v>
      </c>
      <c r="AK43">
        <v>22.463220000000003</v>
      </c>
      <c r="AL43">
        <v>61.549899999999987</v>
      </c>
      <c r="AM43">
        <v>0</v>
      </c>
      <c r="AN43">
        <v>0</v>
      </c>
      <c r="AO43">
        <v>12.266855999999999</v>
      </c>
      <c r="AP43">
        <v>4.8949161374161214</v>
      </c>
      <c r="AQ43">
        <v>0</v>
      </c>
      <c r="AR43">
        <v>20.8507</v>
      </c>
      <c r="AS43">
        <v>10.634399999999999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855.49515416719919</v>
      </c>
      <c r="DN43">
        <v>30.661739210943608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144.26102696583217</v>
      </c>
      <c r="L44">
        <v>9.4164701679944578</v>
      </c>
      <c r="M44">
        <v>63.77437514073408</v>
      </c>
      <c r="N44">
        <v>51.878453038674039</v>
      </c>
      <c r="O44">
        <v>73.283716967501462</v>
      </c>
      <c r="P44">
        <v>27.532603167521746</v>
      </c>
      <c r="Q44">
        <v>9.0294780793319429</v>
      </c>
      <c r="R44">
        <v>18.615241141868509</v>
      </c>
      <c r="S44">
        <v>11.589950274725275</v>
      </c>
      <c r="T44">
        <v>0</v>
      </c>
      <c r="U44">
        <v>61.737258610392196</v>
      </c>
      <c r="V44">
        <v>9.104744407233758</v>
      </c>
      <c r="W44">
        <v>14.262328010586678</v>
      </c>
      <c r="X44">
        <v>64.761813666760318</v>
      </c>
      <c r="Y44">
        <v>0</v>
      </c>
      <c r="Z44">
        <v>5.7566195999999987</v>
      </c>
      <c r="AA44">
        <v>18.738439250802877</v>
      </c>
      <c r="AB44">
        <v>17.351255999999999</v>
      </c>
      <c r="AC44">
        <v>12.919830000000001</v>
      </c>
      <c r="AD44">
        <v>16.071540000000002</v>
      </c>
      <c r="AE44">
        <v>21.712782000000008</v>
      </c>
      <c r="AF44">
        <v>5.4680000000000009</v>
      </c>
      <c r="AG44">
        <v>27.466524960000001</v>
      </c>
      <c r="AH44">
        <v>67.171079999999989</v>
      </c>
      <c r="AI44">
        <v>8.3864999999999981</v>
      </c>
      <c r="AJ44">
        <v>0</v>
      </c>
      <c r="AK44">
        <v>22.463220000000003</v>
      </c>
      <c r="AL44">
        <v>61.549899999999987</v>
      </c>
      <c r="AM44">
        <v>0</v>
      </c>
      <c r="AN44">
        <v>0</v>
      </c>
      <c r="AO44">
        <v>12.266855999999999</v>
      </c>
      <c r="AP44">
        <v>4.8949161374161214</v>
      </c>
      <c r="AQ44">
        <v>0</v>
      </c>
      <c r="AR44">
        <v>20.8507</v>
      </c>
      <c r="AS44">
        <v>10.634399999999999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862.0532419436131</v>
      </c>
      <c r="DN44">
        <v>30.896781643762431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180.00147302325581</v>
      </c>
      <c r="L45">
        <v>9.4164701679944578</v>
      </c>
      <c r="M45">
        <v>63.77437514073408</v>
      </c>
      <c r="N45">
        <v>51.878453038674039</v>
      </c>
      <c r="O45">
        <v>73.283716967501462</v>
      </c>
      <c r="P45">
        <v>27.532603167521746</v>
      </c>
      <c r="Q45">
        <v>9.0276923076923072</v>
      </c>
      <c r="R45">
        <v>17.509499009345795</v>
      </c>
      <c r="S45">
        <v>11.592199494949496</v>
      </c>
      <c r="T45">
        <v>0</v>
      </c>
      <c r="U45">
        <v>60.067904549988484</v>
      </c>
      <c r="V45">
        <v>9.104744407233758</v>
      </c>
      <c r="W45">
        <v>14.417525416204217</v>
      </c>
      <c r="X45">
        <v>64.792516984411208</v>
      </c>
      <c r="Y45">
        <v>0</v>
      </c>
      <c r="Z45">
        <v>5.7566195999999987</v>
      </c>
      <c r="AA45">
        <v>18.738439250802877</v>
      </c>
      <c r="AB45">
        <v>17.351255999999999</v>
      </c>
      <c r="AC45">
        <v>12.919830000000001</v>
      </c>
      <c r="AD45">
        <v>16.071540000000002</v>
      </c>
      <c r="AE45">
        <v>21.712782000000008</v>
      </c>
      <c r="AF45">
        <v>5.4680000000000009</v>
      </c>
      <c r="AG45">
        <v>27.466524960000001</v>
      </c>
      <c r="AH45">
        <v>67.171079999999989</v>
      </c>
      <c r="AI45">
        <v>8.3864999999999981</v>
      </c>
      <c r="AJ45">
        <v>0</v>
      </c>
      <c r="AK45">
        <v>22.463220000000003</v>
      </c>
      <c r="AL45">
        <v>61.549899999999987</v>
      </c>
      <c r="AM45">
        <v>0</v>
      </c>
      <c r="AN45">
        <v>0</v>
      </c>
      <c r="AO45">
        <v>12.266855999999999</v>
      </c>
      <c r="AP45">
        <v>2.5318531745255801</v>
      </c>
      <c r="AQ45">
        <v>0</v>
      </c>
      <c r="AR45">
        <v>20.8507</v>
      </c>
      <c r="AS45">
        <v>10.634399999999999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891.77674383969179</v>
      </c>
      <c r="DN45">
        <v>31.961930821143614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220.00197452982692</v>
      </c>
      <c r="L46">
        <v>9.4164701679944578</v>
      </c>
      <c r="M46">
        <v>63.77437514073408</v>
      </c>
      <c r="N46">
        <v>51.878453038674039</v>
      </c>
      <c r="O46">
        <v>73.283716967501462</v>
      </c>
      <c r="P46">
        <v>27.532603167521746</v>
      </c>
      <c r="Q46">
        <v>9.0276923076923072</v>
      </c>
      <c r="R46">
        <v>18.618937606352809</v>
      </c>
      <c r="S46">
        <v>11.592199494949496</v>
      </c>
      <c r="T46">
        <v>0</v>
      </c>
      <c r="U46">
        <v>60.067904549988484</v>
      </c>
      <c r="V46">
        <v>9.104744407233758</v>
      </c>
      <c r="W46">
        <v>14.417525416204217</v>
      </c>
      <c r="X46">
        <v>64.792516984411208</v>
      </c>
      <c r="Y46">
        <v>0</v>
      </c>
      <c r="Z46">
        <v>5.7566195999999987</v>
      </c>
      <c r="AA46">
        <v>18.738439250802877</v>
      </c>
      <c r="AB46">
        <v>17.351255999999999</v>
      </c>
      <c r="AC46">
        <v>12.919830000000001</v>
      </c>
      <c r="AD46">
        <v>16.071540000000002</v>
      </c>
      <c r="AE46">
        <v>21.712782000000008</v>
      </c>
      <c r="AF46">
        <v>5.4680000000000009</v>
      </c>
      <c r="AG46">
        <v>27.466524960000001</v>
      </c>
      <c r="AH46">
        <v>67.171079999999989</v>
      </c>
      <c r="AI46">
        <v>8.3864999999999981</v>
      </c>
      <c r="AJ46">
        <v>0</v>
      </c>
      <c r="AK46">
        <v>22.463220000000003</v>
      </c>
      <c r="AL46">
        <v>61.549899999999987</v>
      </c>
      <c r="AM46">
        <v>0</v>
      </c>
      <c r="AN46">
        <v>0</v>
      </c>
      <c r="AO46">
        <v>12.266855999999999</v>
      </c>
      <c r="AP46">
        <v>1.969219135742118</v>
      </c>
      <c r="AQ46">
        <v>0</v>
      </c>
      <c r="AR46">
        <v>22.790299999999998</v>
      </c>
      <c r="AS46">
        <v>10.634399999999999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932.79363578938876</v>
      </c>
      <c r="DN46">
        <v>33.431944936241287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259.99366043933486</v>
      </c>
      <c r="L47">
        <v>9.4164701679944578</v>
      </c>
      <c r="M47">
        <v>63.77437514073408</v>
      </c>
      <c r="N47">
        <v>51.878453038674039</v>
      </c>
      <c r="O47">
        <v>73.283716967501462</v>
      </c>
      <c r="P47">
        <v>27.532603167521746</v>
      </c>
      <c r="Q47">
        <v>9.0260791635548916</v>
      </c>
      <c r="R47">
        <v>18.618937606352809</v>
      </c>
      <c r="S47">
        <v>11.588604237288136</v>
      </c>
      <c r="T47">
        <v>0</v>
      </c>
      <c r="U47">
        <v>59.737641778760839</v>
      </c>
      <c r="V47">
        <v>9.104744407233758</v>
      </c>
      <c r="W47">
        <v>14.417525416204217</v>
      </c>
      <c r="X47">
        <v>64.792516984411208</v>
      </c>
      <c r="Y47">
        <v>0</v>
      </c>
      <c r="Z47">
        <v>5.7566195999999987</v>
      </c>
      <c r="AA47">
        <v>18.738439250802877</v>
      </c>
      <c r="AB47">
        <v>17.351255999999999</v>
      </c>
      <c r="AC47">
        <v>12.919830000000001</v>
      </c>
      <c r="AD47">
        <v>16.071540000000002</v>
      </c>
      <c r="AE47">
        <v>21.712782000000008</v>
      </c>
      <c r="AF47">
        <v>5.4680000000000009</v>
      </c>
      <c r="AG47">
        <v>27.466524960000001</v>
      </c>
      <c r="AH47">
        <v>67.171079999999989</v>
      </c>
      <c r="AI47">
        <v>8.3864999999999981</v>
      </c>
      <c r="AJ47">
        <v>0</v>
      </c>
      <c r="AK47">
        <v>22.463220000000003</v>
      </c>
      <c r="AL47">
        <v>61.549899999999987</v>
      </c>
      <c r="AM47">
        <v>0</v>
      </c>
      <c r="AN47">
        <v>0</v>
      </c>
      <c r="AO47">
        <v>12.266855999999999</v>
      </c>
      <c r="AP47">
        <v>1.969219135742118</v>
      </c>
      <c r="AQ47">
        <v>0</v>
      </c>
      <c r="AR47">
        <v>22.790299999999998</v>
      </c>
      <c r="AS47">
        <v>10.634399999999999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971.07774549726514</v>
      </c>
      <c r="DN47">
        <v>34.804049964846378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259.99366043933486</v>
      </c>
      <c r="L48">
        <v>9.4164701679944578</v>
      </c>
      <c r="M48">
        <v>63.77437514073408</v>
      </c>
      <c r="N48">
        <v>51.878453038674039</v>
      </c>
      <c r="O48">
        <v>73.283716967501462</v>
      </c>
      <c r="P48">
        <v>27.532603167521746</v>
      </c>
      <c r="Q48">
        <v>9.0260791635548916</v>
      </c>
      <c r="R48">
        <v>18.618937606352809</v>
      </c>
      <c r="S48">
        <v>11.588604237288136</v>
      </c>
      <c r="T48">
        <v>0</v>
      </c>
      <c r="U48">
        <v>59.737641778760839</v>
      </c>
      <c r="V48">
        <v>9.104744407233758</v>
      </c>
      <c r="W48">
        <v>14.417525416204217</v>
      </c>
      <c r="X48">
        <v>64.792516984411208</v>
      </c>
      <c r="Y48">
        <v>0</v>
      </c>
      <c r="Z48">
        <v>5.7566195999999987</v>
      </c>
      <c r="AA48">
        <v>18.738439250802877</v>
      </c>
      <c r="AB48">
        <v>17.351255999999999</v>
      </c>
      <c r="AC48">
        <v>12.919830000000001</v>
      </c>
      <c r="AD48">
        <v>16.071540000000002</v>
      </c>
      <c r="AE48">
        <v>21.712782000000008</v>
      </c>
      <c r="AF48">
        <v>5.4680000000000009</v>
      </c>
      <c r="AG48">
        <v>27.466524960000001</v>
      </c>
      <c r="AH48">
        <v>67.171079999999989</v>
      </c>
      <c r="AI48">
        <v>8.3864999999999981</v>
      </c>
      <c r="AJ48">
        <v>0</v>
      </c>
      <c r="AK48">
        <v>22.463220000000003</v>
      </c>
      <c r="AL48">
        <v>61.549899999999987</v>
      </c>
      <c r="AM48">
        <v>0</v>
      </c>
      <c r="AN48">
        <v>0</v>
      </c>
      <c r="AO48">
        <v>12.266855999999999</v>
      </c>
      <c r="AP48">
        <v>4.8949161374161214</v>
      </c>
      <c r="AQ48">
        <v>0</v>
      </c>
      <c r="AR48">
        <v>20.8507</v>
      </c>
      <c r="AS48">
        <v>10.634399999999999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972.0295522142294</v>
      </c>
      <c r="DN48">
        <v>34.83834024955609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259.99366043933486</v>
      </c>
      <c r="L49">
        <v>9.4164701679944578</v>
      </c>
      <c r="M49">
        <v>63.77437514073408</v>
      </c>
      <c r="N49">
        <v>51.878453038674039</v>
      </c>
      <c r="O49">
        <v>73.283716967501462</v>
      </c>
      <c r="P49">
        <v>27.532603167521746</v>
      </c>
      <c r="Q49">
        <v>9.0260791635548916</v>
      </c>
      <c r="R49">
        <v>18.618937606352809</v>
      </c>
      <c r="S49">
        <v>11.588604237288136</v>
      </c>
      <c r="T49">
        <v>0</v>
      </c>
      <c r="U49">
        <v>59.737641778760839</v>
      </c>
      <c r="V49">
        <v>9.104744407233758</v>
      </c>
      <c r="W49">
        <v>14.417525416204217</v>
      </c>
      <c r="X49">
        <v>64.792516984411208</v>
      </c>
      <c r="Y49">
        <v>0</v>
      </c>
      <c r="Z49">
        <v>5.7566195999999987</v>
      </c>
      <c r="AA49">
        <v>18.738439250802877</v>
      </c>
      <c r="AB49">
        <v>17.351255999999999</v>
      </c>
      <c r="AC49">
        <v>12.919830000000001</v>
      </c>
      <c r="AD49">
        <v>16.071540000000002</v>
      </c>
      <c r="AE49">
        <v>21.712782000000008</v>
      </c>
      <c r="AF49">
        <v>5.4680000000000009</v>
      </c>
      <c r="AG49">
        <v>27.466524960000001</v>
      </c>
      <c r="AH49">
        <v>67.171079999999989</v>
      </c>
      <c r="AI49">
        <v>8.3864999999999981</v>
      </c>
      <c r="AJ49">
        <v>0</v>
      </c>
      <c r="AK49">
        <v>22.463220000000003</v>
      </c>
      <c r="AL49">
        <v>61.549899999999987</v>
      </c>
      <c r="AM49">
        <v>0</v>
      </c>
      <c r="AN49">
        <v>0</v>
      </c>
      <c r="AO49">
        <v>12.266855999999999</v>
      </c>
      <c r="AP49">
        <v>4.8949161374161214</v>
      </c>
      <c r="AQ49">
        <v>0</v>
      </c>
      <c r="AR49">
        <v>20.8507</v>
      </c>
      <c r="AS49">
        <v>10.634399999999999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972.0295522142294</v>
      </c>
      <c r="DN49">
        <v>34.83834024955609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259.99907277035612</v>
      </c>
      <c r="L50">
        <v>9.4164701679944578</v>
      </c>
      <c r="M50">
        <v>63.77437514073408</v>
      </c>
      <c r="N50">
        <v>51.878453038674039</v>
      </c>
      <c r="O50">
        <v>73.283716967501462</v>
      </c>
      <c r="P50">
        <v>27.532603167521746</v>
      </c>
      <c r="Q50">
        <v>9.0260791635548916</v>
      </c>
      <c r="R50">
        <v>18.618937606352809</v>
      </c>
      <c r="S50">
        <v>11.588604237288136</v>
      </c>
      <c r="T50">
        <v>0</v>
      </c>
      <c r="U50">
        <v>59.737641778760839</v>
      </c>
      <c r="V50">
        <v>9.104744407233758</v>
      </c>
      <c r="W50">
        <v>14.417525416204217</v>
      </c>
      <c r="X50">
        <v>64.792516984411208</v>
      </c>
      <c r="Y50">
        <v>0</v>
      </c>
      <c r="Z50">
        <v>5.7566195999999987</v>
      </c>
      <c r="AA50">
        <v>18.738439250802877</v>
      </c>
      <c r="AB50">
        <v>17.351255999999999</v>
      </c>
      <c r="AC50">
        <v>12.919830000000001</v>
      </c>
      <c r="AD50">
        <v>16.071540000000002</v>
      </c>
      <c r="AE50">
        <v>21.712782000000008</v>
      </c>
      <c r="AF50">
        <v>5.4680000000000009</v>
      </c>
      <c r="AG50">
        <v>27.466524960000001</v>
      </c>
      <c r="AH50">
        <v>67.171079999999989</v>
      </c>
      <c r="AI50">
        <v>8.3864999999999981</v>
      </c>
      <c r="AJ50">
        <v>0</v>
      </c>
      <c r="AK50">
        <v>22.463220000000003</v>
      </c>
      <c r="AL50">
        <v>61.549899999999987</v>
      </c>
      <c r="AM50">
        <v>0</v>
      </c>
      <c r="AN50">
        <v>0</v>
      </c>
      <c r="AO50">
        <v>12.266855999999999</v>
      </c>
      <c r="AP50">
        <v>4.8949161374161214</v>
      </c>
      <c r="AQ50">
        <v>0</v>
      </c>
      <c r="AR50">
        <v>20.8507</v>
      </c>
      <c r="AS50">
        <v>10.634399999999999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972.03477727859729</v>
      </c>
      <c r="DN50">
        <v>34.838527516209403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259.99589411481776</v>
      </c>
      <c r="L51">
        <v>9.4160078681153987</v>
      </c>
      <c r="M51">
        <v>63.77437514073408</v>
      </c>
      <c r="N51">
        <v>51.878453038674039</v>
      </c>
      <c r="O51">
        <v>73.283716967501462</v>
      </c>
      <c r="P51">
        <v>27.532603167521746</v>
      </c>
      <c r="Q51">
        <v>9.0260791635548916</v>
      </c>
      <c r="R51">
        <v>18.618937606352809</v>
      </c>
      <c r="S51">
        <v>11.588604237288136</v>
      </c>
      <c r="T51">
        <v>0</v>
      </c>
      <c r="U51">
        <v>60.863789251817444</v>
      </c>
      <c r="V51">
        <v>9.104744407233758</v>
      </c>
      <c r="W51">
        <v>14.258167140255008</v>
      </c>
      <c r="X51">
        <v>64.792516984411208</v>
      </c>
      <c r="Y51">
        <v>0</v>
      </c>
      <c r="Z51">
        <v>5.7566195999999987</v>
      </c>
      <c r="AA51">
        <v>18.738439250802877</v>
      </c>
      <c r="AB51">
        <v>17.351255999999999</v>
      </c>
      <c r="AC51">
        <v>12.919830000000001</v>
      </c>
      <c r="AD51">
        <v>16.071540000000002</v>
      </c>
      <c r="AE51">
        <v>21.712782000000008</v>
      </c>
      <c r="AF51">
        <v>5.4680000000000009</v>
      </c>
      <c r="AG51">
        <v>27.466524960000001</v>
      </c>
      <c r="AH51">
        <v>67.171079999999989</v>
      </c>
      <c r="AI51">
        <v>8.3864999999999981</v>
      </c>
      <c r="AJ51">
        <v>0</v>
      </c>
      <c r="AK51">
        <v>22.463220000000003</v>
      </c>
      <c r="AL51">
        <v>61.549899999999987</v>
      </c>
      <c r="AM51">
        <v>0</v>
      </c>
      <c r="AN51">
        <v>0</v>
      </c>
      <c r="AO51">
        <v>12.266855999999999</v>
      </c>
      <c r="AP51">
        <v>4.8949161374161214</v>
      </c>
      <c r="AQ51">
        <v>0</v>
      </c>
      <c r="AR51">
        <v>20.8507</v>
      </c>
      <c r="AS51">
        <v>10.634399999999999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972.96460076375683</v>
      </c>
      <c r="DN51">
        <v>34.871852272739837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259.99589411481776</v>
      </c>
      <c r="L52">
        <v>9.4164796620536748</v>
      </c>
      <c r="M52">
        <v>63.77437514073408</v>
      </c>
      <c r="N52">
        <v>51.878453038674039</v>
      </c>
      <c r="O52">
        <v>73.283716967501462</v>
      </c>
      <c r="P52">
        <v>27.532603167521746</v>
      </c>
      <c r="Q52">
        <v>9.0260791635548916</v>
      </c>
      <c r="R52">
        <v>18.618937606352809</v>
      </c>
      <c r="S52">
        <v>11.588604237288136</v>
      </c>
      <c r="T52">
        <v>0</v>
      </c>
      <c r="U52">
        <v>61.237255393878577</v>
      </c>
      <c r="V52">
        <v>9.104744407233758</v>
      </c>
      <c r="W52">
        <v>14.258167140255008</v>
      </c>
      <c r="X52">
        <v>64.792516984411208</v>
      </c>
      <c r="Y52">
        <v>0</v>
      </c>
      <c r="Z52">
        <v>5.7566195999999987</v>
      </c>
      <c r="AA52">
        <v>18.738439250802877</v>
      </c>
      <c r="AB52">
        <v>17.351255999999999</v>
      </c>
      <c r="AC52">
        <v>12.919830000000001</v>
      </c>
      <c r="AD52">
        <v>16.071540000000002</v>
      </c>
      <c r="AE52">
        <v>21.712782000000008</v>
      </c>
      <c r="AF52">
        <v>5.4680000000000009</v>
      </c>
      <c r="AG52">
        <v>27.466524960000001</v>
      </c>
      <c r="AH52">
        <v>67.171079999999989</v>
      </c>
      <c r="AI52">
        <v>8.3864999999999981</v>
      </c>
      <c r="AJ52">
        <v>0</v>
      </c>
      <c r="AK52">
        <v>22.463220000000003</v>
      </c>
      <c r="AL52">
        <v>61.549899999999987</v>
      </c>
      <c r="AM52">
        <v>0</v>
      </c>
      <c r="AN52">
        <v>0</v>
      </c>
      <c r="AO52">
        <v>12.266855999999999</v>
      </c>
      <c r="AP52">
        <v>4.8949161374161214</v>
      </c>
      <c r="AQ52">
        <v>0</v>
      </c>
      <c r="AR52">
        <v>20.8507</v>
      </c>
      <c r="AS52">
        <v>10.634399999999999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973.32560048425171</v>
      </c>
      <c r="DN52">
        <v>34.884790488244441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259.99589411481776</v>
      </c>
      <c r="L53">
        <v>9.4163778582059265</v>
      </c>
      <c r="M53">
        <v>63.77437514073408</v>
      </c>
      <c r="N53">
        <v>51.878453038674039</v>
      </c>
      <c r="O53">
        <v>73.283716967501462</v>
      </c>
      <c r="P53">
        <v>27.532603167521746</v>
      </c>
      <c r="Q53">
        <v>9.0260791635548916</v>
      </c>
      <c r="R53">
        <v>18.611045614463716</v>
      </c>
      <c r="S53">
        <v>11.588604237288136</v>
      </c>
      <c r="T53">
        <v>0</v>
      </c>
      <c r="U53">
        <v>61.237255393878577</v>
      </c>
      <c r="V53">
        <v>9.0959220389805111</v>
      </c>
      <c r="W53">
        <v>14.663026830808082</v>
      </c>
      <c r="X53">
        <v>64.792516984411208</v>
      </c>
      <c r="Y53">
        <v>0</v>
      </c>
      <c r="Z53">
        <v>5.7566195999999987</v>
      </c>
      <c r="AA53">
        <v>18.738439250802877</v>
      </c>
      <c r="AB53">
        <v>17.351255999999999</v>
      </c>
      <c r="AC53">
        <v>12.919830000000001</v>
      </c>
      <c r="AD53">
        <v>16.071540000000002</v>
      </c>
      <c r="AE53">
        <v>21.712782000000008</v>
      </c>
      <c r="AF53">
        <v>5.4680000000000009</v>
      </c>
      <c r="AG53">
        <v>27.466524960000001</v>
      </c>
      <c r="AH53">
        <v>67.171079999999989</v>
      </c>
      <c r="AI53">
        <v>8.3864999999999981</v>
      </c>
      <c r="AJ53">
        <v>0</v>
      </c>
      <c r="AK53">
        <v>22.463220000000003</v>
      </c>
      <c r="AL53">
        <v>61.549899999999987</v>
      </c>
      <c r="AM53">
        <v>0</v>
      </c>
      <c r="AN53">
        <v>0</v>
      </c>
      <c r="AO53">
        <v>12.266855999999999</v>
      </c>
      <c r="AP53">
        <v>4.8949161374161214</v>
      </c>
      <c r="AQ53">
        <v>0</v>
      </c>
      <c r="AR53">
        <v>20.8507</v>
      </c>
      <c r="AS53">
        <v>14.474599999999999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977.40754676821268</v>
      </c>
      <c r="DN53">
        <v>35.031087730846458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259.99589411481776</v>
      </c>
      <c r="L54">
        <v>9.4165953912861049</v>
      </c>
      <c r="M54">
        <v>63.77437514073408</v>
      </c>
      <c r="N54">
        <v>51.878453038674039</v>
      </c>
      <c r="O54">
        <v>73.283716967501462</v>
      </c>
      <c r="P54">
        <v>27.532603167521746</v>
      </c>
      <c r="Q54">
        <v>9.0260791635548916</v>
      </c>
      <c r="R54">
        <v>18.611045614463716</v>
      </c>
      <c r="S54">
        <v>11.588604237288136</v>
      </c>
      <c r="T54">
        <v>0</v>
      </c>
      <c r="U54">
        <v>61.237255393878577</v>
      </c>
      <c r="V54">
        <v>9.0959220389805111</v>
      </c>
      <c r="W54">
        <v>14.663026830808082</v>
      </c>
      <c r="X54">
        <v>64.792516984411208</v>
      </c>
      <c r="Y54">
        <v>0</v>
      </c>
      <c r="Z54">
        <v>5.7566195999999987</v>
      </c>
      <c r="AA54">
        <v>18.738439250802877</v>
      </c>
      <c r="AB54">
        <v>17.351255999999999</v>
      </c>
      <c r="AC54">
        <v>12.919830000000001</v>
      </c>
      <c r="AD54">
        <v>16.071540000000002</v>
      </c>
      <c r="AE54">
        <v>21.712782000000008</v>
      </c>
      <c r="AF54">
        <v>5.4680000000000009</v>
      </c>
      <c r="AG54">
        <v>27.466524960000001</v>
      </c>
      <c r="AH54">
        <v>67.171079999999989</v>
      </c>
      <c r="AI54">
        <v>8.3864999999999981</v>
      </c>
      <c r="AJ54">
        <v>0</v>
      </c>
      <c r="AK54">
        <v>22.463220000000003</v>
      </c>
      <c r="AL54">
        <v>61.549899999999987</v>
      </c>
      <c r="AM54">
        <v>0</v>
      </c>
      <c r="AN54">
        <v>0</v>
      </c>
      <c r="AO54">
        <v>12.266855999999999</v>
      </c>
      <c r="AP54">
        <v>4.8949161374161214</v>
      </c>
      <c r="AQ54">
        <v>0</v>
      </c>
      <c r="AR54">
        <v>20.8507</v>
      </c>
      <c r="AS54">
        <v>14.474599999999999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977.40775677464819</v>
      </c>
      <c r="DN54">
        <v>35.031095257491025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259.99589411481776</v>
      </c>
      <c r="L55">
        <v>9.7577695804195788</v>
      </c>
      <c r="M55">
        <v>63.77437514073408</v>
      </c>
      <c r="N55">
        <v>51.878453038674039</v>
      </c>
      <c r="O55">
        <v>73.283716967501462</v>
      </c>
      <c r="P55">
        <v>27.532603167521746</v>
      </c>
      <c r="Q55">
        <v>9.0260791635548916</v>
      </c>
      <c r="R55">
        <v>18.611045614463716</v>
      </c>
      <c r="S55">
        <v>11.588604237288136</v>
      </c>
      <c r="T55">
        <v>0</v>
      </c>
      <c r="U55">
        <v>61.237255393878577</v>
      </c>
      <c r="V55">
        <v>9.0959220389805111</v>
      </c>
      <c r="W55">
        <v>13.860397768296686</v>
      </c>
      <c r="X55">
        <v>64.792516984411208</v>
      </c>
      <c r="Y55">
        <v>0</v>
      </c>
      <c r="Z55">
        <v>5.7566195999999987</v>
      </c>
      <c r="AA55">
        <v>18.738439250802877</v>
      </c>
      <c r="AB55">
        <v>17.351255999999999</v>
      </c>
      <c r="AC55">
        <v>12.919830000000001</v>
      </c>
      <c r="AD55">
        <v>16.071540000000002</v>
      </c>
      <c r="AE55">
        <v>21.712782000000008</v>
      </c>
      <c r="AF55">
        <v>5.4680000000000009</v>
      </c>
      <c r="AG55">
        <v>27.466524960000001</v>
      </c>
      <c r="AH55">
        <v>67.171079999999989</v>
      </c>
      <c r="AI55">
        <v>8.3864999999999981</v>
      </c>
      <c r="AJ55">
        <v>0</v>
      </c>
      <c r="AK55">
        <v>22.463220000000003</v>
      </c>
      <c r="AL55">
        <v>61.549899999999987</v>
      </c>
      <c r="AM55">
        <v>0</v>
      </c>
      <c r="AN55">
        <v>0</v>
      </c>
      <c r="AO55">
        <v>12.266855999999999</v>
      </c>
      <c r="AP55">
        <v>4.8949161374161214</v>
      </c>
      <c r="AQ55">
        <v>0</v>
      </c>
      <c r="AR55">
        <v>20.8507</v>
      </c>
      <c r="AS55">
        <v>14.474599999999999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976.96226861206515</v>
      </c>
      <c r="DN55">
        <v>35.015128546696197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259.99589411481776</v>
      </c>
      <c r="L56">
        <v>9.4164701679944578</v>
      </c>
      <c r="M56">
        <v>63.77437514073408</v>
      </c>
      <c r="N56">
        <v>51.878453038674039</v>
      </c>
      <c r="O56">
        <v>73.283716967501462</v>
      </c>
      <c r="P56">
        <v>27.532603167521746</v>
      </c>
      <c r="Q56">
        <v>9.0260791635548916</v>
      </c>
      <c r="R56">
        <v>18.611045614463716</v>
      </c>
      <c r="S56">
        <v>11.588604237288136</v>
      </c>
      <c r="T56">
        <v>0</v>
      </c>
      <c r="U56">
        <v>61.237255393878577</v>
      </c>
      <c r="V56">
        <v>9.0959220389805111</v>
      </c>
      <c r="W56">
        <v>13.860397768296686</v>
      </c>
      <c r="X56">
        <v>64.792516984411208</v>
      </c>
      <c r="Y56">
        <v>0</v>
      </c>
      <c r="Z56">
        <v>5.7566195999999987</v>
      </c>
      <c r="AA56">
        <v>18.738439250802877</v>
      </c>
      <c r="AB56">
        <v>17.351255999999999</v>
      </c>
      <c r="AC56">
        <v>12.919830000000001</v>
      </c>
      <c r="AD56">
        <v>16.071540000000002</v>
      </c>
      <c r="AE56">
        <v>21.712782000000008</v>
      </c>
      <c r="AF56">
        <v>5.4680000000000009</v>
      </c>
      <c r="AG56">
        <v>27.466524960000001</v>
      </c>
      <c r="AH56">
        <v>67.171079999999989</v>
      </c>
      <c r="AI56">
        <v>8.3864999999999981</v>
      </c>
      <c r="AJ56">
        <v>0</v>
      </c>
      <c r="AK56">
        <v>22.463220000000003</v>
      </c>
      <c r="AL56">
        <v>61.549899999999987</v>
      </c>
      <c r="AM56">
        <v>0</v>
      </c>
      <c r="AN56">
        <v>0</v>
      </c>
      <c r="AO56">
        <v>12.266855999999999</v>
      </c>
      <c r="AP56">
        <v>4.8949161374161214</v>
      </c>
      <c r="AQ56">
        <v>0</v>
      </c>
      <c r="AR56">
        <v>20.8507</v>
      </c>
      <c r="AS56">
        <v>14.474599999999999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976.63277815930996</v>
      </c>
      <c r="DN56">
        <v>35.00331958702629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259.99589411481776</v>
      </c>
      <c r="L57">
        <v>9.416395331521537</v>
      </c>
      <c r="M57">
        <v>63.77437514073408</v>
      </c>
      <c r="N57">
        <v>51.878453038674039</v>
      </c>
      <c r="O57">
        <v>73.283716967501462</v>
      </c>
      <c r="P57">
        <v>27.532603167521746</v>
      </c>
      <c r="Q57">
        <v>9.0260791635548916</v>
      </c>
      <c r="R57">
        <v>18.611045614463716</v>
      </c>
      <c r="S57">
        <v>11.588604237288136</v>
      </c>
      <c r="T57">
        <v>0</v>
      </c>
      <c r="U57">
        <v>61.237255393878577</v>
      </c>
      <c r="V57">
        <v>9.0959220389805111</v>
      </c>
      <c r="W57">
        <v>13.331211604095563</v>
      </c>
      <c r="X57">
        <v>64.792516984411208</v>
      </c>
      <c r="Y57">
        <v>0</v>
      </c>
      <c r="Z57">
        <v>5.7566195999999987</v>
      </c>
      <c r="AA57">
        <v>18.738439250802877</v>
      </c>
      <c r="AB57">
        <v>17.351255999999999</v>
      </c>
      <c r="AC57">
        <v>12.919830000000001</v>
      </c>
      <c r="AD57">
        <v>16.071540000000002</v>
      </c>
      <c r="AE57">
        <v>21.712782000000008</v>
      </c>
      <c r="AF57">
        <v>5.4680000000000009</v>
      </c>
      <c r="AG57">
        <v>27.466524960000001</v>
      </c>
      <c r="AH57">
        <v>67.171079999999989</v>
      </c>
      <c r="AI57">
        <v>8.3864999999999981</v>
      </c>
      <c r="AJ57">
        <v>0</v>
      </c>
      <c r="AK57">
        <v>22.463220000000003</v>
      </c>
      <c r="AL57">
        <v>61.549899999999987</v>
      </c>
      <c r="AM57">
        <v>0</v>
      </c>
      <c r="AN57">
        <v>0</v>
      </c>
      <c r="AO57">
        <v>12.266855999999999</v>
      </c>
      <c r="AP57">
        <v>4.8949161374161214</v>
      </c>
      <c r="AQ57">
        <v>0</v>
      </c>
      <c r="AR57">
        <v>20.8507</v>
      </c>
      <c r="AS57">
        <v>14.474599999999999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976.12182941361095</v>
      </c>
      <c r="DN57">
        <v>34.985007332051147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259.99589411481776</v>
      </c>
      <c r="L58">
        <v>9.4163083957025595</v>
      </c>
      <c r="M58">
        <v>63.77437514073408</v>
      </c>
      <c r="N58">
        <v>51.878453038674039</v>
      </c>
      <c r="O58">
        <v>73.283716967501462</v>
      </c>
      <c r="P58">
        <v>27.532603167521746</v>
      </c>
      <c r="Q58">
        <v>9.0260791635548916</v>
      </c>
      <c r="R58">
        <v>18.611045614463716</v>
      </c>
      <c r="S58">
        <v>11.588604237288136</v>
      </c>
      <c r="T58">
        <v>0</v>
      </c>
      <c r="U58">
        <v>61.237255393878577</v>
      </c>
      <c r="V58">
        <v>9.0959220389805111</v>
      </c>
      <c r="W58">
        <v>13.331211604095563</v>
      </c>
      <c r="X58">
        <v>64.792516984411208</v>
      </c>
      <c r="Y58">
        <v>0</v>
      </c>
      <c r="Z58">
        <v>5.7566195999999987</v>
      </c>
      <c r="AA58">
        <v>18.738439250802877</v>
      </c>
      <c r="AB58">
        <v>17.351255999999999</v>
      </c>
      <c r="AC58">
        <v>12.919830000000001</v>
      </c>
      <c r="AD58">
        <v>16.071540000000002</v>
      </c>
      <c r="AE58">
        <v>21.712782000000008</v>
      </c>
      <c r="AF58">
        <v>5.4680000000000009</v>
      </c>
      <c r="AG58">
        <v>27.466524960000001</v>
      </c>
      <c r="AH58">
        <v>67.171079999999989</v>
      </c>
      <c r="AI58">
        <v>8.3864999999999981</v>
      </c>
      <c r="AJ58">
        <v>0</v>
      </c>
      <c r="AK58">
        <v>22.463220000000003</v>
      </c>
      <c r="AL58">
        <v>61.549899999999987</v>
      </c>
      <c r="AM58">
        <v>0</v>
      </c>
      <c r="AN58">
        <v>0</v>
      </c>
      <c r="AO58">
        <v>12.266855999999999</v>
      </c>
      <c r="AP58">
        <v>4.8949161374161214</v>
      </c>
      <c r="AQ58">
        <v>0</v>
      </c>
      <c r="AR58">
        <v>20.8507</v>
      </c>
      <c r="AS58">
        <v>14.474599999999999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976.12174548577138</v>
      </c>
      <c r="DN58">
        <v>34.985004324071802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273.5130735746547</v>
      </c>
      <c r="L59">
        <v>9.4162882137272881</v>
      </c>
      <c r="M59">
        <v>63.77437514073408</v>
      </c>
      <c r="N59">
        <v>51.878453038674039</v>
      </c>
      <c r="O59">
        <v>73.283716967501462</v>
      </c>
      <c r="P59">
        <v>27.532603167521746</v>
      </c>
      <c r="Q59">
        <v>9.0260791635548916</v>
      </c>
      <c r="R59">
        <v>18.611045614463716</v>
      </c>
      <c r="S59">
        <v>11.588604237288136</v>
      </c>
      <c r="T59">
        <v>0</v>
      </c>
      <c r="U59">
        <v>61.237255393878577</v>
      </c>
      <c r="V59">
        <v>9.0959220389805111</v>
      </c>
      <c r="W59">
        <v>13.331211604095563</v>
      </c>
      <c r="X59">
        <v>64.792516984411208</v>
      </c>
      <c r="Y59">
        <v>0</v>
      </c>
      <c r="Z59">
        <v>5.7566195999999987</v>
      </c>
      <c r="AA59">
        <v>18.738439250802877</v>
      </c>
      <c r="AB59">
        <v>17.351255999999999</v>
      </c>
      <c r="AC59">
        <v>12.919830000000001</v>
      </c>
      <c r="AD59">
        <v>16.071540000000002</v>
      </c>
      <c r="AE59">
        <v>21.712782000000008</v>
      </c>
      <c r="AF59">
        <v>5.4680000000000009</v>
      </c>
      <c r="AG59">
        <v>27.466524960000001</v>
      </c>
      <c r="AH59">
        <v>67.171079999999989</v>
      </c>
      <c r="AI59">
        <v>8.3864999999999981</v>
      </c>
      <c r="AJ59">
        <v>0</v>
      </c>
      <c r="AK59">
        <v>22.463220000000003</v>
      </c>
      <c r="AL59">
        <v>61.549899999999987</v>
      </c>
      <c r="AM59">
        <v>0</v>
      </c>
      <c r="AN59">
        <v>0</v>
      </c>
      <c r="AO59">
        <v>12.266855999999999</v>
      </c>
      <c r="AP59">
        <v>4.8949161374161214</v>
      </c>
      <c r="AQ59">
        <v>0</v>
      </c>
      <c r="AR59">
        <v>20.8507</v>
      </c>
      <c r="AS59">
        <v>14.474599999999999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989.1712110526189</v>
      </c>
      <c r="DN59">
        <v>35.45269803508581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273.5130735746547</v>
      </c>
      <c r="L60">
        <v>9.4162062908591757</v>
      </c>
      <c r="M60">
        <v>63.77437514073408</v>
      </c>
      <c r="N60">
        <v>51.878453038674039</v>
      </c>
      <c r="O60">
        <v>73.283716967501462</v>
      </c>
      <c r="P60">
        <v>27.532603167521746</v>
      </c>
      <c r="Q60">
        <v>9.0260791635548916</v>
      </c>
      <c r="R60">
        <v>18.611045614463716</v>
      </c>
      <c r="S60">
        <v>11.588604237288136</v>
      </c>
      <c r="T60">
        <v>0</v>
      </c>
      <c r="U60">
        <v>61.237255393878577</v>
      </c>
      <c r="V60">
        <v>9.0959220389805111</v>
      </c>
      <c r="W60">
        <v>13.331211604095563</v>
      </c>
      <c r="X60">
        <v>64.792516984411208</v>
      </c>
      <c r="Y60">
        <v>0</v>
      </c>
      <c r="Z60">
        <v>5.7566195999999987</v>
      </c>
      <c r="AA60">
        <v>18.738439250802877</v>
      </c>
      <c r="AB60">
        <v>17.351255999999999</v>
      </c>
      <c r="AC60">
        <v>12.919830000000001</v>
      </c>
      <c r="AD60">
        <v>16.071540000000002</v>
      </c>
      <c r="AE60">
        <v>21.712782000000008</v>
      </c>
      <c r="AF60">
        <v>5.4680000000000009</v>
      </c>
      <c r="AG60">
        <v>27.466524960000001</v>
      </c>
      <c r="AH60">
        <v>67.171079999999989</v>
      </c>
      <c r="AI60">
        <v>8.3864999999999981</v>
      </c>
      <c r="AJ60">
        <v>0</v>
      </c>
      <c r="AK60">
        <v>22.463220000000003</v>
      </c>
      <c r="AL60">
        <v>61.549899999999987</v>
      </c>
      <c r="AM60">
        <v>0</v>
      </c>
      <c r="AN60">
        <v>0</v>
      </c>
      <c r="AO60">
        <v>12.266855999999999</v>
      </c>
      <c r="AP60">
        <v>4.8949161374161214</v>
      </c>
      <c r="AQ60">
        <v>0</v>
      </c>
      <c r="AR60">
        <v>20.8507</v>
      </c>
      <c r="AS60">
        <v>14.474599999999999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989.17113196428215</v>
      </c>
      <c r="DN60">
        <v>35.452695200554579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273.55773757886436</v>
      </c>
      <c r="L61">
        <v>9.4157093537916801</v>
      </c>
      <c r="M61">
        <v>63.77437514073408</v>
      </c>
      <c r="N61">
        <v>51.878453038674039</v>
      </c>
      <c r="O61">
        <v>73.283716967501462</v>
      </c>
      <c r="P61">
        <v>27.532603167521746</v>
      </c>
      <c r="Q61">
        <v>9.0274568642160542</v>
      </c>
      <c r="R61">
        <v>18.611045614463716</v>
      </c>
      <c r="S61">
        <v>11.59064139693356</v>
      </c>
      <c r="T61">
        <v>0</v>
      </c>
      <c r="U61">
        <v>61.237255393878577</v>
      </c>
      <c r="V61">
        <v>9.0959220389805111</v>
      </c>
      <c r="W61">
        <v>13.331211604095563</v>
      </c>
      <c r="X61">
        <v>64.792516984411208</v>
      </c>
      <c r="Y61">
        <v>0</v>
      </c>
      <c r="Z61">
        <v>2.8783097999999998</v>
      </c>
      <c r="AA61">
        <v>18.738439250802877</v>
      </c>
      <c r="AB61">
        <v>17.351255999999999</v>
      </c>
      <c r="AC61">
        <v>12.919830000000001</v>
      </c>
      <c r="AD61">
        <v>16.071540000000002</v>
      </c>
      <c r="AE61">
        <v>21.712782000000008</v>
      </c>
      <c r="AF61">
        <v>5.4680000000000009</v>
      </c>
      <c r="AG61">
        <v>27.466524960000001</v>
      </c>
      <c r="AH61">
        <v>67.171079999999989</v>
      </c>
      <c r="AI61">
        <v>8.3864999999999981</v>
      </c>
      <c r="AJ61">
        <v>0</v>
      </c>
      <c r="AK61">
        <v>22.463220000000003</v>
      </c>
      <c r="AL61">
        <v>61.549899999999987</v>
      </c>
      <c r="AM61">
        <v>0</v>
      </c>
      <c r="AN61">
        <v>0</v>
      </c>
      <c r="AO61">
        <v>12.266855999999999</v>
      </c>
      <c r="AP61">
        <v>4.2760186947543124</v>
      </c>
      <c r="AQ61">
        <v>0</v>
      </c>
      <c r="AR61">
        <v>20.8507</v>
      </c>
      <c r="AS61">
        <v>14.474599999999999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985.840900210933</v>
      </c>
      <c r="DN61">
        <v>35.333301638690564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273.55773757886436</v>
      </c>
      <c r="L62">
        <v>9.4157021940182801</v>
      </c>
      <c r="M62">
        <v>63.77437514073408</v>
      </c>
      <c r="N62">
        <v>51.878453038674039</v>
      </c>
      <c r="O62">
        <v>73.283716967501462</v>
      </c>
      <c r="P62">
        <v>27.532603167521746</v>
      </c>
      <c r="Q62">
        <v>9.0274568642160542</v>
      </c>
      <c r="R62">
        <v>18.611045614463716</v>
      </c>
      <c r="S62">
        <v>9.102186587771202</v>
      </c>
      <c r="T62">
        <v>0</v>
      </c>
      <c r="U62">
        <v>61.237255393878577</v>
      </c>
      <c r="V62">
        <v>9.0959220389805111</v>
      </c>
      <c r="W62">
        <v>13.331211604095563</v>
      </c>
      <c r="X62">
        <v>64.792516984411208</v>
      </c>
      <c r="Y62">
        <v>0</v>
      </c>
      <c r="Z62">
        <v>2.8783097999999998</v>
      </c>
      <c r="AA62">
        <v>18.738439250802877</v>
      </c>
      <c r="AB62">
        <v>17.351255999999999</v>
      </c>
      <c r="AC62">
        <v>12.919830000000001</v>
      </c>
      <c r="AD62">
        <v>16.071540000000002</v>
      </c>
      <c r="AE62">
        <v>21.712782000000008</v>
      </c>
      <c r="AF62">
        <v>5.4680000000000009</v>
      </c>
      <c r="AG62">
        <v>27.466524960000001</v>
      </c>
      <c r="AH62">
        <v>67.171079999999989</v>
      </c>
      <c r="AI62">
        <v>8.3864999999999981</v>
      </c>
      <c r="AJ62">
        <v>0</v>
      </c>
      <c r="AK62">
        <v>22.463220000000003</v>
      </c>
      <c r="AL62">
        <v>61.549899999999987</v>
      </c>
      <c r="AM62">
        <v>0</v>
      </c>
      <c r="AN62">
        <v>0</v>
      </c>
      <c r="AO62">
        <v>12.266855999999999</v>
      </c>
      <c r="AP62">
        <v>4.2760186947543124</v>
      </c>
      <c r="AQ62">
        <v>0</v>
      </c>
      <c r="AR62">
        <v>20.8507</v>
      </c>
      <c r="AS62">
        <v>14.474599999999999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983.43853878925961</v>
      </c>
      <c r="DN62">
        <v>35.247201091428458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273.55773757886436</v>
      </c>
      <c r="L63">
        <v>9.4157175033273042</v>
      </c>
      <c r="M63">
        <v>63.77437514073408</v>
      </c>
      <c r="N63">
        <v>51.878453038674039</v>
      </c>
      <c r="O63">
        <v>73.283716967501462</v>
      </c>
      <c r="P63">
        <v>27.532603167521746</v>
      </c>
      <c r="Q63">
        <v>9.0274568642160542</v>
      </c>
      <c r="R63">
        <v>18.611045614463716</v>
      </c>
      <c r="S63">
        <v>6.9125060959458828</v>
      </c>
      <c r="T63">
        <v>0</v>
      </c>
      <c r="U63">
        <v>61.237255393878577</v>
      </c>
      <c r="V63">
        <v>9.0959220389805111</v>
      </c>
      <c r="W63">
        <v>13.331211604095563</v>
      </c>
      <c r="X63">
        <v>64.792516984411208</v>
      </c>
      <c r="Y63">
        <v>0</v>
      </c>
      <c r="Z63">
        <v>2.8783097999999998</v>
      </c>
      <c r="AA63">
        <v>18.738439250802877</v>
      </c>
      <c r="AB63">
        <v>17.351255999999999</v>
      </c>
      <c r="AC63">
        <v>12.919830000000001</v>
      </c>
      <c r="AD63">
        <v>16.071540000000002</v>
      </c>
      <c r="AE63">
        <v>21.712782000000008</v>
      </c>
      <c r="AF63">
        <v>5.4680000000000009</v>
      </c>
      <c r="AG63">
        <v>27.466524960000001</v>
      </c>
      <c r="AH63">
        <v>67.171079999999989</v>
      </c>
      <c r="AI63">
        <v>8.3864999999999981</v>
      </c>
      <c r="AJ63">
        <v>0</v>
      </c>
      <c r="AK63">
        <v>22.463220000000003</v>
      </c>
      <c r="AL63">
        <v>61.549899999999987</v>
      </c>
      <c r="AM63">
        <v>0</v>
      </c>
      <c r="AN63">
        <v>0</v>
      </c>
      <c r="AO63">
        <v>12.266855999999999</v>
      </c>
      <c r="AP63">
        <v>4.2760186947543124</v>
      </c>
      <c r="AQ63">
        <v>0</v>
      </c>
      <c r="AR63">
        <v>20.8507</v>
      </c>
      <c r="AS63">
        <v>14.474599999999999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981.32463601659822</v>
      </c>
      <c r="DN63">
        <v>35.17143868157347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273.55773757886436</v>
      </c>
      <c r="L64">
        <v>9.4157175033273042</v>
      </c>
      <c r="M64">
        <v>63.77437514073408</v>
      </c>
      <c r="N64">
        <v>51.878453038674039</v>
      </c>
      <c r="O64">
        <v>73.283716967501462</v>
      </c>
      <c r="P64">
        <v>27.532603167521746</v>
      </c>
      <c r="Q64">
        <v>9.0274568642160542</v>
      </c>
      <c r="R64">
        <v>18.611045614463716</v>
      </c>
      <c r="S64">
        <v>6.9125060959458828</v>
      </c>
      <c r="T64">
        <v>0</v>
      </c>
      <c r="U64">
        <v>61.237255393878577</v>
      </c>
      <c r="V64">
        <v>9.0959220389805111</v>
      </c>
      <c r="W64">
        <v>13.331211604095563</v>
      </c>
      <c r="X64">
        <v>64.792516984411208</v>
      </c>
      <c r="Y64">
        <v>0</v>
      </c>
      <c r="Z64">
        <v>2.8783097999999998</v>
      </c>
      <c r="AA64">
        <v>18.738439250802877</v>
      </c>
      <c r="AB64">
        <v>17.351255999999999</v>
      </c>
      <c r="AC64">
        <v>12.919830000000001</v>
      </c>
      <c r="AD64">
        <v>16.071540000000002</v>
      </c>
      <c r="AE64">
        <v>21.712782000000008</v>
      </c>
      <c r="AF64">
        <v>5.4680000000000009</v>
      </c>
      <c r="AG64">
        <v>27.466524960000001</v>
      </c>
      <c r="AH64">
        <v>67.171079999999989</v>
      </c>
      <c r="AI64">
        <v>8.3864999999999981</v>
      </c>
      <c r="AJ64">
        <v>0</v>
      </c>
      <c r="AK64">
        <v>22.463220000000003</v>
      </c>
      <c r="AL64">
        <v>61.549899999999987</v>
      </c>
      <c r="AM64">
        <v>0</v>
      </c>
      <c r="AN64">
        <v>0</v>
      </c>
      <c r="AO64">
        <v>12.266855999999999</v>
      </c>
      <c r="AP64">
        <v>4.2760186947543124</v>
      </c>
      <c r="AQ64">
        <v>0</v>
      </c>
      <c r="AR64">
        <v>20.8507</v>
      </c>
      <c r="AS64">
        <v>14.474599999999999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981.32463601659822</v>
      </c>
      <c r="DN64">
        <v>35.17143868157347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255.51172153147212</v>
      </c>
      <c r="L65">
        <v>9.4159520553811014</v>
      </c>
      <c r="M65">
        <v>63.77437514073408</v>
      </c>
      <c r="N65">
        <v>51.878453038674039</v>
      </c>
      <c r="O65">
        <v>73.283716967501462</v>
      </c>
      <c r="P65">
        <v>27.532603167521746</v>
      </c>
      <c r="Q65">
        <v>9.0299630252100833</v>
      </c>
      <c r="R65">
        <v>18.611045614463716</v>
      </c>
      <c r="S65">
        <v>6.6693704918032797</v>
      </c>
      <c r="T65">
        <v>0</v>
      </c>
      <c r="U65">
        <v>61.237255393878577</v>
      </c>
      <c r="V65">
        <v>9.0959220389805111</v>
      </c>
      <c r="W65">
        <v>12.927690358902183</v>
      </c>
      <c r="X65">
        <v>64.792516984411208</v>
      </c>
      <c r="Y65">
        <v>0</v>
      </c>
      <c r="Z65">
        <v>2.8783097999999998</v>
      </c>
      <c r="AA65">
        <v>18.738439250802877</v>
      </c>
      <c r="AB65">
        <v>17.351255999999999</v>
      </c>
      <c r="AC65">
        <v>12.919830000000001</v>
      </c>
      <c r="AD65">
        <v>16.071540000000002</v>
      </c>
      <c r="AE65">
        <v>21.712782000000008</v>
      </c>
      <c r="AF65">
        <v>5.4680000000000009</v>
      </c>
      <c r="AG65">
        <v>27.466524960000001</v>
      </c>
      <c r="AH65">
        <v>67.171079999999989</v>
      </c>
      <c r="AI65">
        <v>8.3864999999999981</v>
      </c>
      <c r="AJ65">
        <v>0</v>
      </c>
      <c r="AK65">
        <v>22.463220000000003</v>
      </c>
      <c r="AL65">
        <v>61.549899999999987</v>
      </c>
      <c r="AM65">
        <v>0</v>
      </c>
      <c r="AN65">
        <v>0</v>
      </c>
      <c r="AO65">
        <v>12.266855999999999</v>
      </c>
      <c r="AP65">
        <v>4.2760186947543124</v>
      </c>
      <c r="AQ65">
        <v>0</v>
      </c>
      <c r="AR65">
        <v>20.8507</v>
      </c>
      <c r="AS65">
        <v>14.1792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962.99619589252666</v>
      </c>
      <c r="DN65">
        <v>34.514546621964634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271.66216126178017</v>
      </c>
      <c r="L66">
        <v>9.4159520553811014</v>
      </c>
      <c r="M66">
        <v>63.77437514073408</v>
      </c>
      <c r="N66">
        <v>51.878453038674039</v>
      </c>
      <c r="O66">
        <v>73.283716967501462</v>
      </c>
      <c r="P66">
        <v>27.532603167521746</v>
      </c>
      <c r="Q66">
        <v>9.0299630252100833</v>
      </c>
      <c r="R66">
        <v>18.611045614463716</v>
      </c>
      <c r="S66">
        <v>6.6693704918032797</v>
      </c>
      <c r="T66">
        <v>0</v>
      </c>
      <c r="U66">
        <v>61.237255393878577</v>
      </c>
      <c r="V66">
        <v>9.0959220389805111</v>
      </c>
      <c r="W66">
        <v>12.927690358902183</v>
      </c>
      <c r="X66">
        <v>64.792516984411208</v>
      </c>
      <c r="Y66">
        <v>0</v>
      </c>
      <c r="Z66">
        <v>2.8783097999999998</v>
      </c>
      <c r="AA66">
        <v>18.738439250802877</v>
      </c>
      <c r="AB66">
        <v>17.351255999999999</v>
      </c>
      <c r="AC66">
        <v>12.919830000000001</v>
      </c>
      <c r="AD66">
        <v>16.071540000000002</v>
      </c>
      <c r="AE66">
        <v>21.712782000000008</v>
      </c>
      <c r="AF66">
        <v>5.4680000000000009</v>
      </c>
      <c r="AG66">
        <v>27.466524960000001</v>
      </c>
      <c r="AH66">
        <v>67.171079999999989</v>
      </c>
      <c r="AI66">
        <v>8.3864999999999981</v>
      </c>
      <c r="AJ66">
        <v>0</v>
      </c>
      <c r="AK66">
        <v>22.463220000000003</v>
      </c>
      <c r="AL66">
        <v>61.549899999999987</v>
      </c>
      <c r="AM66">
        <v>0</v>
      </c>
      <c r="AN66">
        <v>0</v>
      </c>
      <c r="AO66">
        <v>12.266855999999999</v>
      </c>
      <c r="AP66">
        <v>4.2760186947543124</v>
      </c>
      <c r="AQ66">
        <v>0</v>
      </c>
      <c r="AR66">
        <v>20.8507</v>
      </c>
      <c r="AS66">
        <v>14.1792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978.58783040195078</v>
      </c>
      <c r="DN66">
        <v>35.073351842848588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271.66216126178017</v>
      </c>
      <c r="L67">
        <v>9.4160367252118853</v>
      </c>
      <c r="M67">
        <v>63.77437514073408</v>
      </c>
      <c r="N67">
        <v>51.878453038674039</v>
      </c>
      <c r="O67">
        <v>73.283716967501462</v>
      </c>
      <c r="P67">
        <v>27.532603167521746</v>
      </c>
      <c r="Q67">
        <v>9.0299630252100833</v>
      </c>
      <c r="R67">
        <v>18.611045614463716</v>
      </c>
      <c r="S67">
        <v>6.6693704918032797</v>
      </c>
      <c r="T67">
        <v>0</v>
      </c>
      <c r="U67">
        <v>61.237255393878577</v>
      </c>
      <c r="V67">
        <v>9.0959220389805111</v>
      </c>
      <c r="W67">
        <v>12.398504036697247</v>
      </c>
      <c r="X67">
        <v>64.792516984411208</v>
      </c>
      <c r="Y67">
        <v>0</v>
      </c>
      <c r="Z67">
        <v>2.8783097999999998</v>
      </c>
      <c r="AA67">
        <v>18.738439250802877</v>
      </c>
      <c r="AB67">
        <v>17.351255999999999</v>
      </c>
      <c r="AC67">
        <v>12.919830000000001</v>
      </c>
      <c r="AD67">
        <v>16.071540000000002</v>
      </c>
      <c r="AE67">
        <v>21.712782000000008</v>
      </c>
      <c r="AF67">
        <v>5.4680000000000009</v>
      </c>
      <c r="AG67">
        <v>27.466524960000001</v>
      </c>
      <c r="AH67">
        <v>67.171079999999989</v>
      </c>
      <c r="AI67">
        <v>2.7954999999999997</v>
      </c>
      <c r="AJ67">
        <v>0</v>
      </c>
      <c r="AK67">
        <v>22.463220000000003</v>
      </c>
      <c r="AL67">
        <v>61.549899999999987</v>
      </c>
      <c r="AM67">
        <v>0</v>
      </c>
      <c r="AN67">
        <v>0</v>
      </c>
      <c r="AO67">
        <v>12.266855999999999</v>
      </c>
      <c r="AP67">
        <v>4.2760186947543124</v>
      </c>
      <c r="AQ67">
        <v>0</v>
      </c>
      <c r="AR67">
        <v>20.8507</v>
      </c>
      <c r="AS67">
        <v>14.1792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972.67948453075155</v>
      </c>
      <c r="DN67">
        <v>34.861596061673559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271.66216126178017</v>
      </c>
      <c r="L68">
        <v>9.4160905980357779</v>
      </c>
      <c r="M68">
        <v>63.77437514073408</v>
      </c>
      <c r="N68">
        <v>51.878453038674039</v>
      </c>
      <c r="O68">
        <v>73.283716967501462</v>
      </c>
      <c r="P68">
        <v>27.532603167521746</v>
      </c>
      <c r="Q68">
        <v>9.0299630252100833</v>
      </c>
      <c r="R68">
        <v>18.611045614463716</v>
      </c>
      <c r="S68">
        <v>6.6693704918032797</v>
      </c>
      <c r="T68">
        <v>0</v>
      </c>
      <c r="U68">
        <v>61.237255393878577</v>
      </c>
      <c r="V68">
        <v>9.0959220389805111</v>
      </c>
      <c r="W68">
        <v>12.398504036697247</v>
      </c>
      <c r="X68">
        <v>64.792516984411208</v>
      </c>
      <c r="Y68">
        <v>0</v>
      </c>
      <c r="Z68">
        <v>2.8783097999999998</v>
      </c>
      <c r="AA68">
        <v>18.738439250802877</v>
      </c>
      <c r="AB68">
        <v>17.351255999999999</v>
      </c>
      <c r="AC68">
        <v>12.919830000000001</v>
      </c>
      <c r="AD68">
        <v>16.071540000000002</v>
      </c>
      <c r="AE68">
        <v>21.712782000000008</v>
      </c>
      <c r="AF68">
        <v>5.4680000000000009</v>
      </c>
      <c r="AG68">
        <v>27.466524960000001</v>
      </c>
      <c r="AH68">
        <v>67.171079999999989</v>
      </c>
      <c r="AI68">
        <v>2.7954999999999997</v>
      </c>
      <c r="AJ68">
        <v>0</v>
      </c>
      <c r="AK68">
        <v>22.463220000000003</v>
      </c>
      <c r="AL68">
        <v>61.549899999999987</v>
      </c>
      <c r="AM68">
        <v>0</v>
      </c>
      <c r="AN68">
        <v>0</v>
      </c>
      <c r="AO68">
        <v>12.266855999999999</v>
      </c>
      <c r="AP68">
        <v>4.2760186947543124</v>
      </c>
      <c r="AQ68">
        <v>0</v>
      </c>
      <c r="AR68">
        <v>20.8507</v>
      </c>
      <c r="AS68">
        <v>14.1792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972.67953653979271</v>
      </c>
      <c r="DN68">
        <v>34.861597925456358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271.66216126178017</v>
      </c>
      <c r="L69">
        <v>15.309716166970947</v>
      </c>
      <c r="M69">
        <v>63.77437514073408</v>
      </c>
      <c r="N69">
        <v>51.878453038674039</v>
      </c>
      <c r="O69">
        <v>73.283716967501462</v>
      </c>
      <c r="P69">
        <v>27.532603167521746</v>
      </c>
      <c r="Q69">
        <v>9.0299630252100833</v>
      </c>
      <c r="R69">
        <v>18.611045614463716</v>
      </c>
      <c r="S69">
        <v>6.6693704918032797</v>
      </c>
      <c r="T69">
        <v>0</v>
      </c>
      <c r="U69">
        <v>61.237255393878577</v>
      </c>
      <c r="V69">
        <v>9.0959220389805111</v>
      </c>
      <c r="W69">
        <v>12.398504036697247</v>
      </c>
      <c r="X69">
        <v>64.792516984411208</v>
      </c>
      <c r="Y69">
        <v>0</v>
      </c>
      <c r="Z69">
        <v>2.8783097999999998</v>
      </c>
      <c r="AA69">
        <v>18.738439250802877</v>
      </c>
      <c r="AB69">
        <v>17.351255999999999</v>
      </c>
      <c r="AC69">
        <v>12.919830000000001</v>
      </c>
      <c r="AD69">
        <v>16.071540000000002</v>
      </c>
      <c r="AE69">
        <v>21.712782000000008</v>
      </c>
      <c r="AF69">
        <v>5.4680000000000009</v>
      </c>
      <c r="AG69">
        <v>27.466524960000001</v>
      </c>
      <c r="AH69">
        <v>67.171079999999989</v>
      </c>
      <c r="AI69">
        <v>8.3864999999999981</v>
      </c>
      <c r="AJ69">
        <v>0</v>
      </c>
      <c r="AK69">
        <v>22.463220000000003</v>
      </c>
      <c r="AL69">
        <v>61.549899999999987</v>
      </c>
      <c r="AM69">
        <v>0</v>
      </c>
      <c r="AN69">
        <v>0</v>
      </c>
      <c r="AO69">
        <v>12.266855999999999</v>
      </c>
      <c r="AP69">
        <v>4.2760186947543124</v>
      </c>
      <c r="AQ69">
        <v>0</v>
      </c>
      <c r="AR69">
        <v>20.8507</v>
      </c>
      <c r="AS69">
        <v>14.1792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983.7667940691158</v>
      </c>
      <c r="DN69">
        <v>35.258965965068491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271.66216126178017</v>
      </c>
      <c r="L70">
        <v>15.744752381484997</v>
      </c>
      <c r="M70">
        <v>63.77437514073408</v>
      </c>
      <c r="N70">
        <v>51.878453038674039</v>
      </c>
      <c r="O70">
        <v>73.283716967501462</v>
      </c>
      <c r="P70">
        <v>27.532603167521746</v>
      </c>
      <c r="Q70">
        <v>9.0299630252100833</v>
      </c>
      <c r="R70">
        <v>18.611045614463716</v>
      </c>
      <c r="S70">
        <v>6.6693704918032797</v>
      </c>
      <c r="T70">
        <v>0</v>
      </c>
      <c r="U70">
        <v>61.237255393878577</v>
      </c>
      <c r="V70">
        <v>9.0959220389805111</v>
      </c>
      <c r="W70">
        <v>12.398504036697247</v>
      </c>
      <c r="X70">
        <v>64.792516984411208</v>
      </c>
      <c r="Y70">
        <v>0</v>
      </c>
      <c r="Z70">
        <v>2.8783097999999998</v>
      </c>
      <c r="AA70">
        <v>18.738439250802877</v>
      </c>
      <c r="AB70">
        <v>17.351255999999999</v>
      </c>
      <c r="AC70">
        <v>12.919830000000001</v>
      </c>
      <c r="AD70">
        <v>16.071540000000002</v>
      </c>
      <c r="AE70">
        <v>21.712782000000008</v>
      </c>
      <c r="AF70">
        <v>5.4680000000000009</v>
      </c>
      <c r="AG70">
        <v>27.466524960000001</v>
      </c>
      <c r="AH70">
        <v>67.171079999999989</v>
      </c>
      <c r="AI70">
        <v>8.3864999999999981</v>
      </c>
      <c r="AJ70">
        <v>0</v>
      </c>
      <c r="AK70">
        <v>22.463220000000003</v>
      </c>
      <c r="AL70">
        <v>61.549899999999987</v>
      </c>
      <c r="AM70">
        <v>0</v>
      </c>
      <c r="AN70">
        <v>0</v>
      </c>
      <c r="AO70">
        <v>12.266855999999999</v>
      </c>
      <c r="AP70">
        <v>4.2760186947543124</v>
      </c>
      <c r="AQ70">
        <v>0</v>
      </c>
      <c r="AR70">
        <v>20.8507</v>
      </c>
      <c r="AS70">
        <v>14.1792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984.18677803123569</v>
      </c>
      <c r="DN70">
        <v>35.27401821746259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271.66216126178017</v>
      </c>
      <c r="L71">
        <v>46.457426934141345</v>
      </c>
      <c r="M71">
        <v>63.77437514073408</v>
      </c>
      <c r="N71">
        <v>51.878453038674039</v>
      </c>
      <c r="O71">
        <v>73.283716967501462</v>
      </c>
      <c r="P71">
        <v>27.532603167521746</v>
      </c>
      <c r="Q71">
        <v>9.0299630252100833</v>
      </c>
      <c r="R71">
        <v>18.611045614463716</v>
      </c>
      <c r="S71">
        <v>6.6693704918032797</v>
      </c>
      <c r="T71">
        <v>0</v>
      </c>
      <c r="U71">
        <v>61.237255393878577</v>
      </c>
      <c r="V71">
        <v>9.0959220389805111</v>
      </c>
      <c r="W71">
        <v>12.398504036697247</v>
      </c>
      <c r="X71">
        <v>64.792516984411208</v>
      </c>
      <c r="Y71">
        <v>0</v>
      </c>
      <c r="Z71">
        <v>2.8783097999999998</v>
      </c>
      <c r="AA71">
        <v>18.738439250802877</v>
      </c>
      <c r="AB71">
        <v>17.351255999999999</v>
      </c>
      <c r="AC71">
        <v>12.919830000000001</v>
      </c>
      <c r="AD71">
        <v>16.071540000000002</v>
      </c>
      <c r="AE71">
        <v>21.712782000000008</v>
      </c>
      <c r="AF71">
        <v>5.4680000000000009</v>
      </c>
      <c r="AG71">
        <v>27.466524960000001</v>
      </c>
      <c r="AH71">
        <v>67.171079999999989</v>
      </c>
      <c r="AI71">
        <v>8.3864999999999981</v>
      </c>
      <c r="AJ71">
        <v>0</v>
      </c>
      <c r="AK71">
        <v>22.463220000000003</v>
      </c>
      <c r="AL71">
        <v>61.549899999999987</v>
      </c>
      <c r="AM71">
        <v>2.3181839999999996</v>
      </c>
      <c r="AN71">
        <v>0</v>
      </c>
      <c r="AO71">
        <v>11.621231999999999</v>
      </c>
      <c r="AP71">
        <v>4.2760186947543124</v>
      </c>
      <c r="AQ71">
        <v>0</v>
      </c>
      <c r="AR71">
        <v>22.790299999999998</v>
      </c>
      <c r="AS71">
        <v>14.1792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1017.3239733014716</v>
      </c>
      <c r="DN71">
        <v>36.461657499882882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271.66216126178017</v>
      </c>
      <c r="L72">
        <v>46.892359919550984</v>
      </c>
      <c r="M72">
        <v>63.77437514073408</v>
      </c>
      <c r="N72">
        <v>51.878453038674039</v>
      </c>
      <c r="O72">
        <v>73.283716967501462</v>
      </c>
      <c r="P72">
        <v>27.532603167521746</v>
      </c>
      <c r="Q72">
        <v>9.0299630252100833</v>
      </c>
      <c r="R72">
        <v>18.611045614463716</v>
      </c>
      <c r="S72">
        <v>6.6693704918032797</v>
      </c>
      <c r="T72">
        <v>0</v>
      </c>
      <c r="U72">
        <v>61.237255393878577</v>
      </c>
      <c r="V72">
        <v>9.0959220389805111</v>
      </c>
      <c r="W72">
        <v>12.398504036697247</v>
      </c>
      <c r="X72">
        <v>64.792516984411208</v>
      </c>
      <c r="Y72">
        <v>0</v>
      </c>
      <c r="Z72">
        <v>2.8783097999999998</v>
      </c>
      <c r="AA72">
        <v>18.738439250802877</v>
      </c>
      <c r="AB72">
        <v>17.351255999999999</v>
      </c>
      <c r="AC72">
        <v>12.919830000000001</v>
      </c>
      <c r="AD72">
        <v>16.071540000000002</v>
      </c>
      <c r="AE72">
        <v>21.712782000000008</v>
      </c>
      <c r="AF72">
        <v>5.4680000000000009</v>
      </c>
      <c r="AG72">
        <v>27.466524960000001</v>
      </c>
      <c r="AH72">
        <v>67.171079999999989</v>
      </c>
      <c r="AI72">
        <v>8.3864999999999981</v>
      </c>
      <c r="AJ72">
        <v>0</v>
      </c>
      <c r="AK72">
        <v>22.463220000000003</v>
      </c>
      <c r="AL72">
        <v>61.549899999999987</v>
      </c>
      <c r="AM72">
        <v>4.6363679999999983</v>
      </c>
      <c r="AN72">
        <v>0</v>
      </c>
      <c r="AO72">
        <v>11.621231999999999</v>
      </c>
      <c r="AP72">
        <v>4.2760186947543124</v>
      </c>
      <c r="AQ72">
        <v>0</v>
      </c>
      <c r="AR72">
        <v>22.790299999999998</v>
      </c>
      <c r="AS72">
        <v>14.1792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1019.9818321452509</v>
      </c>
      <c r="DN72">
        <v>36.556915641513221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271.66216126178017</v>
      </c>
      <c r="L73">
        <v>64.94668603431839</v>
      </c>
      <c r="M73">
        <v>63.77437514073408</v>
      </c>
      <c r="N73">
        <v>51.878453038674039</v>
      </c>
      <c r="O73">
        <v>73.283716967501462</v>
      </c>
      <c r="P73">
        <v>27.532603167521746</v>
      </c>
      <c r="Q73">
        <v>9.0299630252100833</v>
      </c>
      <c r="R73">
        <v>18.611045614463716</v>
      </c>
      <c r="S73">
        <v>6.6693704918032797</v>
      </c>
      <c r="T73">
        <v>0</v>
      </c>
      <c r="U73">
        <v>61.237255393878577</v>
      </c>
      <c r="V73">
        <v>9.0959220389805111</v>
      </c>
      <c r="W73">
        <v>13.331211604095563</v>
      </c>
      <c r="X73">
        <v>64.792516984411208</v>
      </c>
      <c r="Y73">
        <v>0</v>
      </c>
      <c r="Z73">
        <v>5.7566195999999987</v>
      </c>
      <c r="AA73">
        <v>18.738439250802877</v>
      </c>
      <c r="AB73">
        <v>17.351255999999999</v>
      </c>
      <c r="AC73">
        <v>12.919830000000001</v>
      </c>
      <c r="AD73">
        <v>16.071540000000002</v>
      </c>
      <c r="AE73">
        <v>21.712782000000008</v>
      </c>
      <c r="AF73">
        <v>5.4680000000000009</v>
      </c>
      <c r="AG73">
        <v>27.466524960000001</v>
      </c>
      <c r="AH73">
        <v>67.171079999999989</v>
      </c>
      <c r="AI73">
        <v>2.7954999999999997</v>
      </c>
      <c r="AJ73">
        <v>0</v>
      </c>
      <c r="AK73">
        <v>22.463220000000003</v>
      </c>
      <c r="AL73">
        <v>61.549899999999987</v>
      </c>
      <c r="AM73">
        <v>4.6246599999999995</v>
      </c>
      <c r="AN73">
        <v>0</v>
      </c>
      <c r="AO73">
        <v>11.621231999999999</v>
      </c>
      <c r="AP73">
        <v>4.2760186947543124</v>
      </c>
      <c r="AQ73">
        <v>0</v>
      </c>
      <c r="AR73">
        <v>20.8507</v>
      </c>
      <c r="AS73">
        <v>14.1792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1033.8092906700283</v>
      </c>
      <c r="DN73">
        <v>37.052492598901829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271.66216126178017</v>
      </c>
      <c r="L74">
        <v>92.749119459038923</v>
      </c>
      <c r="M74">
        <v>63.77437514073408</v>
      </c>
      <c r="N74">
        <v>51.878453038674039</v>
      </c>
      <c r="O74">
        <v>73.283716967501462</v>
      </c>
      <c r="P74">
        <v>27.532603167521746</v>
      </c>
      <c r="Q74">
        <v>9.0299630252100833</v>
      </c>
      <c r="R74">
        <v>18.611045614463716</v>
      </c>
      <c r="S74">
        <v>6.6693704918032797</v>
      </c>
      <c r="T74">
        <v>0</v>
      </c>
      <c r="U74">
        <v>61.237255393878577</v>
      </c>
      <c r="V74">
        <v>9.0959220389805111</v>
      </c>
      <c r="W74">
        <v>13.331211604095563</v>
      </c>
      <c r="X74">
        <v>64.792516984411208</v>
      </c>
      <c r="Y74">
        <v>0</v>
      </c>
      <c r="Z74">
        <v>5.7566195999999987</v>
      </c>
      <c r="AA74">
        <v>18.738439250802877</v>
      </c>
      <c r="AB74">
        <v>17.351255999999999</v>
      </c>
      <c r="AC74">
        <v>12.919830000000001</v>
      </c>
      <c r="AD74">
        <v>16.071540000000002</v>
      </c>
      <c r="AE74">
        <v>21.712782000000008</v>
      </c>
      <c r="AF74">
        <v>5.4680000000000009</v>
      </c>
      <c r="AG74">
        <v>27.466524960000001</v>
      </c>
      <c r="AH74">
        <v>67.171079999999989</v>
      </c>
      <c r="AI74">
        <v>2.7954999999999997</v>
      </c>
      <c r="AJ74">
        <v>0</v>
      </c>
      <c r="AK74">
        <v>22.463220000000003</v>
      </c>
      <c r="AL74">
        <v>61.549899999999987</v>
      </c>
      <c r="AM74">
        <v>4.6246599999999995</v>
      </c>
      <c r="AN74">
        <v>0</v>
      </c>
      <c r="AO74">
        <v>11.621231999999999</v>
      </c>
      <c r="AP74">
        <v>4.2760186947543124</v>
      </c>
      <c r="AQ74">
        <v>0</v>
      </c>
      <c r="AR74">
        <v>20.8507</v>
      </c>
      <c r="AS74">
        <v>14.1792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1060.6497599264633</v>
      </c>
      <c r="DN74">
        <v>38.014456767187646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241.57672780814733</v>
      </c>
      <c r="L75">
        <v>171.24507962389561</v>
      </c>
      <c r="M75">
        <v>63.77437514073408</v>
      </c>
      <c r="N75">
        <v>51.878453038674039</v>
      </c>
      <c r="O75">
        <v>73.283716967501462</v>
      </c>
      <c r="P75">
        <v>27.532603167521746</v>
      </c>
      <c r="Q75">
        <v>9.0299630252100833</v>
      </c>
      <c r="R75">
        <v>18.611045614463716</v>
      </c>
      <c r="S75">
        <v>6.6693704918032797</v>
      </c>
      <c r="T75">
        <v>0</v>
      </c>
      <c r="U75">
        <v>61.237255393878577</v>
      </c>
      <c r="V75">
        <v>9.0959220389805111</v>
      </c>
      <c r="W75">
        <v>13.331211604095563</v>
      </c>
      <c r="X75">
        <v>64.792516984411208</v>
      </c>
      <c r="Y75">
        <v>0</v>
      </c>
      <c r="Z75">
        <v>5.7566195999999987</v>
      </c>
      <c r="AA75">
        <v>18.738439250802877</v>
      </c>
      <c r="AB75">
        <v>17.351255999999999</v>
      </c>
      <c r="AC75">
        <v>12.919830000000001</v>
      </c>
      <c r="AD75">
        <v>16.071540000000002</v>
      </c>
      <c r="AE75">
        <v>21.712782000000008</v>
      </c>
      <c r="AF75">
        <v>5.4680000000000009</v>
      </c>
      <c r="AG75">
        <v>27.466524960000001</v>
      </c>
      <c r="AH75">
        <v>67.171079999999989</v>
      </c>
      <c r="AI75">
        <v>8.3864999999999981</v>
      </c>
      <c r="AJ75">
        <v>0</v>
      </c>
      <c r="AK75">
        <v>22.463220000000003</v>
      </c>
      <c r="AL75">
        <v>61.549899999999987</v>
      </c>
      <c r="AM75">
        <v>4.6246599999999995</v>
      </c>
      <c r="AN75">
        <v>0</v>
      </c>
      <c r="AO75">
        <v>11.621231999999999</v>
      </c>
      <c r="AP75">
        <v>4.2760186947543124</v>
      </c>
      <c r="AQ75">
        <v>6.1138000000000003</v>
      </c>
      <c r="AR75">
        <v>20.8507</v>
      </c>
      <c r="AS75">
        <v>14.1792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1118.6850969315856</v>
      </c>
      <c r="DN75">
        <v>40.094446473289061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246.09299274365907</v>
      </c>
      <c r="L76">
        <v>171.24507962389561</v>
      </c>
      <c r="M76">
        <v>63.77437514073408</v>
      </c>
      <c r="N76">
        <v>51.878453038674039</v>
      </c>
      <c r="O76">
        <v>73.283716967501462</v>
      </c>
      <c r="P76">
        <v>27.532603167521746</v>
      </c>
      <c r="Q76">
        <v>9.0299630252100833</v>
      </c>
      <c r="R76">
        <v>18.611045614463716</v>
      </c>
      <c r="S76">
        <v>6.6693704918032797</v>
      </c>
      <c r="T76">
        <v>0</v>
      </c>
      <c r="U76">
        <v>61.237255393878577</v>
      </c>
      <c r="V76">
        <v>9.0959220389805111</v>
      </c>
      <c r="W76">
        <v>13.331211604095563</v>
      </c>
      <c r="X76">
        <v>64.792516984411208</v>
      </c>
      <c r="Y76">
        <v>0</v>
      </c>
      <c r="Z76">
        <v>5.7566195999999987</v>
      </c>
      <c r="AA76">
        <v>18.738439250802877</v>
      </c>
      <c r="AB76">
        <v>17.351255999999999</v>
      </c>
      <c r="AC76">
        <v>12.919830000000001</v>
      </c>
      <c r="AD76">
        <v>16.071540000000002</v>
      </c>
      <c r="AE76">
        <v>21.712782000000008</v>
      </c>
      <c r="AF76">
        <v>5.4680000000000009</v>
      </c>
      <c r="AG76">
        <v>27.466524960000001</v>
      </c>
      <c r="AH76">
        <v>67.171079999999989</v>
      </c>
      <c r="AI76">
        <v>8.3864999999999981</v>
      </c>
      <c r="AJ76">
        <v>0</v>
      </c>
      <c r="AK76">
        <v>22.463220000000003</v>
      </c>
      <c r="AL76">
        <v>61.549899999999987</v>
      </c>
      <c r="AM76">
        <v>4.6246599999999995</v>
      </c>
      <c r="AN76">
        <v>0</v>
      </c>
      <c r="AO76">
        <v>11.621231999999999</v>
      </c>
      <c r="AP76">
        <v>4.2760186947543124</v>
      </c>
      <c r="AQ76">
        <v>11.790900000000001</v>
      </c>
      <c r="AR76">
        <v>22.790299999999998</v>
      </c>
      <c r="AS76">
        <v>14.1792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1130.3982607381961</v>
      </c>
      <c r="DN76">
        <v>40.514247602190117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246.09299274365907</v>
      </c>
      <c r="L77">
        <v>171.24507962389561</v>
      </c>
      <c r="M77">
        <v>63.77437514073408</v>
      </c>
      <c r="N77">
        <v>51.878453038674039</v>
      </c>
      <c r="O77">
        <v>73.283716967501462</v>
      </c>
      <c r="P77">
        <v>27.532603167521746</v>
      </c>
      <c r="Q77">
        <v>9.0299630252100833</v>
      </c>
      <c r="R77">
        <v>18.611045614463716</v>
      </c>
      <c r="S77">
        <v>6.6693704918032797</v>
      </c>
      <c r="T77">
        <v>0</v>
      </c>
      <c r="U77">
        <v>61.237255393878577</v>
      </c>
      <c r="V77">
        <v>9.0959220389805111</v>
      </c>
      <c r="W77">
        <v>13.580868597989951</v>
      </c>
      <c r="X77">
        <v>64.792516984411208</v>
      </c>
      <c r="Y77">
        <v>0</v>
      </c>
      <c r="Z77">
        <v>8.634929399999999</v>
      </c>
      <c r="AA77">
        <v>18.738439250802877</v>
      </c>
      <c r="AB77">
        <v>17.351255999999999</v>
      </c>
      <c r="AC77">
        <v>12.919830000000001</v>
      </c>
      <c r="AD77">
        <v>16.071540000000002</v>
      </c>
      <c r="AE77">
        <v>21.712782000000008</v>
      </c>
      <c r="AF77">
        <v>5.4680000000000009</v>
      </c>
      <c r="AG77">
        <v>27.466524960000001</v>
      </c>
      <c r="AH77">
        <v>67.171079999999989</v>
      </c>
      <c r="AI77">
        <v>8.3864999999999981</v>
      </c>
      <c r="AJ77">
        <v>0</v>
      </c>
      <c r="AK77">
        <v>22.463220000000003</v>
      </c>
      <c r="AL77">
        <v>61.549899999999987</v>
      </c>
      <c r="AM77">
        <v>6.9405023999999997</v>
      </c>
      <c r="AN77">
        <v>0</v>
      </c>
      <c r="AO77">
        <v>11.621231999999999</v>
      </c>
      <c r="AP77">
        <v>4.2760186947543124</v>
      </c>
      <c r="AQ77">
        <v>19.127459999999999</v>
      </c>
      <c r="AR77">
        <v>22.790299999999998</v>
      </c>
      <c r="AS77">
        <v>14.1792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1142.736429654761</v>
      </c>
      <c r="DN77">
        <v>40.956447879519921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246.09299274365907</v>
      </c>
      <c r="L78">
        <v>88.377874386104352</v>
      </c>
      <c r="M78">
        <v>63.77437514073408</v>
      </c>
      <c r="N78">
        <v>51.878453038674039</v>
      </c>
      <c r="O78">
        <v>73.283716967501462</v>
      </c>
      <c r="P78">
        <v>27.532603167521746</v>
      </c>
      <c r="Q78">
        <v>9.0299630252100833</v>
      </c>
      <c r="R78">
        <v>18.611045614463716</v>
      </c>
      <c r="S78">
        <v>6.6693704918032797</v>
      </c>
      <c r="T78">
        <v>0</v>
      </c>
      <c r="U78">
        <v>61.237255393878577</v>
      </c>
      <c r="V78">
        <v>9.0959220389805111</v>
      </c>
      <c r="W78">
        <v>13.59870893275343</v>
      </c>
      <c r="X78">
        <v>64.792516984411208</v>
      </c>
      <c r="Y78">
        <v>0</v>
      </c>
      <c r="Z78">
        <v>8.634929399999999</v>
      </c>
      <c r="AA78">
        <v>18.738439250802877</v>
      </c>
      <c r="AB78">
        <v>17.351255999999999</v>
      </c>
      <c r="AC78">
        <v>12.919830000000001</v>
      </c>
      <c r="AD78">
        <v>16.071540000000002</v>
      </c>
      <c r="AE78">
        <v>21.712782000000008</v>
      </c>
      <c r="AF78">
        <v>5.4680000000000009</v>
      </c>
      <c r="AG78">
        <v>27.466524960000001</v>
      </c>
      <c r="AH78">
        <v>67.171079999999989</v>
      </c>
      <c r="AI78">
        <v>13.977499999999997</v>
      </c>
      <c r="AJ78">
        <v>0</v>
      </c>
      <c r="AK78">
        <v>22.463220000000003</v>
      </c>
      <c r="AL78">
        <v>61.549899999999987</v>
      </c>
      <c r="AM78">
        <v>6.9405023999999997</v>
      </c>
      <c r="AN78">
        <v>0</v>
      </c>
      <c r="AO78">
        <v>11.621231999999999</v>
      </c>
      <c r="AP78">
        <v>4.2760186947543124</v>
      </c>
      <c r="AQ78">
        <v>24.455200000000001</v>
      </c>
      <c r="AR78">
        <v>20.8507</v>
      </c>
      <c r="AS78">
        <v>14.1792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1071.4221143775994</v>
      </c>
      <c r="DN78">
        <v>38.400538253653544</v>
      </c>
    </row>
    <row r="79" spans="1:118">
      <c r="A79" t="s">
        <v>121</v>
      </c>
      <c r="B79">
        <v>0</v>
      </c>
      <c r="C79">
        <v>0</v>
      </c>
      <c r="D79">
        <v>20</v>
      </c>
      <c r="E79">
        <v>0</v>
      </c>
      <c r="F79">
        <v>0</v>
      </c>
      <c r="G79">
        <v>4.3899999999999997</v>
      </c>
      <c r="H79">
        <v>0</v>
      </c>
      <c r="I79">
        <v>0</v>
      </c>
      <c r="J79">
        <v>0</v>
      </c>
      <c r="K79">
        <v>243.50824042373662</v>
      </c>
      <c r="L79">
        <v>9.4159520553811014</v>
      </c>
      <c r="M79">
        <v>63.77437514073408</v>
      </c>
      <c r="N79">
        <v>51.878453038674039</v>
      </c>
      <c r="O79">
        <v>73.283716967501462</v>
      </c>
      <c r="P79">
        <v>27.532603167521746</v>
      </c>
      <c r="Q79">
        <v>9.0243326612903232</v>
      </c>
      <c r="R79">
        <v>18.611045614463716</v>
      </c>
      <c r="S79">
        <v>6.6682753919563744</v>
      </c>
      <c r="T79">
        <v>0</v>
      </c>
      <c r="U79">
        <v>60.738788415328187</v>
      </c>
      <c r="V79">
        <v>9.0959220389805111</v>
      </c>
      <c r="W79">
        <v>13.59870893275343</v>
      </c>
      <c r="X79">
        <v>64.792516984411208</v>
      </c>
      <c r="Y79">
        <v>0</v>
      </c>
      <c r="Z79">
        <v>8.634929399999999</v>
      </c>
      <c r="AA79">
        <v>18.738439250802877</v>
      </c>
      <c r="AB79">
        <v>17.351255999999999</v>
      </c>
      <c r="AC79">
        <v>13.423200000000001</v>
      </c>
      <c r="AD79">
        <v>16.477680000000003</v>
      </c>
      <c r="AE79">
        <v>21.712782000000008</v>
      </c>
      <c r="AF79">
        <v>5.8097500000000011</v>
      </c>
      <c r="AG79">
        <v>27.466524960000001</v>
      </c>
      <c r="AH79">
        <v>67.94053199999999</v>
      </c>
      <c r="AI79">
        <v>21.804899999999993</v>
      </c>
      <c r="AJ79">
        <v>0</v>
      </c>
      <c r="AK79">
        <v>22.463220000000003</v>
      </c>
      <c r="AL79">
        <v>61.549899999999987</v>
      </c>
      <c r="AM79">
        <v>6.9405023999999997</v>
      </c>
      <c r="AN79">
        <v>0</v>
      </c>
      <c r="AO79">
        <v>11.621231999999999</v>
      </c>
      <c r="AP79">
        <v>4.2760186947543124</v>
      </c>
      <c r="AQ79">
        <v>26.027320000000003</v>
      </c>
      <c r="AR79">
        <v>20.8507</v>
      </c>
      <c r="AS79">
        <v>14.1792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1026.7804400728271</v>
      </c>
      <c r="DN79">
        <v>36.800577465462773</v>
      </c>
    </row>
    <row r="80" spans="1:118">
      <c r="A80" t="s">
        <v>122</v>
      </c>
      <c r="B80">
        <v>0</v>
      </c>
      <c r="C80">
        <v>0</v>
      </c>
      <c r="D80">
        <v>26.248187279883982</v>
      </c>
      <c r="E80">
        <v>0</v>
      </c>
      <c r="F80">
        <v>0</v>
      </c>
      <c r="G80">
        <v>4.3899999999999997</v>
      </c>
      <c r="H80">
        <v>0</v>
      </c>
      <c r="I80">
        <v>0</v>
      </c>
      <c r="J80">
        <v>0</v>
      </c>
      <c r="K80">
        <v>243.50824042373662</v>
      </c>
      <c r="L80">
        <v>9.4159520553811014</v>
      </c>
      <c r="M80">
        <v>63.77437514073408</v>
      </c>
      <c r="N80">
        <v>51.878453038674039</v>
      </c>
      <c r="O80">
        <v>73.283716967501462</v>
      </c>
      <c r="P80">
        <v>27.532603167521746</v>
      </c>
      <c r="Q80">
        <v>9.0243326612903232</v>
      </c>
      <c r="R80">
        <v>18.611045614463716</v>
      </c>
      <c r="S80">
        <v>6.6682753919563744</v>
      </c>
      <c r="T80">
        <v>0</v>
      </c>
      <c r="U80">
        <v>60.738788415328187</v>
      </c>
      <c r="V80">
        <v>9.0959220389805111</v>
      </c>
      <c r="W80">
        <v>13.59870893275343</v>
      </c>
      <c r="X80">
        <v>64.792516984411208</v>
      </c>
      <c r="Y80">
        <v>0</v>
      </c>
      <c r="Z80">
        <v>8.634929399999999</v>
      </c>
      <c r="AA80">
        <v>18.738439250802877</v>
      </c>
      <c r="AB80">
        <v>17.351255999999999</v>
      </c>
      <c r="AC80">
        <v>13.423200000000001</v>
      </c>
      <c r="AD80">
        <v>16.477680000000003</v>
      </c>
      <c r="AE80">
        <v>21.712782000000008</v>
      </c>
      <c r="AF80">
        <v>5.8097500000000011</v>
      </c>
      <c r="AG80">
        <v>27.466524960000001</v>
      </c>
      <c r="AH80">
        <v>67.94053199999999</v>
      </c>
      <c r="AI80">
        <v>21.804899999999993</v>
      </c>
      <c r="AJ80">
        <v>0</v>
      </c>
      <c r="AK80">
        <v>22.463220000000003</v>
      </c>
      <c r="AL80">
        <v>61.549899999999987</v>
      </c>
      <c r="AM80">
        <v>6.9405023999999997</v>
      </c>
      <c r="AN80">
        <v>0</v>
      </c>
      <c r="AO80">
        <v>11.621231999999999</v>
      </c>
      <c r="AP80">
        <v>4.2760186947543124</v>
      </c>
      <c r="AQ80">
        <v>26.027320000000003</v>
      </c>
      <c r="AR80">
        <v>20.8507</v>
      </c>
      <c r="AS80">
        <v>14.1792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1032.812440072827</v>
      </c>
      <c r="DN80">
        <v>37.016764745346755</v>
      </c>
    </row>
    <row r="81" spans="1:118">
      <c r="A81" t="s">
        <v>123</v>
      </c>
      <c r="B81">
        <v>0</v>
      </c>
      <c r="C81">
        <v>0</v>
      </c>
      <c r="D81">
        <v>26.248187279883982</v>
      </c>
      <c r="E81">
        <v>0</v>
      </c>
      <c r="F81">
        <v>0</v>
      </c>
      <c r="G81">
        <v>4.3899999999999997</v>
      </c>
      <c r="H81">
        <v>0</v>
      </c>
      <c r="I81">
        <v>0</v>
      </c>
      <c r="J81">
        <v>0</v>
      </c>
      <c r="K81">
        <v>245.15030545540833</v>
      </c>
      <c r="L81">
        <v>9.4159520553811014</v>
      </c>
      <c r="M81">
        <v>63.77437514073408</v>
      </c>
      <c r="N81">
        <v>51.878453038674039</v>
      </c>
      <c r="O81">
        <v>73.283716967501462</v>
      </c>
      <c r="P81">
        <v>27.532603167521746</v>
      </c>
      <c r="Q81">
        <v>9.0243326612903232</v>
      </c>
      <c r="R81">
        <v>18.611045614463716</v>
      </c>
      <c r="S81">
        <v>6.6682753919563744</v>
      </c>
      <c r="T81">
        <v>0</v>
      </c>
      <c r="U81">
        <v>60.067904549988484</v>
      </c>
      <c r="V81">
        <v>9.0959220389805111</v>
      </c>
      <c r="W81">
        <v>13.59870893275343</v>
      </c>
      <c r="X81">
        <v>64.792516984411208</v>
      </c>
      <c r="Y81">
        <v>0</v>
      </c>
      <c r="Z81">
        <v>8.634929399999999</v>
      </c>
      <c r="AA81">
        <v>18.738439250802877</v>
      </c>
      <c r="AB81">
        <v>17.351255999999999</v>
      </c>
      <c r="AC81">
        <v>13.423200000000001</v>
      </c>
      <c r="AD81">
        <v>16.477680000000003</v>
      </c>
      <c r="AE81">
        <v>21.712782000000008</v>
      </c>
      <c r="AF81">
        <v>5.8097500000000011</v>
      </c>
      <c r="AG81">
        <v>27.466524960000001</v>
      </c>
      <c r="AH81">
        <v>67.94053199999999</v>
      </c>
      <c r="AI81">
        <v>21.804899999999993</v>
      </c>
      <c r="AJ81">
        <v>0</v>
      </c>
      <c r="AK81">
        <v>22.463220000000003</v>
      </c>
      <c r="AL81">
        <v>61.549899999999987</v>
      </c>
      <c r="AM81">
        <v>4.6363679999999983</v>
      </c>
      <c r="AN81">
        <v>0</v>
      </c>
      <c r="AO81">
        <v>11.621231999999999</v>
      </c>
      <c r="AP81">
        <v>4.2760186947543124</v>
      </c>
      <c r="AQ81">
        <v>26.027320000000003</v>
      </c>
      <c r="AR81">
        <v>20.8507</v>
      </c>
      <c r="AS81">
        <v>14.1792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1031.5256067103103</v>
      </c>
      <c r="DN81">
        <v>36.97064487419572</v>
      </c>
    </row>
    <row r="82" spans="1:118">
      <c r="A82" t="s">
        <v>124</v>
      </c>
      <c r="B82">
        <v>0</v>
      </c>
      <c r="C82">
        <v>0</v>
      </c>
      <c r="D82">
        <v>26.248187279883982</v>
      </c>
      <c r="E82">
        <v>0</v>
      </c>
      <c r="F82">
        <v>0</v>
      </c>
      <c r="G82">
        <v>4.3899999999999997</v>
      </c>
      <c r="H82">
        <v>0</v>
      </c>
      <c r="I82">
        <v>0</v>
      </c>
      <c r="J82">
        <v>0</v>
      </c>
      <c r="K82">
        <v>254.28683628997092</v>
      </c>
      <c r="L82">
        <v>9.4159520553811014</v>
      </c>
      <c r="M82">
        <v>63.77437514073408</v>
      </c>
      <c r="N82">
        <v>51.878453038674039</v>
      </c>
      <c r="O82">
        <v>73.283716967501462</v>
      </c>
      <c r="P82">
        <v>27.532603167521746</v>
      </c>
      <c r="Q82">
        <v>9.0243326612903232</v>
      </c>
      <c r="R82">
        <v>18.611045614463716</v>
      </c>
      <c r="S82">
        <v>6.6682753919563744</v>
      </c>
      <c r="T82">
        <v>0</v>
      </c>
      <c r="U82">
        <v>60.067904549988484</v>
      </c>
      <c r="V82">
        <v>9.0959220389805111</v>
      </c>
      <c r="W82">
        <v>13.59870893275343</v>
      </c>
      <c r="X82">
        <v>64.792516984411208</v>
      </c>
      <c r="Y82">
        <v>0</v>
      </c>
      <c r="Z82">
        <v>8.634929399999999</v>
      </c>
      <c r="AA82">
        <v>18.738439250802877</v>
      </c>
      <c r="AB82">
        <v>17.351255999999999</v>
      </c>
      <c r="AC82">
        <v>13.423200000000001</v>
      </c>
      <c r="AD82">
        <v>16.477680000000003</v>
      </c>
      <c r="AE82">
        <v>21.712782000000008</v>
      </c>
      <c r="AF82">
        <v>5.8097500000000011</v>
      </c>
      <c r="AG82">
        <v>27.466524960000001</v>
      </c>
      <c r="AH82">
        <v>67.94053199999999</v>
      </c>
      <c r="AI82">
        <v>21.804899999999993</v>
      </c>
      <c r="AJ82">
        <v>0</v>
      </c>
      <c r="AK82">
        <v>22.463220000000003</v>
      </c>
      <c r="AL82">
        <v>61.549899999999987</v>
      </c>
      <c r="AM82">
        <v>4.6363679999999983</v>
      </c>
      <c r="AN82">
        <v>0</v>
      </c>
      <c r="AO82">
        <v>11.621231999999999</v>
      </c>
      <c r="AP82">
        <v>4.2760186947543124</v>
      </c>
      <c r="AQ82">
        <v>26.027320000000003</v>
      </c>
      <c r="AR82">
        <v>20.8507</v>
      </c>
      <c r="AS82">
        <v>14.1792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1040.3460139187687</v>
      </c>
      <c r="DN82">
        <v>37.286768500299722</v>
      </c>
    </row>
    <row r="83" spans="1:118">
      <c r="A83" t="s">
        <v>125</v>
      </c>
      <c r="B83">
        <v>0</v>
      </c>
      <c r="C83">
        <v>0</v>
      </c>
      <c r="D83">
        <v>23.099233478350943</v>
      </c>
      <c r="E83">
        <v>0</v>
      </c>
      <c r="F83">
        <v>0</v>
      </c>
      <c r="G83">
        <v>4.3899999999999997</v>
      </c>
      <c r="H83">
        <v>0</v>
      </c>
      <c r="I83">
        <v>0</v>
      </c>
      <c r="J83">
        <v>0</v>
      </c>
      <c r="K83">
        <v>259.45511757209505</v>
      </c>
      <c r="L83">
        <v>9.4159520553811014</v>
      </c>
      <c r="M83">
        <v>63.77437514073408</v>
      </c>
      <c r="N83">
        <v>51.878453038674039</v>
      </c>
      <c r="O83">
        <v>73.283716967501462</v>
      </c>
      <c r="P83">
        <v>27.532603167521746</v>
      </c>
      <c r="Q83">
        <v>9.0243326612903232</v>
      </c>
      <c r="R83">
        <v>18.611045614463716</v>
      </c>
      <c r="S83">
        <v>6.6682753919563744</v>
      </c>
      <c r="T83">
        <v>0</v>
      </c>
      <c r="U83">
        <v>60.524704450846507</v>
      </c>
      <c r="V83">
        <v>9.0959220389805111</v>
      </c>
      <c r="W83">
        <v>13.59870893275343</v>
      </c>
      <c r="X83">
        <v>64.792516984411208</v>
      </c>
      <c r="Y83">
        <v>0</v>
      </c>
      <c r="Z83">
        <v>8.634929399999999</v>
      </c>
      <c r="AA83">
        <v>18.738439250802877</v>
      </c>
      <c r="AB83">
        <v>17.351255999999999</v>
      </c>
      <c r="AC83">
        <v>13.423200000000001</v>
      </c>
      <c r="AD83">
        <v>16.477680000000003</v>
      </c>
      <c r="AE83">
        <v>21.712782000000008</v>
      </c>
      <c r="AF83">
        <v>5.8097500000000011</v>
      </c>
      <c r="AG83">
        <v>27.466524960000001</v>
      </c>
      <c r="AH83">
        <v>67.94053199999999</v>
      </c>
      <c r="AI83">
        <v>21.804899999999993</v>
      </c>
      <c r="AJ83">
        <v>0</v>
      </c>
      <c r="AK83">
        <v>22.463220000000003</v>
      </c>
      <c r="AL83">
        <v>61.549899999999987</v>
      </c>
      <c r="AM83">
        <v>6.9405023999999997</v>
      </c>
      <c r="AN83">
        <v>0</v>
      </c>
      <c r="AO83">
        <v>11.621231999999999</v>
      </c>
      <c r="AP83">
        <v>4.2760186947543124</v>
      </c>
      <c r="AQ83">
        <v>26.027320000000003</v>
      </c>
      <c r="AR83">
        <v>20.8507</v>
      </c>
      <c r="AS83">
        <v>14.1792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1044.9608784165878</v>
      </c>
      <c r="DN83">
        <v>37.452165783929878</v>
      </c>
    </row>
    <row r="84" spans="1:118">
      <c r="A84" t="s">
        <v>126</v>
      </c>
      <c r="B84">
        <v>0</v>
      </c>
      <c r="C84">
        <v>0</v>
      </c>
      <c r="D84">
        <v>24.145431945307642</v>
      </c>
      <c r="E84">
        <v>0</v>
      </c>
      <c r="F84">
        <v>0</v>
      </c>
      <c r="G84">
        <v>4.3899999999999997</v>
      </c>
      <c r="H84">
        <v>0</v>
      </c>
      <c r="I84">
        <v>0</v>
      </c>
      <c r="J84">
        <v>0</v>
      </c>
      <c r="K84">
        <v>264.47910984844322</v>
      </c>
      <c r="L84">
        <v>9.4159520553811014</v>
      </c>
      <c r="M84">
        <v>63.77437514073408</v>
      </c>
      <c r="N84">
        <v>51.878453038674039</v>
      </c>
      <c r="O84">
        <v>73.283716967501462</v>
      </c>
      <c r="P84">
        <v>27.532603167521746</v>
      </c>
      <c r="Q84">
        <v>9.0243326612903232</v>
      </c>
      <c r="R84">
        <v>18.611045614463716</v>
      </c>
      <c r="S84">
        <v>6.6682753919563744</v>
      </c>
      <c r="T84">
        <v>0</v>
      </c>
      <c r="U84">
        <v>60.566371372767847</v>
      </c>
      <c r="V84">
        <v>9.0959220389805111</v>
      </c>
      <c r="W84">
        <v>13.59870893275343</v>
      </c>
      <c r="X84">
        <v>64.792516984411208</v>
      </c>
      <c r="Y84">
        <v>0</v>
      </c>
      <c r="Z84">
        <v>8.634929399999999</v>
      </c>
      <c r="AA84">
        <v>18.738439250802877</v>
      </c>
      <c r="AB84">
        <v>17.351255999999999</v>
      </c>
      <c r="AC84">
        <v>13.423200000000001</v>
      </c>
      <c r="AD84">
        <v>16.477680000000003</v>
      </c>
      <c r="AE84">
        <v>21.712782000000008</v>
      </c>
      <c r="AF84">
        <v>5.8097500000000011</v>
      </c>
      <c r="AG84">
        <v>27.466524960000001</v>
      </c>
      <c r="AH84">
        <v>67.94053199999999</v>
      </c>
      <c r="AI84">
        <v>21.804899999999993</v>
      </c>
      <c r="AJ84">
        <v>0</v>
      </c>
      <c r="AK84">
        <v>22.463220000000003</v>
      </c>
      <c r="AL84">
        <v>61.549899999999987</v>
      </c>
      <c r="AM84">
        <v>6.9405023999999997</v>
      </c>
      <c r="AN84">
        <v>0</v>
      </c>
      <c r="AO84">
        <v>11.621231999999999</v>
      </c>
      <c r="AP84">
        <v>4.8949161374161214</v>
      </c>
      <c r="AQ84">
        <v>26.027320000000003</v>
      </c>
      <c r="AR84">
        <v>20.8507</v>
      </c>
      <c r="AS84">
        <v>14.1792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1051.4587132174036</v>
      </c>
      <c r="DN84">
        <v>37.685086091002155</v>
      </c>
    </row>
    <row r="85" spans="1:118">
      <c r="A85" t="s">
        <v>127</v>
      </c>
      <c r="B85">
        <v>0</v>
      </c>
      <c r="C85">
        <v>0</v>
      </c>
      <c r="D85">
        <v>20.996478143774603</v>
      </c>
      <c r="E85">
        <v>0</v>
      </c>
      <c r="F85">
        <v>0</v>
      </c>
      <c r="G85">
        <v>4.3899999999999997</v>
      </c>
      <c r="H85">
        <v>0</v>
      </c>
      <c r="I85">
        <v>0</v>
      </c>
      <c r="J85">
        <v>19.309999999999999</v>
      </c>
      <c r="K85">
        <v>269.08261796377872</v>
      </c>
      <c r="L85">
        <v>9.4159520553811014</v>
      </c>
      <c r="M85">
        <v>63.77437514073408</v>
      </c>
      <c r="N85">
        <v>51.878453038674039</v>
      </c>
      <c r="O85">
        <v>73.283716967501462</v>
      </c>
      <c r="P85">
        <v>27.532603167521746</v>
      </c>
      <c r="Q85">
        <v>9.0243326612903232</v>
      </c>
      <c r="R85">
        <v>18.611045614463716</v>
      </c>
      <c r="S85">
        <v>6.6682753919563744</v>
      </c>
      <c r="T85">
        <v>0</v>
      </c>
      <c r="U85">
        <v>61.280510503359061</v>
      </c>
      <c r="V85">
        <v>9.0959220389805111</v>
      </c>
      <c r="W85">
        <v>13.59870893275343</v>
      </c>
      <c r="X85">
        <v>64.792516984411208</v>
      </c>
      <c r="Y85">
        <v>0</v>
      </c>
      <c r="Z85">
        <v>8.634929399999999</v>
      </c>
      <c r="AA85">
        <v>18.738439250802877</v>
      </c>
      <c r="AB85">
        <v>17.351255999999999</v>
      </c>
      <c r="AC85">
        <v>13.423200000000001</v>
      </c>
      <c r="AD85">
        <v>16.477680000000003</v>
      </c>
      <c r="AE85">
        <v>21.712782000000008</v>
      </c>
      <c r="AF85">
        <v>5.8097500000000011</v>
      </c>
      <c r="AG85">
        <v>27.466524960000001</v>
      </c>
      <c r="AH85">
        <v>67.94053199999999</v>
      </c>
      <c r="AI85">
        <v>15.654799999999994</v>
      </c>
      <c r="AJ85">
        <v>0</v>
      </c>
      <c r="AK85">
        <v>22.463220000000003</v>
      </c>
      <c r="AL85">
        <v>61.549899999999987</v>
      </c>
      <c r="AM85">
        <v>6.9405023999999997</v>
      </c>
      <c r="AN85">
        <v>0</v>
      </c>
      <c r="AO85">
        <v>11.621231999999999</v>
      </c>
      <c r="AP85">
        <v>4.8949161374161214</v>
      </c>
      <c r="AQ85">
        <v>26.027320000000003</v>
      </c>
      <c r="AR85">
        <v>20.8507</v>
      </c>
      <c r="AS85">
        <v>14.1792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1066.2569375466198</v>
      </c>
      <c r="DN85">
        <v>38.215455206179492</v>
      </c>
    </row>
    <row r="86" spans="1:118">
      <c r="A86" t="s">
        <v>128</v>
      </c>
      <c r="B86">
        <v>0</v>
      </c>
      <c r="C86">
        <v>0</v>
      </c>
      <c r="D86">
        <v>15.75</v>
      </c>
      <c r="E86">
        <v>0</v>
      </c>
      <c r="F86">
        <v>0</v>
      </c>
      <c r="G86">
        <v>4.3899999999999997</v>
      </c>
      <c r="H86">
        <v>0</v>
      </c>
      <c r="I86">
        <v>0</v>
      </c>
      <c r="J86">
        <v>19.309999999999999</v>
      </c>
      <c r="K86">
        <v>269.08261796377872</v>
      </c>
      <c r="L86">
        <v>9.4159520553811014</v>
      </c>
      <c r="M86">
        <v>63.77437514073408</v>
      </c>
      <c r="N86">
        <v>51.878453038674039</v>
      </c>
      <c r="O86">
        <v>73.283716967501462</v>
      </c>
      <c r="P86">
        <v>27.532603167521746</v>
      </c>
      <c r="Q86">
        <v>9.0243326612903232</v>
      </c>
      <c r="R86">
        <v>18.611045614463716</v>
      </c>
      <c r="S86">
        <v>6.6682753919563744</v>
      </c>
      <c r="T86">
        <v>0</v>
      </c>
      <c r="U86">
        <v>61.40392313851082</v>
      </c>
      <c r="V86">
        <v>9.0959220389805111</v>
      </c>
      <c r="W86">
        <v>13.59870893275343</v>
      </c>
      <c r="X86">
        <v>64.792516984411208</v>
      </c>
      <c r="Y86">
        <v>0</v>
      </c>
      <c r="Z86">
        <v>8.634929399999999</v>
      </c>
      <c r="AA86">
        <v>18.738439250802877</v>
      </c>
      <c r="AB86">
        <v>17.351255999999999</v>
      </c>
      <c r="AC86">
        <v>12.919830000000001</v>
      </c>
      <c r="AD86">
        <v>16.071540000000002</v>
      </c>
      <c r="AE86">
        <v>21.712782000000008</v>
      </c>
      <c r="AF86">
        <v>5.4680000000000009</v>
      </c>
      <c r="AG86">
        <v>27.466524960000001</v>
      </c>
      <c r="AH86">
        <v>67.171079999999989</v>
      </c>
      <c r="AI86">
        <v>15.654799999999994</v>
      </c>
      <c r="AJ86">
        <v>0</v>
      </c>
      <c r="AK86">
        <v>22.463220000000003</v>
      </c>
      <c r="AL86">
        <v>61.549899999999987</v>
      </c>
      <c r="AM86">
        <v>6.9405023999999997</v>
      </c>
      <c r="AN86">
        <v>0</v>
      </c>
      <c r="AO86">
        <v>11.621231999999999</v>
      </c>
      <c r="AP86">
        <v>4.8949161374161214</v>
      </c>
      <c r="AQ86">
        <v>25.50328</v>
      </c>
      <c r="AR86">
        <v>20.8507</v>
      </c>
      <c r="AS86">
        <v>14.1792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1058.854426640333</v>
      </c>
      <c r="DN86">
        <v>37.950148603843736</v>
      </c>
    </row>
    <row r="87" spans="1:118">
      <c r="A87" t="s">
        <v>129</v>
      </c>
      <c r="B87">
        <v>0</v>
      </c>
      <c r="C87">
        <v>0</v>
      </c>
      <c r="D87">
        <v>15.75</v>
      </c>
      <c r="E87">
        <v>0</v>
      </c>
      <c r="F87">
        <v>0</v>
      </c>
      <c r="G87">
        <v>4.3899999999999997</v>
      </c>
      <c r="H87">
        <v>0</v>
      </c>
      <c r="I87">
        <v>0</v>
      </c>
      <c r="J87">
        <v>14.93</v>
      </c>
      <c r="K87">
        <v>305.02079203523772</v>
      </c>
      <c r="L87">
        <v>9.4159520553811014</v>
      </c>
      <c r="M87">
        <v>63.77437514073408</v>
      </c>
      <c r="N87">
        <v>51.878453038674039</v>
      </c>
      <c r="O87">
        <v>73.283716967501462</v>
      </c>
      <c r="P87">
        <v>27.532603167521746</v>
      </c>
      <c r="Q87">
        <v>8.5242422625400192</v>
      </c>
      <c r="R87">
        <v>18.611045614463716</v>
      </c>
      <c r="S87">
        <v>6.6682753919563744</v>
      </c>
      <c r="T87">
        <v>0</v>
      </c>
      <c r="U87">
        <v>61.40392313851082</v>
      </c>
      <c r="V87">
        <v>9.0959220389805111</v>
      </c>
      <c r="W87">
        <v>13.59870893275343</v>
      </c>
      <c r="X87">
        <v>64.792516984411208</v>
      </c>
      <c r="Y87">
        <v>0</v>
      </c>
      <c r="Z87">
        <v>8.634929399999999</v>
      </c>
      <c r="AA87">
        <v>18.738439250802877</v>
      </c>
      <c r="AB87">
        <v>17.351255999999999</v>
      </c>
      <c r="AC87">
        <v>12.919830000000001</v>
      </c>
      <c r="AD87">
        <v>16.071540000000002</v>
      </c>
      <c r="AE87">
        <v>21.712782000000008</v>
      </c>
      <c r="AF87">
        <v>5.4680000000000009</v>
      </c>
      <c r="AG87">
        <v>27.466524960000001</v>
      </c>
      <c r="AH87">
        <v>67.171079999999989</v>
      </c>
      <c r="AI87">
        <v>15.654799999999994</v>
      </c>
      <c r="AJ87">
        <v>0</v>
      </c>
      <c r="AK87">
        <v>22.463220000000003</v>
      </c>
      <c r="AL87">
        <v>61.549899999999987</v>
      </c>
      <c r="AM87">
        <v>6.9405023999999997</v>
      </c>
      <c r="AN87">
        <v>0</v>
      </c>
      <c r="AO87">
        <v>11.621231999999999</v>
      </c>
      <c r="AP87">
        <v>4.8949161374161214</v>
      </c>
      <c r="AQ87">
        <v>25.50328</v>
      </c>
      <c r="AR87">
        <v>20.8507</v>
      </c>
      <c r="AS87">
        <v>14.1792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1088.8379007386404</v>
      </c>
      <c r="DN87">
        <v>39.024758178245115</v>
      </c>
    </row>
    <row r="88" spans="1:118">
      <c r="A88" t="s">
        <v>130</v>
      </c>
      <c r="B88">
        <v>0</v>
      </c>
      <c r="C88">
        <v>0</v>
      </c>
      <c r="D88">
        <v>15.75</v>
      </c>
      <c r="E88">
        <v>0</v>
      </c>
      <c r="F88">
        <v>0</v>
      </c>
      <c r="G88">
        <v>4.3899999999999997</v>
      </c>
      <c r="H88">
        <v>0</v>
      </c>
      <c r="I88">
        <v>0</v>
      </c>
      <c r="J88">
        <v>14.93</v>
      </c>
      <c r="K88">
        <v>324.33245587333226</v>
      </c>
      <c r="L88">
        <v>9.4159520553811014</v>
      </c>
      <c r="M88">
        <v>63.77437514073408</v>
      </c>
      <c r="N88">
        <v>51.878453038674039</v>
      </c>
      <c r="O88">
        <v>73.283716967501462</v>
      </c>
      <c r="P88">
        <v>27.532603167521746</v>
      </c>
      <c r="Q88">
        <v>8.5242422625400192</v>
      </c>
      <c r="R88">
        <v>18.611045614463716</v>
      </c>
      <c r="S88">
        <v>6.6682753919563744</v>
      </c>
      <c r="T88">
        <v>0</v>
      </c>
      <c r="U88">
        <v>61.40392313851082</v>
      </c>
      <c r="V88">
        <v>9.0959220389805111</v>
      </c>
      <c r="W88">
        <v>13.59870893275343</v>
      </c>
      <c r="X88">
        <v>64.792516984411208</v>
      </c>
      <c r="Y88">
        <v>0</v>
      </c>
      <c r="Z88">
        <v>8.634929399999999</v>
      </c>
      <c r="AA88">
        <v>18.738439250802877</v>
      </c>
      <c r="AB88">
        <v>17.351255999999999</v>
      </c>
      <c r="AC88">
        <v>12.919830000000001</v>
      </c>
      <c r="AD88">
        <v>16.071540000000002</v>
      </c>
      <c r="AE88">
        <v>21.712782000000008</v>
      </c>
      <c r="AF88">
        <v>5.4680000000000009</v>
      </c>
      <c r="AG88">
        <v>27.466524960000001</v>
      </c>
      <c r="AH88">
        <v>67.171079999999989</v>
      </c>
      <c r="AI88">
        <v>15.654799999999994</v>
      </c>
      <c r="AJ88">
        <v>0</v>
      </c>
      <c r="AK88">
        <v>22.463220000000003</v>
      </c>
      <c r="AL88">
        <v>61.549899999999987</v>
      </c>
      <c r="AM88">
        <v>6.9405023999999997</v>
      </c>
      <c r="AN88">
        <v>0</v>
      </c>
      <c r="AO88">
        <v>11.621231999999999</v>
      </c>
      <c r="AP88">
        <v>4.8949161374161214</v>
      </c>
      <c r="AQ88">
        <v>25.50328</v>
      </c>
      <c r="AR88">
        <v>20.8507</v>
      </c>
      <c r="AS88">
        <v>14.1792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1107.481380846926</v>
      </c>
      <c r="DN88">
        <v>39.692941908054188</v>
      </c>
    </row>
    <row r="89" spans="1:118">
      <c r="A89" t="s">
        <v>131</v>
      </c>
      <c r="B89">
        <v>0</v>
      </c>
      <c r="C89">
        <v>0</v>
      </c>
      <c r="D89">
        <v>15.75</v>
      </c>
      <c r="E89">
        <v>0</v>
      </c>
      <c r="F89">
        <v>0</v>
      </c>
      <c r="G89">
        <v>4.3899999999999997</v>
      </c>
      <c r="H89">
        <v>0</v>
      </c>
      <c r="I89">
        <v>0</v>
      </c>
      <c r="J89">
        <v>14.93</v>
      </c>
      <c r="K89">
        <v>351.88769459956364</v>
      </c>
      <c r="L89">
        <v>9.4159520553811014</v>
      </c>
      <c r="M89">
        <v>63.77437514073408</v>
      </c>
      <c r="N89">
        <v>51.878453038674039</v>
      </c>
      <c r="O89">
        <v>73.283716967501462</v>
      </c>
      <c r="P89">
        <v>27.532603167521746</v>
      </c>
      <c r="Q89">
        <v>8.5242422625400192</v>
      </c>
      <c r="R89">
        <v>18.611045614463716</v>
      </c>
      <c r="S89">
        <v>6.6682753919563744</v>
      </c>
      <c r="T89">
        <v>0</v>
      </c>
      <c r="U89">
        <v>61.40392313851082</v>
      </c>
      <c r="V89">
        <v>9.0959220389805111</v>
      </c>
      <c r="W89">
        <v>13.59870893275343</v>
      </c>
      <c r="X89">
        <v>64.792516984411208</v>
      </c>
      <c r="Y89">
        <v>0</v>
      </c>
      <c r="Z89">
        <v>8.634929399999999</v>
      </c>
      <c r="AA89">
        <v>18.738439250802877</v>
      </c>
      <c r="AB89">
        <v>17.351255999999999</v>
      </c>
      <c r="AC89">
        <v>12.919830000000001</v>
      </c>
      <c r="AD89">
        <v>16.071540000000002</v>
      </c>
      <c r="AE89">
        <v>21.712782000000008</v>
      </c>
      <c r="AF89">
        <v>5.4680000000000009</v>
      </c>
      <c r="AG89">
        <v>27.466524960000001</v>
      </c>
      <c r="AH89">
        <v>67.171079999999989</v>
      </c>
      <c r="AI89">
        <v>15.654799999999994</v>
      </c>
      <c r="AJ89">
        <v>0</v>
      </c>
      <c r="AK89">
        <v>22.463220000000003</v>
      </c>
      <c r="AL89">
        <v>61.549899999999987</v>
      </c>
      <c r="AM89">
        <v>6.9405023999999997</v>
      </c>
      <c r="AN89">
        <v>0</v>
      </c>
      <c r="AO89">
        <v>11.621231999999999</v>
      </c>
      <c r="AP89">
        <v>4.8949161374161214</v>
      </c>
      <c r="AQ89">
        <v>25.50328</v>
      </c>
      <c r="AR89">
        <v>20.8507</v>
      </c>
      <c r="AS89">
        <v>14.1792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1134.0832080104744</v>
      </c>
      <c r="DN89">
        <v>40.646353470737033</v>
      </c>
    </row>
    <row r="90" spans="1:118">
      <c r="A90" t="s">
        <v>132</v>
      </c>
      <c r="B90">
        <v>0</v>
      </c>
      <c r="C90">
        <v>0</v>
      </c>
      <c r="D90">
        <v>15.75</v>
      </c>
      <c r="E90">
        <v>0</v>
      </c>
      <c r="F90">
        <v>0</v>
      </c>
      <c r="G90">
        <v>4.3899999999999997</v>
      </c>
      <c r="H90">
        <v>0</v>
      </c>
      <c r="I90">
        <v>0</v>
      </c>
      <c r="J90">
        <v>13.83</v>
      </c>
      <c r="K90">
        <v>393.24610586720837</v>
      </c>
      <c r="L90">
        <v>9.4159520553811014</v>
      </c>
      <c r="M90">
        <v>63.77437514073408</v>
      </c>
      <c r="N90">
        <v>51.878453038674039</v>
      </c>
      <c r="O90">
        <v>73.283716967501462</v>
      </c>
      <c r="P90">
        <v>27.532603167521746</v>
      </c>
      <c r="Q90">
        <v>8.5242422625400192</v>
      </c>
      <c r="R90">
        <v>18.611045614463716</v>
      </c>
      <c r="S90">
        <v>6.6682753919563744</v>
      </c>
      <c r="T90">
        <v>0</v>
      </c>
      <c r="U90">
        <v>61.40392313851082</v>
      </c>
      <c r="V90">
        <v>9.0959220389805111</v>
      </c>
      <c r="W90">
        <v>13.59870893275343</v>
      </c>
      <c r="X90">
        <v>64.792516984411208</v>
      </c>
      <c r="Y90">
        <v>0</v>
      </c>
      <c r="Z90">
        <v>8.634929399999999</v>
      </c>
      <c r="AA90">
        <v>18.738439250802877</v>
      </c>
      <c r="AB90">
        <v>17.351255999999999</v>
      </c>
      <c r="AC90">
        <v>13.423200000000001</v>
      </c>
      <c r="AD90">
        <v>16.477680000000003</v>
      </c>
      <c r="AE90">
        <v>21.712782000000008</v>
      </c>
      <c r="AF90">
        <v>11.2094</v>
      </c>
      <c r="AG90">
        <v>27.466524960000001</v>
      </c>
      <c r="AH90">
        <v>67.94053199999999</v>
      </c>
      <c r="AI90">
        <v>15.654799999999994</v>
      </c>
      <c r="AJ90">
        <v>0</v>
      </c>
      <c r="AK90">
        <v>22.463220000000003</v>
      </c>
      <c r="AL90">
        <v>61.549899999999987</v>
      </c>
      <c r="AM90">
        <v>6.9405023999999997</v>
      </c>
      <c r="AN90">
        <v>0</v>
      </c>
      <c r="AO90">
        <v>11.621231999999999</v>
      </c>
      <c r="AP90">
        <v>4.8949161374161214</v>
      </c>
      <c r="AQ90">
        <v>25.50328</v>
      </c>
      <c r="AR90">
        <v>20.8507</v>
      </c>
      <c r="AS90">
        <v>14.1792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1180.1122963958601</v>
      </c>
      <c r="DN90">
        <v>42.296038352996057</v>
      </c>
    </row>
    <row r="91" spans="1:118">
      <c r="A91" t="s">
        <v>133</v>
      </c>
      <c r="B91">
        <v>0</v>
      </c>
      <c r="C91">
        <v>0</v>
      </c>
      <c r="D91">
        <v>15.75</v>
      </c>
      <c r="E91">
        <v>0</v>
      </c>
      <c r="F91">
        <v>0</v>
      </c>
      <c r="G91">
        <v>4.3899999999999997</v>
      </c>
      <c r="H91">
        <v>0</v>
      </c>
      <c r="I91">
        <v>0</v>
      </c>
      <c r="J91">
        <v>11.894937000000001</v>
      </c>
      <c r="K91">
        <v>397.46417503146614</v>
      </c>
      <c r="L91">
        <v>9.4159520553811014</v>
      </c>
      <c r="M91">
        <v>63.77437514073408</v>
      </c>
      <c r="N91">
        <v>51.878453038674039</v>
      </c>
      <c r="O91">
        <v>73.283716967501462</v>
      </c>
      <c r="P91">
        <v>27.532603167521746</v>
      </c>
      <c r="Q91">
        <v>8.5242422625400192</v>
      </c>
      <c r="R91">
        <v>18.611045614463716</v>
      </c>
      <c r="S91">
        <v>6.6682753919563744</v>
      </c>
      <c r="T91">
        <v>0</v>
      </c>
      <c r="U91">
        <v>61.725260124959561</v>
      </c>
      <c r="V91">
        <v>9.0959220389805111</v>
      </c>
      <c r="W91">
        <v>13.59870893275343</v>
      </c>
      <c r="X91">
        <v>64.792516984411208</v>
      </c>
      <c r="Y91">
        <v>0</v>
      </c>
      <c r="Z91">
        <v>8.634929399999999</v>
      </c>
      <c r="AA91">
        <v>18.738439250802877</v>
      </c>
      <c r="AB91">
        <v>17.351255999999999</v>
      </c>
      <c r="AC91">
        <v>13.423200000000001</v>
      </c>
      <c r="AD91">
        <v>16.477680000000003</v>
      </c>
      <c r="AE91">
        <v>21.712782000000008</v>
      </c>
      <c r="AF91">
        <v>11.2094</v>
      </c>
      <c r="AG91">
        <v>27.466524960000001</v>
      </c>
      <c r="AH91">
        <v>67.94053199999999</v>
      </c>
      <c r="AI91">
        <v>15.654799999999994</v>
      </c>
      <c r="AJ91">
        <v>0</v>
      </c>
      <c r="AK91">
        <v>22.463220000000003</v>
      </c>
      <c r="AL91">
        <v>61.549899999999987</v>
      </c>
      <c r="AM91">
        <v>6.9405023999999997</v>
      </c>
      <c r="AN91">
        <v>0</v>
      </c>
      <c r="AO91">
        <v>11.621231999999999</v>
      </c>
      <c r="AP91">
        <v>4.8949161374161214</v>
      </c>
      <c r="AQ91">
        <v>25.50328</v>
      </c>
      <c r="AR91">
        <v>20.8507</v>
      </c>
      <c r="AS91">
        <v>14.1792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1182.6265288252091</v>
      </c>
      <c r="DN91">
        <v>42.386149074353476</v>
      </c>
    </row>
    <row r="92" spans="1:118">
      <c r="A92" t="s">
        <v>134</v>
      </c>
      <c r="B92">
        <v>0</v>
      </c>
      <c r="C92">
        <v>0</v>
      </c>
      <c r="D92">
        <v>15.75</v>
      </c>
      <c r="E92">
        <v>0</v>
      </c>
      <c r="F92">
        <v>0</v>
      </c>
      <c r="G92">
        <v>4.3899999999999997</v>
      </c>
      <c r="H92">
        <v>0</v>
      </c>
      <c r="I92">
        <v>0</v>
      </c>
      <c r="J92">
        <v>10.938618</v>
      </c>
      <c r="K92">
        <v>413.27670697424816</v>
      </c>
      <c r="L92">
        <v>9.4159520553811014</v>
      </c>
      <c r="M92">
        <v>63.77437514073408</v>
      </c>
      <c r="N92">
        <v>51.878453038674039</v>
      </c>
      <c r="O92">
        <v>73.283716967501462</v>
      </c>
      <c r="P92">
        <v>27.532603167521746</v>
      </c>
      <c r="Q92">
        <v>8.5242422625400192</v>
      </c>
      <c r="R92">
        <v>18.611045614463716</v>
      </c>
      <c r="S92">
        <v>6.6682753919563744</v>
      </c>
      <c r="T92">
        <v>0</v>
      </c>
      <c r="U92">
        <v>61.737258610392196</v>
      </c>
      <c r="V92">
        <v>9.0959220389805111</v>
      </c>
      <c r="W92">
        <v>13.59870893275343</v>
      </c>
      <c r="X92">
        <v>64.792516984411208</v>
      </c>
      <c r="Y92">
        <v>0</v>
      </c>
      <c r="Z92">
        <v>8.634929399999999</v>
      </c>
      <c r="AA92">
        <v>18.738439250802877</v>
      </c>
      <c r="AB92">
        <v>17.351255999999999</v>
      </c>
      <c r="AC92">
        <v>13.423200000000001</v>
      </c>
      <c r="AD92">
        <v>16.477680000000003</v>
      </c>
      <c r="AE92">
        <v>21.712782000000008</v>
      </c>
      <c r="AF92">
        <v>11.2094</v>
      </c>
      <c r="AG92">
        <v>27.466524960000001</v>
      </c>
      <c r="AH92">
        <v>67.94053199999999</v>
      </c>
      <c r="AI92">
        <v>15.654799999999994</v>
      </c>
      <c r="AJ92">
        <v>0</v>
      </c>
      <c r="AK92">
        <v>22.463220000000003</v>
      </c>
      <c r="AL92">
        <v>61.549899999999987</v>
      </c>
      <c r="AM92">
        <v>6.9405023999999997</v>
      </c>
      <c r="AN92">
        <v>0</v>
      </c>
      <c r="AO92">
        <v>11.621231999999999</v>
      </c>
      <c r="AP92">
        <v>4.8949161374161214</v>
      </c>
      <c r="AQ92">
        <v>25.50328</v>
      </c>
      <c r="AR92">
        <v>20.8507</v>
      </c>
      <c r="AS92">
        <v>14.1792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1196.9803006088728</v>
      </c>
      <c r="DN92">
        <v>42.900588718904693</v>
      </c>
    </row>
    <row r="93" spans="1:118">
      <c r="A93" t="s">
        <v>135</v>
      </c>
      <c r="B93">
        <v>0</v>
      </c>
      <c r="C93">
        <v>0</v>
      </c>
      <c r="D93">
        <v>14.7</v>
      </c>
      <c r="E93">
        <v>0</v>
      </c>
      <c r="F93">
        <v>0</v>
      </c>
      <c r="G93">
        <v>4.3899999999999997</v>
      </c>
      <c r="H93">
        <v>0</v>
      </c>
      <c r="I93">
        <v>0</v>
      </c>
      <c r="J93">
        <v>6.71</v>
      </c>
      <c r="K93">
        <v>433.01995794606916</v>
      </c>
      <c r="L93">
        <v>9.4159520553811014</v>
      </c>
      <c r="M93">
        <v>63.77437514073408</v>
      </c>
      <c r="N93">
        <v>51.878453038674039</v>
      </c>
      <c r="O93">
        <v>73.283716967501462</v>
      </c>
      <c r="P93">
        <v>27.532603167521746</v>
      </c>
      <c r="Q93">
        <v>8.5242422625400192</v>
      </c>
      <c r="R93">
        <v>18.611045614463716</v>
      </c>
      <c r="S93">
        <v>6.8800545702592091</v>
      </c>
      <c r="T93">
        <v>0</v>
      </c>
      <c r="U93">
        <v>61.737258610392196</v>
      </c>
      <c r="V93">
        <v>9.0959220389805111</v>
      </c>
      <c r="W93">
        <v>13.59870893275343</v>
      </c>
      <c r="X93">
        <v>64.792516984411208</v>
      </c>
      <c r="Y93">
        <v>0</v>
      </c>
      <c r="Z93">
        <v>8.634929399999999</v>
      </c>
      <c r="AA93">
        <v>18.738439250802877</v>
      </c>
      <c r="AB93">
        <v>17.351255999999999</v>
      </c>
      <c r="AC93">
        <v>13.423200000000001</v>
      </c>
      <c r="AD93">
        <v>16.477680000000003</v>
      </c>
      <c r="AE93">
        <v>21.712782000000008</v>
      </c>
      <c r="AF93">
        <v>11.2094</v>
      </c>
      <c r="AG93">
        <v>27.466524960000001</v>
      </c>
      <c r="AH93">
        <v>67.94053199999999</v>
      </c>
      <c r="AI93">
        <v>15.654799999999994</v>
      </c>
      <c r="AJ93">
        <v>0</v>
      </c>
      <c r="AK93">
        <v>22.463220000000003</v>
      </c>
      <c r="AL93">
        <v>61.549899999999987</v>
      </c>
      <c r="AM93">
        <v>6.9405023999999997</v>
      </c>
      <c r="AN93">
        <v>0</v>
      </c>
      <c r="AO93">
        <v>11.621231999999999</v>
      </c>
      <c r="AP93">
        <v>4.8949161374161214</v>
      </c>
      <c r="AQ93">
        <v>25.50328</v>
      </c>
      <c r="AR93">
        <v>20.8507</v>
      </c>
      <c r="AS93">
        <v>14.1792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1211.148908752391</v>
      </c>
      <c r="DN93">
        <v>43.408392725510048</v>
      </c>
    </row>
    <row r="94" spans="1:118">
      <c r="A94" t="s">
        <v>136</v>
      </c>
      <c r="B94">
        <v>0</v>
      </c>
      <c r="C94">
        <v>0</v>
      </c>
      <c r="D94">
        <v>14.7</v>
      </c>
      <c r="E94">
        <v>0</v>
      </c>
      <c r="F94">
        <v>0</v>
      </c>
      <c r="G94">
        <v>4.3899999999999997</v>
      </c>
      <c r="H94">
        <v>0</v>
      </c>
      <c r="I94">
        <v>0</v>
      </c>
      <c r="J94">
        <v>6.71</v>
      </c>
      <c r="K94">
        <v>456.3119944544253</v>
      </c>
      <c r="L94">
        <v>9.4159520553811014</v>
      </c>
      <c r="M94">
        <v>63.77437514073408</v>
      </c>
      <c r="N94">
        <v>51.878453038674039</v>
      </c>
      <c r="O94">
        <v>73.283716967501462</v>
      </c>
      <c r="P94">
        <v>27.532603167521746</v>
      </c>
      <c r="Q94">
        <v>8.5242422625400192</v>
      </c>
      <c r="R94">
        <v>18.611045614463716</v>
      </c>
      <c r="S94">
        <v>7.1549352419904562</v>
      </c>
      <c r="T94">
        <v>0</v>
      </c>
      <c r="U94">
        <v>61.737258610392196</v>
      </c>
      <c r="V94">
        <v>9.0959220389805111</v>
      </c>
      <c r="W94">
        <v>13.59870893275343</v>
      </c>
      <c r="X94">
        <v>64.792516984411208</v>
      </c>
      <c r="Y94">
        <v>0</v>
      </c>
      <c r="Z94">
        <v>8.634929399999999</v>
      </c>
      <c r="AA94">
        <v>18.738439250802877</v>
      </c>
      <c r="AB94">
        <v>17.351255999999999</v>
      </c>
      <c r="AC94">
        <v>13.423200000000001</v>
      </c>
      <c r="AD94">
        <v>16.477680000000003</v>
      </c>
      <c r="AE94">
        <v>21.712782000000008</v>
      </c>
      <c r="AF94">
        <v>11.2094</v>
      </c>
      <c r="AG94">
        <v>27.466524960000001</v>
      </c>
      <c r="AH94">
        <v>67.94053199999999</v>
      </c>
      <c r="AI94">
        <v>15.654799999999994</v>
      </c>
      <c r="AJ94">
        <v>0</v>
      </c>
      <c r="AK94">
        <v>22.463220000000003</v>
      </c>
      <c r="AL94">
        <v>61.549899999999987</v>
      </c>
      <c r="AM94">
        <v>6.9405023999999997</v>
      </c>
      <c r="AN94">
        <v>0</v>
      </c>
      <c r="AO94">
        <v>11.621231999999999</v>
      </c>
      <c r="AP94">
        <v>4.8949161374161214</v>
      </c>
      <c r="AQ94">
        <v>25.50328</v>
      </c>
      <c r="AR94">
        <v>20.8507</v>
      </c>
      <c r="AS94">
        <v>14.1792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1233.9004107953747</v>
      </c>
      <c r="DN94">
        <v>44.223807862613718</v>
      </c>
    </row>
    <row r="95" spans="1:118">
      <c r="A95" t="s">
        <v>137</v>
      </c>
      <c r="B95">
        <v>0</v>
      </c>
      <c r="C95">
        <v>0</v>
      </c>
      <c r="D95">
        <v>14.7</v>
      </c>
      <c r="E95">
        <v>0</v>
      </c>
      <c r="F95">
        <v>0</v>
      </c>
      <c r="G95">
        <v>4.3899999999999997</v>
      </c>
      <c r="H95">
        <v>0</v>
      </c>
      <c r="I95">
        <v>0</v>
      </c>
      <c r="J95">
        <v>12.055999999999999</v>
      </c>
      <c r="K95">
        <v>443.29648896939239</v>
      </c>
      <c r="L95">
        <v>9.4159520553811014</v>
      </c>
      <c r="M95">
        <v>63.77437514073408</v>
      </c>
      <c r="N95">
        <v>51.878453038674039</v>
      </c>
      <c r="O95">
        <v>73.283716967501462</v>
      </c>
      <c r="P95">
        <v>27.532603167521746</v>
      </c>
      <c r="Q95">
        <v>8.5242422625400192</v>
      </c>
      <c r="R95">
        <v>18.611045614463716</v>
      </c>
      <c r="S95">
        <v>7.3620245398773001</v>
      </c>
      <c r="T95">
        <v>0</v>
      </c>
      <c r="U95">
        <v>61.737258610392196</v>
      </c>
      <c r="V95">
        <v>9.0959220389805111</v>
      </c>
      <c r="W95">
        <v>13.59870893275343</v>
      </c>
      <c r="X95">
        <v>64.792516984411208</v>
      </c>
      <c r="Y95">
        <v>0</v>
      </c>
      <c r="Z95">
        <v>8.634929399999999</v>
      </c>
      <c r="AA95">
        <v>18.738439250802877</v>
      </c>
      <c r="AB95">
        <v>17.351255999999999</v>
      </c>
      <c r="AC95">
        <v>12.919830000000001</v>
      </c>
      <c r="AD95">
        <v>16.071540000000002</v>
      </c>
      <c r="AE95">
        <v>21.712782000000008</v>
      </c>
      <c r="AF95">
        <v>5.8097500000000011</v>
      </c>
      <c r="AG95">
        <v>27.466524960000001</v>
      </c>
      <c r="AH95">
        <v>67.171079999999989</v>
      </c>
      <c r="AI95">
        <v>15.654799999999994</v>
      </c>
      <c r="AJ95">
        <v>0</v>
      </c>
      <c r="AK95">
        <v>22.463220000000003</v>
      </c>
      <c r="AL95">
        <v>61.549899999999987</v>
      </c>
      <c r="AM95">
        <v>6.9405023999999997</v>
      </c>
      <c r="AN95">
        <v>0</v>
      </c>
      <c r="AO95">
        <v>11.621231999999999</v>
      </c>
      <c r="AP95">
        <v>4.8949161374161214</v>
      </c>
      <c r="AQ95">
        <v>25.50328</v>
      </c>
      <c r="AR95">
        <v>20.8507</v>
      </c>
      <c r="AS95">
        <v>14.1792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1219.8625015420591</v>
      </c>
      <c r="DN95">
        <v>43.720688928783652</v>
      </c>
    </row>
    <row r="96" spans="1:118">
      <c r="A96" t="s">
        <v>138</v>
      </c>
      <c r="B96">
        <v>0</v>
      </c>
      <c r="C96">
        <v>0</v>
      </c>
      <c r="D96">
        <v>0.45018799999999998</v>
      </c>
      <c r="E96">
        <v>0</v>
      </c>
      <c r="F96">
        <v>0</v>
      </c>
      <c r="G96">
        <v>4.3899999999999997</v>
      </c>
      <c r="H96">
        <v>0</v>
      </c>
      <c r="I96">
        <v>0</v>
      </c>
      <c r="J96">
        <v>17.536000000000001</v>
      </c>
      <c r="K96">
        <v>410.53923625438694</v>
      </c>
      <c r="L96">
        <v>9.4159520553811014</v>
      </c>
      <c r="M96">
        <v>63.77437514073408</v>
      </c>
      <c r="N96">
        <v>51.878453038674039</v>
      </c>
      <c r="O96">
        <v>73.283716967501462</v>
      </c>
      <c r="P96">
        <v>27.532603167521746</v>
      </c>
      <c r="Q96">
        <v>8.5242422625400192</v>
      </c>
      <c r="R96">
        <v>18.611045614463716</v>
      </c>
      <c r="S96">
        <v>7.4757610921501696</v>
      </c>
      <c r="T96">
        <v>0</v>
      </c>
      <c r="U96">
        <v>61.737258610392196</v>
      </c>
      <c r="V96">
        <v>9.0959220389805111</v>
      </c>
      <c r="W96">
        <v>13.59870893275343</v>
      </c>
      <c r="X96">
        <v>64.792516984411208</v>
      </c>
      <c r="Y96">
        <v>0</v>
      </c>
      <c r="Z96">
        <v>8.634929399999999</v>
      </c>
      <c r="AA96">
        <v>18.738439250802877</v>
      </c>
      <c r="AB96">
        <v>17.351255999999999</v>
      </c>
      <c r="AC96">
        <v>12.919830000000001</v>
      </c>
      <c r="AD96">
        <v>16.071540000000002</v>
      </c>
      <c r="AE96">
        <v>21.712782000000008</v>
      </c>
      <c r="AF96">
        <v>5.4680000000000009</v>
      </c>
      <c r="AG96">
        <v>27.466524960000001</v>
      </c>
      <c r="AH96">
        <v>67.171079999999989</v>
      </c>
      <c r="AI96">
        <v>15.654799999999994</v>
      </c>
      <c r="AJ96">
        <v>0</v>
      </c>
      <c r="AK96">
        <v>22.463220000000003</v>
      </c>
      <c r="AL96">
        <v>61.549899999999987</v>
      </c>
      <c r="AM96">
        <v>6.9405023999999997</v>
      </c>
      <c r="AN96">
        <v>0</v>
      </c>
      <c r="AO96">
        <v>11.621231999999999</v>
      </c>
      <c r="AP96">
        <v>4.8949161374161214</v>
      </c>
      <c r="AQ96">
        <v>25.50328</v>
      </c>
      <c r="AR96">
        <v>20.8507</v>
      </c>
      <c r="AS96">
        <v>14.1792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1179.5521485611121</v>
      </c>
      <c r="DN96">
        <v>42.275963746998023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4.3899999999999997</v>
      </c>
      <c r="H97">
        <v>0</v>
      </c>
      <c r="I97">
        <v>0</v>
      </c>
      <c r="J97">
        <v>19.728000000000002</v>
      </c>
      <c r="K97">
        <v>410.54064123152187</v>
      </c>
      <c r="L97">
        <v>9.4159520553811014</v>
      </c>
      <c r="M97">
        <v>63.77437514073408</v>
      </c>
      <c r="N97">
        <v>51.878453038674039</v>
      </c>
      <c r="O97">
        <v>73.283716967501462</v>
      </c>
      <c r="P97">
        <v>27.532603167521746</v>
      </c>
      <c r="Q97">
        <v>8.5242422625400192</v>
      </c>
      <c r="R97">
        <v>18.611045614463716</v>
      </c>
      <c r="S97">
        <v>7.4757610921501696</v>
      </c>
      <c r="T97">
        <v>0</v>
      </c>
      <c r="U97">
        <v>61.737258610392196</v>
      </c>
      <c r="V97">
        <v>9.0959220389805111</v>
      </c>
      <c r="W97">
        <v>13.59870893275343</v>
      </c>
      <c r="X97">
        <v>64.792516984411208</v>
      </c>
      <c r="Y97">
        <v>0</v>
      </c>
      <c r="Z97">
        <v>8.634929399999999</v>
      </c>
      <c r="AA97">
        <v>18.738439250802877</v>
      </c>
      <c r="AB97">
        <v>17.351255999999999</v>
      </c>
      <c r="AC97">
        <v>12.919830000000001</v>
      </c>
      <c r="AD97">
        <v>16.071540000000002</v>
      </c>
      <c r="AE97">
        <v>21.712782000000008</v>
      </c>
      <c r="AF97">
        <v>5.4680000000000009</v>
      </c>
      <c r="AG97">
        <v>27.466524960000001</v>
      </c>
      <c r="AH97">
        <v>67.171079999999989</v>
      </c>
      <c r="AI97">
        <v>15.654799999999994</v>
      </c>
      <c r="AJ97">
        <v>0</v>
      </c>
      <c r="AK97">
        <v>22.463220000000003</v>
      </c>
      <c r="AL97">
        <v>61.549899999999987</v>
      </c>
      <c r="AM97">
        <v>6.9405023999999997</v>
      </c>
      <c r="AN97">
        <v>0</v>
      </c>
      <c r="AO97">
        <v>11.621231999999999</v>
      </c>
      <c r="AP97">
        <v>4.8949161374161214</v>
      </c>
      <c r="AQ97">
        <v>25.50328</v>
      </c>
      <c r="AR97">
        <v>20.8507</v>
      </c>
      <c r="AS97">
        <v>14.1792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1181.2350510665358</v>
      </c>
      <c r="DN97">
        <v>42.336278218709147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4.3899999999999997</v>
      </c>
      <c r="H98">
        <v>0</v>
      </c>
      <c r="I98">
        <v>0</v>
      </c>
      <c r="J98">
        <v>19.728000000000002</v>
      </c>
      <c r="K98">
        <v>410.54043048495157</v>
      </c>
      <c r="L98">
        <v>9.4159520553811014</v>
      </c>
      <c r="M98">
        <v>63.77437514073408</v>
      </c>
      <c r="N98">
        <v>51.878453038674039</v>
      </c>
      <c r="O98">
        <v>73.283716967501462</v>
      </c>
      <c r="P98">
        <v>27.532603167521746</v>
      </c>
      <c r="Q98">
        <v>8.5242422625400192</v>
      </c>
      <c r="R98">
        <v>18.611045614463716</v>
      </c>
      <c r="S98">
        <v>7.4757610921501696</v>
      </c>
      <c r="T98">
        <v>0</v>
      </c>
      <c r="U98">
        <v>61.737258610392196</v>
      </c>
      <c r="V98">
        <v>9.0959220389805111</v>
      </c>
      <c r="W98">
        <v>13.59870893275343</v>
      </c>
      <c r="X98">
        <v>64.792516984411208</v>
      </c>
      <c r="Y98">
        <v>0</v>
      </c>
      <c r="Z98">
        <v>8.634929399999999</v>
      </c>
      <c r="AA98">
        <v>18.738439250802877</v>
      </c>
      <c r="AB98">
        <v>17.351255999999999</v>
      </c>
      <c r="AC98">
        <v>12.919830000000001</v>
      </c>
      <c r="AD98">
        <v>16.071540000000002</v>
      </c>
      <c r="AE98">
        <v>21.712782000000008</v>
      </c>
      <c r="AF98">
        <v>5.4680000000000009</v>
      </c>
      <c r="AG98">
        <v>27.466524960000001</v>
      </c>
      <c r="AH98">
        <v>67.171079999999989</v>
      </c>
      <c r="AI98">
        <v>15.654799999999994</v>
      </c>
      <c r="AJ98">
        <v>0</v>
      </c>
      <c r="AK98">
        <v>22.463220000000003</v>
      </c>
      <c r="AL98">
        <v>61.549899999999987</v>
      </c>
      <c r="AM98">
        <v>6.9405023999999997</v>
      </c>
      <c r="AN98">
        <v>0</v>
      </c>
      <c r="AO98">
        <v>11.621231999999999</v>
      </c>
      <c r="AP98">
        <v>4.8949161374161214</v>
      </c>
      <c r="AQ98">
        <v>25.50328</v>
      </c>
      <c r="AR98">
        <v>20.8507</v>
      </c>
      <c r="AS98">
        <v>14.1792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1181.2348473448512</v>
      </c>
      <c r="DN98">
        <v>42.3362711938234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8.0446473351771269E-2</v>
      </c>
      <c r="E99">
        <f t="shared" si="2"/>
        <v>0</v>
      </c>
      <c r="F99">
        <f t="shared" si="2"/>
        <v>0</v>
      </c>
      <c r="G99">
        <f t="shared" si="2"/>
        <v>2.1950000000000001E-2</v>
      </c>
      <c r="H99">
        <f t="shared" si="2"/>
        <v>0</v>
      </c>
      <c r="I99">
        <f t="shared" si="2"/>
        <v>0</v>
      </c>
      <c r="J99">
        <f t="shared" si="2"/>
        <v>5.0635388750000003E-2</v>
      </c>
      <c r="K99">
        <f t="shared" si="2"/>
        <v>6.042551285786895</v>
      </c>
      <c r="L99">
        <f t="shared" si="2"/>
        <v>0.39634976861460897</v>
      </c>
      <c r="M99">
        <f t="shared" si="2"/>
        <v>1.5305850033776205</v>
      </c>
      <c r="N99">
        <f t="shared" si="2"/>
        <v>1.245082872928178</v>
      </c>
      <c r="O99">
        <f t="shared" si="2"/>
        <v>1.7588092072200323</v>
      </c>
      <c r="P99">
        <f t="shared" si="2"/>
        <v>0.66078247602052209</v>
      </c>
      <c r="Q99">
        <f t="shared" si="2"/>
        <v>0.19470038889206076</v>
      </c>
      <c r="R99">
        <f t="shared" si="2"/>
        <v>0.41909239825986605</v>
      </c>
      <c r="S99">
        <f t="shared" si="2"/>
        <v>0.20413067587225966</v>
      </c>
      <c r="T99">
        <f t="shared" si="2"/>
        <v>0</v>
      </c>
      <c r="U99">
        <f t="shared" si="2"/>
        <v>1.4718768132693894</v>
      </c>
      <c r="V99">
        <f t="shared" si="2"/>
        <v>0.21794049001764504</v>
      </c>
      <c r="W99">
        <f t="shared" si="2"/>
        <v>0.32655133453638124</v>
      </c>
      <c r="X99">
        <f t="shared" si="2"/>
        <v>1.5537588226916135</v>
      </c>
      <c r="Y99">
        <f t="shared" si="2"/>
        <v>0</v>
      </c>
      <c r="Z99">
        <f t="shared" si="2"/>
        <v>0.15398957430000018</v>
      </c>
      <c r="AA99">
        <f t="shared" si="2"/>
        <v>0.44972254201926953</v>
      </c>
      <c r="AB99">
        <f t="shared" si="2"/>
        <v>0.41643014399999945</v>
      </c>
      <c r="AC99">
        <f t="shared" si="2"/>
        <v>0.31158603000000035</v>
      </c>
      <c r="AD99">
        <f t="shared" si="2"/>
        <v>0.38693537999999977</v>
      </c>
      <c r="AE99">
        <f t="shared" si="2"/>
        <v>0.52110676800000111</v>
      </c>
      <c r="AF99">
        <f t="shared" si="2"/>
        <v>0.12815625000000011</v>
      </c>
      <c r="AG99">
        <f t="shared" si="2"/>
        <v>0.65919659903999916</v>
      </c>
      <c r="AH99">
        <f t="shared" si="2"/>
        <v>1.614414276</v>
      </c>
      <c r="AI99">
        <f t="shared" si="2"/>
        <v>0.28377008679999965</v>
      </c>
      <c r="AJ99">
        <f t="shared" si="2"/>
        <v>0</v>
      </c>
      <c r="AK99">
        <f t="shared" si="2"/>
        <v>0.53911728000000092</v>
      </c>
      <c r="AL99">
        <f t="shared" si="2"/>
        <v>1.4826590699999997</v>
      </c>
      <c r="AM99">
        <f t="shared" si="2"/>
        <v>8.6655005800000087E-2</v>
      </c>
      <c r="AN99">
        <f t="shared" si="2"/>
        <v>0</v>
      </c>
      <c r="AO99">
        <f t="shared" si="2"/>
        <v>0.29233854719999952</v>
      </c>
      <c r="AP99">
        <f t="shared" si="2"/>
        <v>0.11270966381929724</v>
      </c>
      <c r="AQ99">
        <f t="shared" si="2"/>
        <v>0.1968206900000001</v>
      </c>
      <c r="AR99">
        <f t="shared" si="2"/>
        <v>0.50623559999999934</v>
      </c>
      <c r="AS99">
        <f t="shared" si="2"/>
        <v>0.33113394597026496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23.795375628531218</v>
      </c>
      <c r="DN99">
        <f t="shared" ref="DN99" si="4">SUM(DN3:DN98)/4000</f>
        <v>0.85284522400646268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12" activePane="bottomRight" state="frozen"/>
      <selection sqref="A1:XFD1048576"/>
      <selection pane="topRight" sqref="A1:XFD1048576"/>
      <selection pane="bottomLeft" sqref="A1:XFD1048576"/>
      <selection pane="bottomRight" activeCell="D16" sqref="D16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5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85.000127786143423</v>
      </c>
      <c r="L3">
        <v>65.229437030007702</v>
      </c>
      <c r="M3">
        <v>0</v>
      </c>
      <c r="N3">
        <v>30.000000000000004</v>
      </c>
      <c r="O3">
        <v>50.381908032498529</v>
      </c>
      <c r="P3">
        <v>69.038675737973094</v>
      </c>
      <c r="Q3">
        <v>5.1066915968690703</v>
      </c>
      <c r="R3">
        <v>10.769653554849741</v>
      </c>
      <c r="S3">
        <v>6.3577660938225735</v>
      </c>
      <c r="T3">
        <v>0</v>
      </c>
      <c r="U3">
        <v>292.4180543187889</v>
      </c>
      <c r="V3">
        <v>5.2711387900355877</v>
      </c>
      <c r="W3">
        <v>9.7038180577235771</v>
      </c>
      <c r="X3">
        <v>37.466752027596378</v>
      </c>
      <c r="Y3">
        <v>0</v>
      </c>
      <c r="Z3">
        <v>3.3293304000000004</v>
      </c>
      <c r="AA3">
        <v>10.8352539909515</v>
      </c>
      <c r="AB3">
        <v>10.036104000000005</v>
      </c>
      <c r="AC3">
        <v>7.4705399999999988</v>
      </c>
      <c r="AD3">
        <v>9.2933500000000002</v>
      </c>
      <c r="AE3">
        <v>12.557578800000002</v>
      </c>
      <c r="AF3">
        <v>0</v>
      </c>
      <c r="AG3">
        <v>0</v>
      </c>
      <c r="AH3">
        <v>38.847210000000004</v>
      </c>
      <c r="AI3">
        <v>4.8495000000000008</v>
      </c>
      <c r="AJ3">
        <v>0</v>
      </c>
      <c r="AK3">
        <v>12.988689999999998</v>
      </c>
      <c r="AL3">
        <v>21.571810000000006</v>
      </c>
      <c r="AM3">
        <v>4.0144416000000014</v>
      </c>
      <c r="AN3">
        <v>0</v>
      </c>
      <c r="AO3">
        <v>7.2435720000000003</v>
      </c>
      <c r="AP3">
        <v>2.9931224025848135</v>
      </c>
      <c r="AQ3">
        <v>0</v>
      </c>
      <c r="AR3">
        <v>12.057200000000002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804.20918006678266</v>
      </c>
      <c r="DN3">
        <v>28.82334615306257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85.000127786143423</v>
      </c>
      <c r="L4">
        <v>65.229437030007702</v>
      </c>
      <c r="M4">
        <v>0</v>
      </c>
      <c r="N4">
        <v>30.000000000000004</v>
      </c>
      <c r="O4">
        <v>50.381908032498529</v>
      </c>
      <c r="P4">
        <v>69.038675737973094</v>
      </c>
      <c r="Q4">
        <v>5.1066915968690703</v>
      </c>
      <c r="R4">
        <v>10.769653554849741</v>
      </c>
      <c r="S4">
        <v>6.3577660938225735</v>
      </c>
      <c r="T4">
        <v>0</v>
      </c>
      <c r="U4">
        <v>292.4180543187889</v>
      </c>
      <c r="V4">
        <v>5.2711387900355877</v>
      </c>
      <c r="W4">
        <v>9.7052592091007579</v>
      </c>
      <c r="X4">
        <v>37.466752027596378</v>
      </c>
      <c r="Y4">
        <v>0</v>
      </c>
      <c r="Z4">
        <v>3.3293304000000004</v>
      </c>
      <c r="AA4">
        <v>10.8352539909515</v>
      </c>
      <c r="AB4">
        <v>10.036104000000005</v>
      </c>
      <c r="AC4">
        <v>7.4705399999999988</v>
      </c>
      <c r="AD4">
        <v>9.2933500000000002</v>
      </c>
      <c r="AE4">
        <v>12.557578800000002</v>
      </c>
      <c r="AF4">
        <v>0</v>
      </c>
      <c r="AG4">
        <v>0</v>
      </c>
      <c r="AH4">
        <v>38.847210000000004</v>
      </c>
      <c r="AI4">
        <v>4.8495000000000008</v>
      </c>
      <c r="AJ4">
        <v>0</v>
      </c>
      <c r="AK4">
        <v>12.988689999999998</v>
      </c>
      <c r="AL4">
        <v>21.571810000000006</v>
      </c>
      <c r="AM4">
        <v>4.0144416000000014</v>
      </c>
      <c r="AN4">
        <v>0</v>
      </c>
      <c r="AO4">
        <v>7.2435720000000003</v>
      </c>
      <c r="AP4">
        <v>2.9931224025848135</v>
      </c>
      <c r="AQ4">
        <v>0</v>
      </c>
      <c r="AR4">
        <v>12.057200000000002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804.21057113310303</v>
      </c>
      <c r="DN4">
        <v>28.823396238119397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85.000127786143423</v>
      </c>
      <c r="L5">
        <v>65.229437030007702</v>
      </c>
      <c r="M5">
        <v>0</v>
      </c>
      <c r="N5">
        <v>30.000000000000004</v>
      </c>
      <c r="O5">
        <v>50.381908032498529</v>
      </c>
      <c r="P5">
        <v>69.038675737973094</v>
      </c>
      <c r="Q5">
        <v>5.1066915968690703</v>
      </c>
      <c r="R5">
        <v>10.769653554849741</v>
      </c>
      <c r="S5">
        <v>6.3577660938225735</v>
      </c>
      <c r="T5">
        <v>0</v>
      </c>
      <c r="U5">
        <v>292.4180543187889</v>
      </c>
      <c r="V5">
        <v>5.2711387900355877</v>
      </c>
      <c r="W5">
        <v>9.7052592091007579</v>
      </c>
      <c r="X5">
        <v>37.466752027596378</v>
      </c>
      <c r="Y5">
        <v>0</v>
      </c>
      <c r="Z5">
        <v>3.3293304000000004</v>
      </c>
      <c r="AA5">
        <v>10.8352539909515</v>
      </c>
      <c r="AB5">
        <v>10.036104000000005</v>
      </c>
      <c r="AC5">
        <v>7.4705399999999988</v>
      </c>
      <c r="AD5">
        <v>9.2933500000000002</v>
      </c>
      <c r="AE5">
        <v>12.557578800000002</v>
      </c>
      <c r="AF5">
        <v>0</v>
      </c>
      <c r="AG5">
        <v>0</v>
      </c>
      <c r="AH5">
        <v>38.847210000000004</v>
      </c>
      <c r="AI5">
        <v>4.8495000000000008</v>
      </c>
      <c r="AJ5">
        <v>0</v>
      </c>
      <c r="AK5">
        <v>12.988689999999998</v>
      </c>
      <c r="AL5">
        <v>21.571810000000006</v>
      </c>
      <c r="AM5">
        <v>4.0144416000000014</v>
      </c>
      <c r="AN5">
        <v>0</v>
      </c>
      <c r="AO5">
        <v>7.2435720000000003</v>
      </c>
      <c r="AP5">
        <v>2.9931224025848135</v>
      </c>
      <c r="AQ5">
        <v>0</v>
      </c>
      <c r="AR5">
        <v>12.057200000000002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804.21057113310303</v>
      </c>
      <c r="DN5">
        <v>28.823396238119397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85.000127786143423</v>
      </c>
      <c r="L6">
        <v>65.229437030007702</v>
      </c>
      <c r="M6">
        <v>0</v>
      </c>
      <c r="N6">
        <v>30.000000000000004</v>
      </c>
      <c r="O6">
        <v>50.381908032498529</v>
      </c>
      <c r="P6">
        <v>69.038675737973094</v>
      </c>
      <c r="Q6">
        <v>5.1066915968690703</v>
      </c>
      <c r="R6">
        <v>10.769653554849741</v>
      </c>
      <c r="S6">
        <v>6.3577660938225735</v>
      </c>
      <c r="T6">
        <v>0</v>
      </c>
      <c r="U6">
        <v>292.4180543187889</v>
      </c>
      <c r="V6">
        <v>5.2711387900355877</v>
      </c>
      <c r="W6">
        <v>9.7052592091007579</v>
      </c>
      <c r="X6">
        <v>37.466752027596378</v>
      </c>
      <c r="Y6">
        <v>0</v>
      </c>
      <c r="Z6">
        <v>3.3293304000000004</v>
      </c>
      <c r="AA6">
        <v>10.8352539909515</v>
      </c>
      <c r="AB6">
        <v>10.036104000000005</v>
      </c>
      <c r="AC6">
        <v>7.4705399999999988</v>
      </c>
      <c r="AD6">
        <v>9.2933500000000002</v>
      </c>
      <c r="AE6">
        <v>12.557578800000002</v>
      </c>
      <c r="AF6">
        <v>0</v>
      </c>
      <c r="AG6">
        <v>0</v>
      </c>
      <c r="AH6">
        <v>38.847210000000004</v>
      </c>
      <c r="AI6">
        <v>4.8495000000000008</v>
      </c>
      <c r="AJ6">
        <v>0</v>
      </c>
      <c r="AK6">
        <v>12.988689999999998</v>
      </c>
      <c r="AL6">
        <v>21.571810000000006</v>
      </c>
      <c r="AM6">
        <v>4.0144416000000014</v>
      </c>
      <c r="AN6">
        <v>0</v>
      </c>
      <c r="AO6">
        <v>7.2435720000000003</v>
      </c>
      <c r="AP6">
        <v>2.9931224025848135</v>
      </c>
      <c r="AQ6">
        <v>0</v>
      </c>
      <c r="AR6">
        <v>12.057200000000002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804.21057113310303</v>
      </c>
      <c r="DN6">
        <v>28.823396238119397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86.160224742573959</v>
      </c>
      <c r="L7">
        <v>65.229277047192497</v>
      </c>
      <c r="M7">
        <v>0</v>
      </c>
      <c r="N7">
        <v>30.000000000000004</v>
      </c>
      <c r="O7">
        <v>50.381908032498529</v>
      </c>
      <c r="P7">
        <v>69.038675737973094</v>
      </c>
      <c r="Q7">
        <v>4.9323551637279595</v>
      </c>
      <c r="R7">
        <v>10.769653554849741</v>
      </c>
      <c r="S7">
        <v>6.1384224937655851</v>
      </c>
      <c r="T7">
        <v>0</v>
      </c>
      <c r="U7">
        <v>292.4180543187889</v>
      </c>
      <c r="V7">
        <v>5.2711387900355877</v>
      </c>
      <c r="W7">
        <v>9.3891932864103964</v>
      </c>
      <c r="X7">
        <v>37.466752027596378</v>
      </c>
      <c r="Y7">
        <v>0</v>
      </c>
      <c r="Z7">
        <v>3.3293304000000004</v>
      </c>
      <c r="AA7">
        <v>10.8352539909515</v>
      </c>
      <c r="AB7">
        <v>10.036104000000005</v>
      </c>
      <c r="AC7">
        <v>7.4705399999999988</v>
      </c>
      <c r="AD7">
        <v>9.2933500000000002</v>
      </c>
      <c r="AE7">
        <v>12.557578800000002</v>
      </c>
      <c r="AF7">
        <v>0</v>
      </c>
      <c r="AG7">
        <v>0</v>
      </c>
      <c r="AH7">
        <v>38.847210000000004</v>
      </c>
      <c r="AI7">
        <v>4.8495000000000008</v>
      </c>
      <c r="AJ7">
        <v>0</v>
      </c>
      <c r="AK7">
        <v>12.988689999999998</v>
      </c>
      <c r="AL7">
        <v>21.571810000000006</v>
      </c>
      <c r="AM7">
        <v>4.0144416000000014</v>
      </c>
      <c r="AN7">
        <v>0</v>
      </c>
      <c r="AO7">
        <v>7.2435720000000003</v>
      </c>
      <c r="AP7">
        <v>2.9931224025848135</v>
      </c>
      <c r="AQ7">
        <v>0</v>
      </c>
      <c r="AR7">
        <v>12.057200000000002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804.6451857300417</v>
      </c>
      <c r="DN7">
        <v>28.838972658907469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86.098602195958122</v>
      </c>
      <c r="L8">
        <v>65.229940835643291</v>
      </c>
      <c r="M8">
        <v>0</v>
      </c>
      <c r="N8">
        <v>30.000000000000004</v>
      </c>
      <c r="O8">
        <v>50.381908032498529</v>
      </c>
      <c r="P8">
        <v>69.038675737973094</v>
      </c>
      <c r="Q8">
        <v>4.9323551637279595</v>
      </c>
      <c r="R8">
        <v>10.769653554849741</v>
      </c>
      <c r="S8">
        <v>6.1384224937655851</v>
      </c>
      <c r="T8">
        <v>0</v>
      </c>
      <c r="U8">
        <v>292.4180543187889</v>
      </c>
      <c r="V8">
        <v>5.2711387900355877</v>
      </c>
      <c r="W8">
        <v>9.3891932864103964</v>
      </c>
      <c r="X8">
        <v>37.466752027596378</v>
      </c>
      <c r="Y8">
        <v>0</v>
      </c>
      <c r="Z8">
        <v>3.3293304000000004</v>
      </c>
      <c r="AA8">
        <v>10.8352539909515</v>
      </c>
      <c r="AB8">
        <v>10.036104000000005</v>
      </c>
      <c r="AC8">
        <v>7.4705399999999988</v>
      </c>
      <c r="AD8">
        <v>9.2933500000000002</v>
      </c>
      <c r="AE8">
        <v>12.557578800000002</v>
      </c>
      <c r="AF8">
        <v>0</v>
      </c>
      <c r="AG8">
        <v>0</v>
      </c>
      <c r="AH8">
        <v>38.847210000000004</v>
      </c>
      <c r="AI8">
        <v>4.8495000000000008</v>
      </c>
      <c r="AJ8">
        <v>0</v>
      </c>
      <c r="AK8">
        <v>12.988689999999998</v>
      </c>
      <c r="AL8">
        <v>21.571810000000006</v>
      </c>
      <c r="AM8">
        <v>4.0144416000000014</v>
      </c>
      <c r="AN8">
        <v>0</v>
      </c>
      <c r="AO8">
        <v>7.2435720000000003</v>
      </c>
      <c r="AP8">
        <v>2.9931224025848135</v>
      </c>
      <c r="AQ8">
        <v>0</v>
      </c>
      <c r="AR8">
        <v>12.057200000000002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804.58633615358644</v>
      </c>
      <c r="DN8">
        <v>28.836863477197706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86.098602195958122</v>
      </c>
      <c r="L9">
        <v>65.229269468305688</v>
      </c>
      <c r="M9">
        <v>0</v>
      </c>
      <c r="N9">
        <v>30.000000000000004</v>
      </c>
      <c r="O9">
        <v>50.381908032498529</v>
      </c>
      <c r="P9">
        <v>69.038675737973094</v>
      </c>
      <c r="Q9">
        <v>4.9323551637279595</v>
      </c>
      <c r="R9">
        <v>10.769653554849741</v>
      </c>
      <c r="S9">
        <v>6.1384224937655851</v>
      </c>
      <c r="T9">
        <v>0</v>
      </c>
      <c r="U9">
        <v>292.4180543187889</v>
      </c>
      <c r="V9">
        <v>5.2711387900355877</v>
      </c>
      <c r="W9">
        <v>9.5703575297941512</v>
      </c>
      <c r="X9">
        <v>37.466752027596378</v>
      </c>
      <c r="Y9">
        <v>0</v>
      </c>
      <c r="Z9">
        <v>3.3293304000000004</v>
      </c>
      <c r="AA9">
        <v>10.8352539909515</v>
      </c>
      <c r="AB9">
        <v>10.036104000000005</v>
      </c>
      <c r="AC9">
        <v>7.4705399999999988</v>
      </c>
      <c r="AD9">
        <v>9.2933500000000002</v>
      </c>
      <c r="AE9">
        <v>12.557578800000002</v>
      </c>
      <c r="AF9">
        <v>0</v>
      </c>
      <c r="AG9">
        <v>0</v>
      </c>
      <c r="AH9">
        <v>38.847210000000004</v>
      </c>
      <c r="AI9">
        <v>8.0825000000000014</v>
      </c>
      <c r="AJ9">
        <v>0</v>
      </c>
      <c r="AK9">
        <v>12.988689999999998</v>
      </c>
      <c r="AL9">
        <v>21.571810000000006</v>
      </c>
      <c r="AM9">
        <v>4.0144416000000014</v>
      </c>
      <c r="AN9">
        <v>0</v>
      </c>
      <c r="AO9">
        <v>7.2435720000000003</v>
      </c>
      <c r="AP9">
        <v>2.8304527067921614</v>
      </c>
      <c r="AQ9">
        <v>0</v>
      </c>
      <c r="AR9">
        <v>12.057200000000002</v>
      </c>
      <c r="AS9">
        <v>8.2007999999999992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807.72469030580146</v>
      </c>
      <c r="DN9">
        <v>28.949332505236026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86.098602195958122</v>
      </c>
      <c r="L10">
        <v>65.231427874167537</v>
      </c>
      <c r="M10">
        <v>0</v>
      </c>
      <c r="N10">
        <v>30.000000000000004</v>
      </c>
      <c r="O10">
        <v>50.381908032498529</v>
      </c>
      <c r="P10">
        <v>69.038675737973094</v>
      </c>
      <c r="Q10">
        <v>4.9323551637279595</v>
      </c>
      <c r="R10">
        <v>10.769653554849741</v>
      </c>
      <c r="S10">
        <v>6.1384224937655851</v>
      </c>
      <c r="T10">
        <v>0</v>
      </c>
      <c r="U10">
        <v>292.4180543187889</v>
      </c>
      <c r="V10">
        <v>5.2711387900355877</v>
      </c>
      <c r="W10">
        <v>9.5703575297941512</v>
      </c>
      <c r="X10">
        <v>37.466752027596378</v>
      </c>
      <c r="Y10">
        <v>0</v>
      </c>
      <c r="Z10">
        <v>3.3293304000000004</v>
      </c>
      <c r="AA10">
        <v>10.8352539909515</v>
      </c>
      <c r="AB10">
        <v>10.036104000000005</v>
      </c>
      <c r="AC10">
        <v>7.4705399999999988</v>
      </c>
      <c r="AD10">
        <v>9.2933500000000002</v>
      </c>
      <c r="AE10">
        <v>12.557578800000002</v>
      </c>
      <c r="AF10">
        <v>0</v>
      </c>
      <c r="AG10">
        <v>0</v>
      </c>
      <c r="AH10">
        <v>38.847210000000004</v>
      </c>
      <c r="AI10">
        <v>8.0825000000000014</v>
      </c>
      <c r="AJ10">
        <v>0</v>
      </c>
      <c r="AK10">
        <v>12.988689999999998</v>
      </c>
      <c r="AL10">
        <v>21.571810000000006</v>
      </c>
      <c r="AM10">
        <v>4.0144416000000014</v>
      </c>
      <c r="AN10">
        <v>0</v>
      </c>
      <c r="AO10">
        <v>7.2435720000000003</v>
      </c>
      <c r="AP10">
        <v>2.8304527067921614</v>
      </c>
      <c r="AQ10">
        <v>0</v>
      </c>
      <c r="AR10">
        <v>13.178799999999999</v>
      </c>
      <c r="AS10">
        <v>8.2007999999999992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808.80956658233345</v>
      </c>
      <c r="DN10">
        <v>28.988214634565907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86.098602195958122</v>
      </c>
      <c r="L11">
        <v>65.230654852796675</v>
      </c>
      <c r="M11">
        <v>0</v>
      </c>
      <c r="N11">
        <v>30.000000000000004</v>
      </c>
      <c r="O11">
        <v>50.381908032498529</v>
      </c>
      <c r="P11">
        <v>69.038675737973094</v>
      </c>
      <c r="Q11">
        <v>4.9323551637279595</v>
      </c>
      <c r="R11">
        <v>10.769653554849741</v>
      </c>
      <c r="S11">
        <v>6.1384224937655851</v>
      </c>
      <c r="T11">
        <v>0</v>
      </c>
      <c r="U11">
        <v>290.66232828986659</v>
      </c>
      <c r="V11">
        <v>5.2711387900355877</v>
      </c>
      <c r="W11">
        <v>9.5703575297941512</v>
      </c>
      <c r="X11">
        <v>37.466752027596378</v>
      </c>
      <c r="Y11">
        <v>0</v>
      </c>
      <c r="Z11">
        <v>3.3293304000000004</v>
      </c>
      <c r="AA11">
        <v>10.8352539909515</v>
      </c>
      <c r="AB11">
        <v>10.036104000000005</v>
      </c>
      <c r="AC11">
        <v>7.4705399999999988</v>
      </c>
      <c r="AD11">
        <v>9.2933500000000002</v>
      </c>
      <c r="AE11">
        <v>12.557578800000002</v>
      </c>
      <c r="AF11">
        <v>0</v>
      </c>
      <c r="AG11">
        <v>0</v>
      </c>
      <c r="AH11">
        <v>38.847210000000004</v>
      </c>
      <c r="AI11">
        <v>8.0825000000000014</v>
      </c>
      <c r="AJ11">
        <v>0</v>
      </c>
      <c r="AK11">
        <v>12.988689999999998</v>
      </c>
      <c r="AL11">
        <v>21.571810000000006</v>
      </c>
      <c r="AM11">
        <v>4.0144416000000014</v>
      </c>
      <c r="AN11">
        <v>0</v>
      </c>
      <c r="AO11">
        <v>7.2435720000000003</v>
      </c>
      <c r="AP11">
        <v>2.8304527067921614</v>
      </c>
      <c r="AQ11">
        <v>0</v>
      </c>
      <c r="AR11">
        <v>13.178799999999999</v>
      </c>
      <c r="AS11">
        <v>8.2007999999999992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807.11384241998519</v>
      </c>
      <c r="DN11">
        <v>28.927439746621069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86.098602195958122</v>
      </c>
      <c r="L12">
        <v>65.230654852796675</v>
      </c>
      <c r="M12">
        <v>0</v>
      </c>
      <c r="N12">
        <v>30.000000000000004</v>
      </c>
      <c r="O12">
        <v>50.381908032498529</v>
      </c>
      <c r="P12">
        <v>69.038675737973094</v>
      </c>
      <c r="Q12">
        <v>4.9323551637279595</v>
      </c>
      <c r="R12">
        <v>10.769653554849741</v>
      </c>
      <c r="S12">
        <v>6.1384224937655851</v>
      </c>
      <c r="T12">
        <v>0</v>
      </c>
      <c r="U12">
        <v>290.66232828986659</v>
      </c>
      <c r="V12">
        <v>5.2711387900355877</v>
      </c>
      <c r="W12">
        <v>9.5703575297941512</v>
      </c>
      <c r="X12">
        <v>37.466752027596378</v>
      </c>
      <c r="Y12">
        <v>0</v>
      </c>
      <c r="Z12">
        <v>3.3293304000000004</v>
      </c>
      <c r="AA12">
        <v>10.8352539909515</v>
      </c>
      <c r="AB12">
        <v>10.036104000000005</v>
      </c>
      <c r="AC12">
        <v>7.4705399999999988</v>
      </c>
      <c r="AD12">
        <v>9.2933500000000002</v>
      </c>
      <c r="AE12">
        <v>12.557578800000002</v>
      </c>
      <c r="AF12">
        <v>0</v>
      </c>
      <c r="AG12">
        <v>0</v>
      </c>
      <c r="AH12">
        <v>38.847210000000004</v>
      </c>
      <c r="AI12">
        <v>8.0825000000000014</v>
      </c>
      <c r="AJ12">
        <v>0</v>
      </c>
      <c r="AK12">
        <v>12.988689999999998</v>
      </c>
      <c r="AL12">
        <v>21.571810000000006</v>
      </c>
      <c r="AM12">
        <v>4.0144416000000014</v>
      </c>
      <c r="AN12">
        <v>0</v>
      </c>
      <c r="AO12">
        <v>7.2435720000000003</v>
      </c>
      <c r="AP12">
        <v>2.8304527067921614</v>
      </c>
      <c r="AQ12">
        <v>0</v>
      </c>
      <c r="AR12">
        <v>12.057200000000002</v>
      </c>
      <c r="AS12">
        <v>8.2007999999999992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806.03104988157929</v>
      </c>
      <c r="DN12">
        <v>28.888632285026869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86.098602195958122</v>
      </c>
      <c r="L13">
        <v>65.230654852796675</v>
      </c>
      <c r="M13">
        <v>0</v>
      </c>
      <c r="N13">
        <v>30.000000000000004</v>
      </c>
      <c r="O13">
        <v>50.381908032498529</v>
      </c>
      <c r="P13">
        <v>69.038675737973094</v>
      </c>
      <c r="Q13">
        <v>4.9323551637279595</v>
      </c>
      <c r="R13">
        <v>10.769653554849741</v>
      </c>
      <c r="S13">
        <v>6.1384224937655851</v>
      </c>
      <c r="T13">
        <v>0</v>
      </c>
      <c r="U13">
        <v>289.08942153722978</v>
      </c>
      <c r="V13">
        <v>5.2711387900355877</v>
      </c>
      <c r="W13">
        <v>9.5612942471786404</v>
      </c>
      <c r="X13">
        <v>37.466600801987219</v>
      </c>
      <c r="Y13">
        <v>0</v>
      </c>
      <c r="Z13">
        <v>3.3293304000000004</v>
      </c>
      <c r="AA13">
        <v>10.8352539909515</v>
      </c>
      <c r="AB13">
        <v>10.036104000000005</v>
      </c>
      <c r="AC13">
        <v>7.4705399999999988</v>
      </c>
      <c r="AD13">
        <v>9.2933500000000002</v>
      </c>
      <c r="AE13">
        <v>12.557578800000002</v>
      </c>
      <c r="AF13">
        <v>0</v>
      </c>
      <c r="AG13">
        <v>0</v>
      </c>
      <c r="AH13">
        <v>38.847210000000004</v>
      </c>
      <c r="AI13">
        <v>8.0825000000000014</v>
      </c>
      <c r="AJ13">
        <v>0</v>
      </c>
      <c r="AK13">
        <v>12.988689999999998</v>
      </c>
      <c r="AL13">
        <v>21.571810000000006</v>
      </c>
      <c r="AM13">
        <v>4.0144416000000014</v>
      </c>
      <c r="AN13">
        <v>0</v>
      </c>
      <c r="AO13">
        <v>7.2435720000000003</v>
      </c>
      <c r="AP13">
        <v>2.9931224025848135</v>
      </c>
      <c r="AQ13">
        <v>0</v>
      </c>
      <c r="AR13">
        <v>12.057200000000002</v>
      </c>
      <c r="AS13">
        <v>8.2007999999999992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804.66070212569207</v>
      </c>
      <c r="DN13">
        <v>28.839528475845288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86.098602195958122</v>
      </c>
      <c r="L14">
        <v>65.230654852796675</v>
      </c>
      <c r="M14">
        <v>0</v>
      </c>
      <c r="N14">
        <v>30.000000000000004</v>
      </c>
      <c r="O14">
        <v>50.381908032498529</v>
      </c>
      <c r="P14">
        <v>69.038675737973094</v>
      </c>
      <c r="Q14">
        <v>4.9323551637279595</v>
      </c>
      <c r="R14">
        <v>11.151124782790555</v>
      </c>
      <c r="S14">
        <v>6.1384224937655851</v>
      </c>
      <c r="T14">
        <v>0</v>
      </c>
      <c r="U14">
        <v>289.08942153722978</v>
      </c>
      <c r="V14">
        <v>5.2711387900355877</v>
      </c>
      <c r="W14">
        <v>9.6962607809847174</v>
      </c>
      <c r="X14">
        <v>37.466075241151685</v>
      </c>
      <c r="Y14">
        <v>0</v>
      </c>
      <c r="Z14">
        <v>3.3293304000000004</v>
      </c>
      <c r="AA14">
        <v>10.8352539909515</v>
      </c>
      <c r="AB14">
        <v>10.036104000000005</v>
      </c>
      <c r="AC14">
        <v>7.4705399999999988</v>
      </c>
      <c r="AD14">
        <v>9.2933500000000002</v>
      </c>
      <c r="AE14">
        <v>12.557578800000002</v>
      </c>
      <c r="AF14">
        <v>0</v>
      </c>
      <c r="AG14">
        <v>0</v>
      </c>
      <c r="AH14">
        <v>38.847210000000004</v>
      </c>
      <c r="AI14">
        <v>8.0825000000000014</v>
      </c>
      <c r="AJ14">
        <v>0</v>
      </c>
      <c r="AK14">
        <v>12.988689999999998</v>
      </c>
      <c r="AL14">
        <v>21.571810000000006</v>
      </c>
      <c r="AM14">
        <v>4.0144416000000014</v>
      </c>
      <c r="AN14">
        <v>0</v>
      </c>
      <c r="AO14">
        <v>7.2435720000000003</v>
      </c>
      <c r="AP14">
        <v>2.9931224025848135</v>
      </c>
      <c r="AQ14">
        <v>0</v>
      </c>
      <c r="AR14">
        <v>12.057200000000002</v>
      </c>
      <c r="AS14">
        <v>8.2007999999999992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805.15876357306638</v>
      </c>
      <c r="DN14">
        <v>28.8573792293823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86.098602195958122</v>
      </c>
      <c r="L15">
        <v>65.230654852796675</v>
      </c>
      <c r="M15">
        <v>0</v>
      </c>
      <c r="N15">
        <v>30.000000000000004</v>
      </c>
      <c r="O15">
        <v>50.381908032498529</v>
      </c>
      <c r="P15">
        <v>69.038675737973094</v>
      </c>
      <c r="Q15">
        <v>4.9323551637279595</v>
      </c>
      <c r="R15">
        <v>10.769290322580645</v>
      </c>
      <c r="S15">
        <v>6.1384224937655851</v>
      </c>
      <c r="T15">
        <v>0</v>
      </c>
      <c r="U15">
        <v>289.08942153722978</v>
      </c>
      <c r="V15">
        <v>5.2711387900355877</v>
      </c>
      <c r="W15">
        <v>9.6962607809847174</v>
      </c>
      <c r="X15">
        <v>37.466752027596378</v>
      </c>
      <c r="Y15">
        <v>0</v>
      </c>
      <c r="Z15">
        <v>3.3293304000000004</v>
      </c>
      <c r="AA15">
        <v>10.8352539909515</v>
      </c>
      <c r="AB15">
        <v>10.036104000000005</v>
      </c>
      <c r="AC15">
        <v>7.4705399999999988</v>
      </c>
      <c r="AD15">
        <v>9.2933500000000002</v>
      </c>
      <c r="AE15">
        <v>12.557578800000002</v>
      </c>
      <c r="AF15">
        <v>0</v>
      </c>
      <c r="AG15">
        <v>0</v>
      </c>
      <c r="AH15">
        <v>38.847210000000004</v>
      </c>
      <c r="AI15">
        <v>8.0825000000000014</v>
      </c>
      <c r="AJ15">
        <v>0</v>
      </c>
      <c r="AK15">
        <v>12.988689999999998</v>
      </c>
      <c r="AL15">
        <v>20.952100000000002</v>
      </c>
      <c r="AM15">
        <v>4.0144416000000014</v>
      </c>
      <c r="AN15">
        <v>0</v>
      </c>
      <c r="AO15">
        <v>7.2435720000000003</v>
      </c>
      <c r="AP15">
        <v>2.9931224025848135</v>
      </c>
      <c r="AQ15">
        <v>0</v>
      </c>
      <c r="AR15">
        <v>12.057200000000002</v>
      </c>
      <c r="AS15">
        <v>8.1023902983942904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804.09752120134556</v>
      </c>
      <c r="DN15">
        <v>28.819344225732312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86.098602195958122</v>
      </c>
      <c r="L16">
        <v>65.230654852796675</v>
      </c>
      <c r="M16">
        <v>0</v>
      </c>
      <c r="N16">
        <v>30.000000000000004</v>
      </c>
      <c r="O16">
        <v>50.381908032498529</v>
      </c>
      <c r="P16">
        <v>69.038675737973094</v>
      </c>
      <c r="Q16">
        <v>4.9323551637279595</v>
      </c>
      <c r="R16">
        <v>10.769290322580645</v>
      </c>
      <c r="S16">
        <v>6.1384224937655851</v>
      </c>
      <c r="T16">
        <v>0</v>
      </c>
      <c r="U16">
        <v>289.08942153722978</v>
      </c>
      <c r="V16">
        <v>5.2711387900355877</v>
      </c>
      <c r="W16">
        <v>9.6962607809847174</v>
      </c>
      <c r="X16">
        <v>37.466752027596378</v>
      </c>
      <c r="Y16">
        <v>0</v>
      </c>
      <c r="Z16">
        <v>3.3293304000000004</v>
      </c>
      <c r="AA16">
        <v>10.8352539909515</v>
      </c>
      <c r="AB16">
        <v>10.036104000000005</v>
      </c>
      <c r="AC16">
        <v>7.4705399999999988</v>
      </c>
      <c r="AD16">
        <v>9.2933500000000002</v>
      </c>
      <c r="AE16">
        <v>12.557578800000002</v>
      </c>
      <c r="AF16">
        <v>0</v>
      </c>
      <c r="AG16">
        <v>0</v>
      </c>
      <c r="AH16">
        <v>38.847210000000004</v>
      </c>
      <c r="AI16">
        <v>8.0825000000000014</v>
      </c>
      <c r="AJ16">
        <v>0</v>
      </c>
      <c r="AK16">
        <v>12.988689999999998</v>
      </c>
      <c r="AL16">
        <v>20.952100000000002</v>
      </c>
      <c r="AM16">
        <v>4.0144416000000014</v>
      </c>
      <c r="AN16">
        <v>0</v>
      </c>
      <c r="AO16">
        <v>7.2435720000000003</v>
      </c>
      <c r="AP16">
        <v>2.9931224025848135</v>
      </c>
      <c r="AQ16">
        <v>0</v>
      </c>
      <c r="AR16">
        <v>12.057200000000002</v>
      </c>
      <c r="AS16">
        <v>8.1023902983942904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804.09752120134556</v>
      </c>
      <c r="DN16">
        <v>28.819344225732312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86.098602195958122</v>
      </c>
      <c r="L17">
        <v>65.230654852796675</v>
      </c>
      <c r="M17">
        <v>0</v>
      </c>
      <c r="N17">
        <v>30.000000000000004</v>
      </c>
      <c r="O17">
        <v>50.381908032498529</v>
      </c>
      <c r="P17">
        <v>69.038675737973094</v>
      </c>
      <c r="Q17">
        <v>4.9323551637279595</v>
      </c>
      <c r="R17">
        <v>10.77100024431957</v>
      </c>
      <c r="S17">
        <v>6.1384224937655851</v>
      </c>
      <c r="T17">
        <v>0</v>
      </c>
      <c r="U17">
        <v>289.08942153722978</v>
      </c>
      <c r="V17">
        <v>5.2711387900355877</v>
      </c>
      <c r="W17">
        <v>9.0735771656087696</v>
      </c>
      <c r="X17">
        <v>37.466752027596378</v>
      </c>
      <c r="Y17">
        <v>0</v>
      </c>
      <c r="Z17">
        <v>3.3293304000000004</v>
      </c>
      <c r="AA17">
        <v>10.8352539909515</v>
      </c>
      <c r="AB17">
        <v>10.036104000000005</v>
      </c>
      <c r="AC17">
        <v>7.4705399999999988</v>
      </c>
      <c r="AD17">
        <v>9.2933500000000002</v>
      </c>
      <c r="AE17">
        <v>12.557578800000002</v>
      </c>
      <c r="AF17">
        <v>0</v>
      </c>
      <c r="AG17">
        <v>0</v>
      </c>
      <c r="AH17">
        <v>38.847210000000004</v>
      </c>
      <c r="AI17">
        <v>8.0825000000000014</v>
      </c>
      <c r="AJ17">
        <v>0</v>
      </c>
      <c r="AK17">
        <v>12.988689999999998</v>
      </c>
      <c r="AL17">
        <v>20.952100000000002</v>
      </c>
      <c r="AM17">
        <v>4.0144416000000014</v>
      </c>
      <c r="AN17">
        <v>0</v>
      </c>
      <c r="AO17">
        <v>7.2435720000000003</v>
      </c>
      <c r="AP17">
        <v>2.8304527067921614</v>
      </c>
      <c r="AQ17">
        <v>0</v>
      </c>
      <c r="AR17">
        <v>13.178799999999999</v>
      </c>
      <c r="AS17">
        <v>8.1023902983942904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804.42379412208641</v>
      </c>
      <c r="DN17">
        <v>28.831027915561791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86.098602195958122</v>
      </c>
      <c r="L18">
        <v>65.230654852796675</v>
      </c>
      <c r="M18">
        <v>0</v>
      </c>
      <c r="N18">
        <v>30.000000000000004</v>
      </c>
      <c r="O18">
        <v>50.381908032498529</v>
      </c>
      <c r="P18">
        <v>69.038675737973094</v>
      </c>
      <c r="Q18">
        <v>4.9323551637279595</v>
      </c>
      <c r="R18">
        <v>10.769290322580645</v>
      </c>
      <c r="S18">
        <v>6.1384224937655851</v>
      </c>
      <c r="T18">
        <v>0</v>
      </c>
      <c r="U18">
        <v>289.08942153722978</v>
      </c>
      <c r="V18">
        <v>5.2711387900355877</v>
      </c>
      <c r="W18">
        <v>9.7066200339558577</v>
      </c>
      <c r="X18">
        <v>37.466752027596378</v>
      </c>
      <c r="Y18">
        <v>0</v>
      </c>
      <c r="Z18">
        <v>3.3293304000000004</v>
      </c>
      <c r="AA18">
        <v>10.8352539909515</v>
      </c>
      <c r="AB18">
        <v>10.036104000000005</v>
      </c>
      <c r="AC18">
        <v>7.4705399999999988</v>
      </c>
      <c r="AD18">
        <v>9.2933500000000002</v>
      </c>
      <c r="AE18">
        <v>12.557578800000002</v>
      </c>
      <c r="AF18">
        <v>0</v>
      </c>
      <c r="AG18">
        <v>0</v>
      </c>
      <c r="AH18">
        <v>38.847210000000004</v>
      </c>
      <c r="AI18">
        <v>8.0825000000000014</v>
      </c>
      <c r="AJ18">
        <v>0</v>
      </c>
      <c r="AK18">
        <v>12.988689999999998</v>
      </c>
      <c r="AL18">
        <v>20.952100000000002</v>
      </c>
      <c r="AM18">
        <v>4.0144416000000014</v>
      </c>
      <c r="AN18">
        <v>0</v>
      </c>
      <c r="AO18">
        <v>7.2435720000000003</v>
      </c>
      <c r="AP18">
        <v>2.8304527067921614</v>
      </c>
      <c r="AQ18">
        <v>0</v>
      </c>
      <c r="AR18">
        <v>13.178799999999999</v>
      </c>
      <c r="AS18">
        <v>8.1023902983942904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805.03328268596044</v>
      </c>
      <c r="DN18">
        <v>28.85287229829575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86.098602195958122</v>
      </c>
      <c r="L19">
        <v>65.230654852796675</v>
      </c>
      <c r="M19">
        <v>0</v>
      </c>
      <c r="N19">
        <v>30.000000000000004</v>
      </c>
      <c r="O19">
        <v>50.381908032498529</v>
      </c>
      <c r="P19">
        <v>69.038675737973094</v>
      </c>
      <c r="Q19">
        <v>4.9323551637279595</v>
      </c>
      <c r="R19">
        <v>10.769290322580645</v>
      </c>
      <c r="S19">
        <v>6.1384224937655851</v>
      </c>
      <c r="T19">
        <v>0</v>
      </c>
      <c r="U19">
        <v>289.08942153722978</v>
      </c>
      <c r="V19">
        <v>5.2734895457822635</v>
      </c>
      <c r="W19">
        <v>9.7066200339558577</v>
      </c>
      <c r="X19">
        <v>37.466752027596378</v>
      </c>
      <c r="Y19">
        <v>0</v>
      </c>
      <c r="Z19">
        <v>3.3293304000000004</v>
      </c>
      <c r="AA19">
        <v>10.8352539909515</v>
      </c>
      <c r="AB19">
        <v>10.036104000000005</v>
      </c>
      <c r="AC19">
        <v>7.4705399999999988</v>
      </c>
      <c r="AD19">
        <v>9.2933500000000002</v>
      </c>
      <c r="AE19">
        <v>12.557578800000002</v>
      </c>
      <c r="AF19">
        <v>0</v>
      </c>
      <c r="AG19">
        <v>0</v>
      </c>
      <c r="AH19">
        <v>38.847210000000004</v>
      </c>
      <c r="AI19">
        <v>8.0825000000000014</v>
      </c>
      <c r="AJ19">
        <v>0</v>
      </c>
      <c r="AK19">
        <v>12.988689999999998</v>
      </c>
      <c r="AL19">
        <v>20.952100000000002</v>
      </c>
      <c r="AM19">
        <v>4.0144416000000014</v>
      </c>
      <c r="AN19">
        <v>0</v>
      </c>
      <c r="AO19">
        <v>7.2435720000000003</v>
      </c>
      <c r="AP19">
        <v>2.8304527067921614</v>
      </c>
      <c r="AQ19">
        <v>0</v>
      </c>
      <c r="AR19">
        <v>12.057200000000002</v>
      </c>
      <c r="AS19">
        <v>8.1023902983942904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803.95275956715238</v>
      </c>
      <c r="DN19">
        <v>28.814146172850389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86.098602195958122</v>
      </c>
      <c r="L20">
        <v>65.230654852796675</v>
      </c>
      <c r="M20">
        <v>0</v>
      </c>
      <c r="N20">
        <v>30.000000000000004</v>
      </c>
      <c r="O20">
        <v>50.381908032498529</v>
      </c>
      <c r="P20">
        <v>69.038675737973094</v>
      </c>
      <c r="Q20">
        <v>4.9323551637279595</v>
      </c>
      <c r="R20">
        <v>10.769290322580645</v>
      </c>
      <c r="S20">
        <v>6.1384224937655851</v>
      </c>
      <c r="T20">
        <v>0</v>
      </c>
      <c r="U20">
        <v>289.08942153722978</v>
      </c>
      <c r="V20">
        <v>5.2734895457822635</v>
      </c>
      <c r="W20">
        <v>9.7066200339558577</v>
      </c>
      <c r="X20">
        <v>37.466752027596378</v>
      </c>
      <c r="Y20">
        <v>0</v>
      </c>
      <c r="Z20">
        <v>3.3293304000000004</v>
      </c>
      <c r="AA20">
        <v>10.8352539909515</v>
      </c>
      <c r="AB20">
        <v>10.036104000000005</v>
      </c>
      <c r="AC20">
        <v>7.4705399999999988</v>
      </c>
      <c r="AD20">
        <v>9.2933500000000002</v>
      </c>
      <c r="AE20">
        <v>12.557578800000002</v>
      </c>
      <c r="AF20">
        <v>0</v>
      </c>
      <c r="AG20">
        <v>0</v>
      </c>
      <c r="AH20">
        <v>38.847210000000004</v>
      </c>
      <c r="AI20">
        <v>8.0825000000000014</v>
      </c>
      <c r="AJ20">
        <v>0</v>
      </c>
      <c r="AK20">
        <v>12.988689999999998</v>
      </c>
      <c r="AL20">
        <v>20.952100000000002</v>
      </c>
      <c r="AM20">
        <v>4.0144416000000014</v>
      </c>
      <c r="AN20">
        <v>0</v>
      </c>
      <c r="AO20">
        <v>7.2435720000000003</v>
      </c>
      <c r="AP20">
        <v>2.8304527067921614</v>
      </c>
      <c r="AQ20">
        <v>0</v>
      </c>
      <c r="AR20">
        <v>12.057200000000002</v>
      </c>
      <c r="AS20">
        <v>8.1023902983942904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803.95275956715238</v>
      </c>
      <c r="DN20">
        <v>28.814146172850389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69.276288378428504</v>
      </c>
      <c r="L21">
        <v>65.230654852796675</v>
      </c>
      <c r="M21">
        <v>0</v>
      </c>
      <c r="N21">
        <v>30.000000000000004</v>
      </c>
      <c r="O21">
        <v>50.381908032498529</v>
      </c>
      <c r="P21">
        <v>69.038675737973094</v>
      </c>
      <c r="Q21">
        <v>3.0022957947255882</v>
      </c>
      <c r="R21">
        <v>10.769290322580645</v>
      </c>
      <c r="S21">
        <v>3.0032304526748979</v>
      </c>
      <c r="T21">
        <v>0</v>
      </c>
      <c r="U21">
        <v>289.08942153722978</v>
      </c>
      <c r="V21">
        <v>5.2734895457822635</v>
      </c>
      <c r="W21">
        <v>9.7066200339558577</v>
      </c>
      <c r="X21">
        <v>37.466752027596378</v>
      </c>
      <c r="Y21">
        <v>0</v>
      </c>
      <c r="Z21">
        <v>3.3293304000000004</v>
      </c>
      <c r="AA21">
        <v>10.8352539909515</v>
      </c>
      <c r="AB21">
        <v>10.036104000000005</v>
      </c>
      <c r="AC21">
        <v>7.4705399999999988</v>
      </c>
      <c r="AD21">
        <v>9.2933500000000002</v>
      </c>
      <c r="AE21">
        <v>12.557578800000002</v>
      </c>
      <c r="AF21">
        <v>0</v>
      </c>
      <c r="AG21">
        <v>0</v>
      </c>
      <c r="AH21">
        <v>38.847210000000004</v>
      </c>
      <c r="AI21">
        <v>8.0825000000000014</v>
      </c>
      <c r="AJ21">
        <v>0</v>
      </c>
      <c r="AK21">
        <v>12.988689999999998</v>
      </c>
      <c r="AL21">
        <v>20.952100000000002</v>
      </c>
      <c r="AM21">
        <v>4.0144416000000014</v>
      </c>
      <c r="AN21">
        <v>0</v>
      </c>
      <c r="AO21">
        <v>7.2435720000000003</v>
      </c>
      <c r="AP21">
        <v>2.8304527067921614</v>
      </c>
      <c r="AQ21">
        <v>0</v>
      </c>
      <c r="AR21">
        <v>12.057200000000002</v>
      </c>
      <c r="AS21">
        <v>8.1023902983942904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782.8225041736074</v>
      </c>
      <c r="DN21">
        <v>28.056836338772722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40.002959455460193</v>
      </c>
      <c r="L22">
        <v>65.230654852796675</v>
      </c>
      <c r="M22">
        <v>0</v>
      </c>
      <c r="N22">
        <v>30.000000000000004</v>
      </c>
      <c r="O22">
        <v>50.381908032498529</v>
      </c>
      <c r="P22">
        <v>69.038675737973094</v>
      </c>
      <c r="Q22">
        <v>3.0022957947255882</v>
      </c>
      <c r="R22">
        <v>10.769290322580645</v>
      </c>
      <c r="S22">
        <v>3.0032304526748979</v>
      </c>
      <c r="T22">
        <v>0</v>
      </c>
      <c r="U22">
        <v>289.08942153722978</v>
      </c>
      <c r="V22">
        <v>5.2734895457822635</v>
      </c>
      <c r="W22">
        <v>9.7066200339558577</v>
      </c>
      <c r="X22">
        <v>37.466752027596378</v>
      </c>
      <c r="Y22">
        <v>0</v>
      </c>
      <c r="Z22">
        <v>3.3293304000000004</v>
      </c>
      <c r="AA22">
        <v>10.8352539909515</v>
      </c>
      <c r="AB22">
        <v>10.036104000000005</v>
      </c>
      <c r="AC22">
        <v>7.4705399999999988</v>
      </c>
      <c r="AD22">
        <v>9.2933500000000002</v>
      </c>
      <c r="AE22">
        <v>12.557578800000002</v>
      </c>
      <c r="AF22">
        <v>0</v>
      </c>
      <c r="AG22">
        <v>0</v>
      </c>
      <c r="AH22">
        <v>38.847210000000004</v>
      </c>
      <c r="AI22">
        <v>8.0825000000000014</v>
      </c>
      <c r="AJ22">
        <v>0</v>
      </c>
      <c r="AK22">
        <v>12.988689999999998</v>
      </c>
      <c r="AL22">
        <v>20.952100000000002</v>
      </c>
      <c r="AM22">
        <v>4.0144416000000014</v>
      </c>
      <c r="AN22">
        <v>0</v>
      </c>
      <c r="AO22">
        <v>7.2435720000000003</v>
      </c>
      <c r="AP22">
        <v>2.8304527067921614</v>
      </c>
      <c r="AQ22">
        <v>0</v>
      </c>
      <c r="AR22">
        <v>12.057200000000002</v>
      </c>
      <c r="AS22">
        <v>8.1023902983942904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754.56203251321244</v>
      </c>
      <c r="DN22">
        <v>27.043979076199303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40.792110447092412</v>
      </c>
      <c r="L23">
        <v>66.738212193879406</v>
      </c>
      <c r="M23">
        <v>0</v>
      </c>
      <c r="N23">
        <v>30.000000000000004</v>
      </c>
      <c r="O23">
        <v>50.381908032498529</v>
      </c>
      <c r="P23">
        <v>69.038675737973094</v>
      </c>
      <c r="Q23">
        <v>3.1070984056687334</v>
      </c>
      <c r="R23">
        <v>10.769290322580645</v>
      </c>
      <c r="S23">
        <v>3.6322114949348769</v>
      </c>
      <c r="T23">
        <v>0</v>
      </c>
      <c r="U23">
        <v>289.08942153722978</v>
      </c>
      <c r="V23">
        <v>5.2734895457822635</v>
      </c>
      <c r="W23">
        <v>9.7103719960278045</v>
      </c>
      <c r="X23">
        <v>37.466752027596378</v>
      </c>
      <c r="Y23">
        <v>0</v>
      </c>
      <c r="Z23">
        <v>3.3293304000000004</v>
      </c>
      <c r="AA23">
        <v>10.8352539909515</v>
      </c>
      <c r="AB23">
        <v>10.036104000000005</v>
      </c>
      <c r="AC23">
        <v>7.4705399999999988</v>
      </c>
      <c r="AD23">
        <v>9.2933500000000002</v>
      </c>
      <c r="AE23">
        <v>12.557578800000002</v>
      </c>
      <c r="AF23">
        <v>0</v>
      </c>
      <c r="AG23">
        <v>0</v>
      </c>
      <c r="AH23">
        <v>38.847210000000004</v>
      </c>
      <c r="AI23">
        <v>9.0524000000000004</v>
      </c>
      <c r="AJ23">
        <v>0</v>
      </c>
      <c r="AK23">
        <v>12.988689999999998</v>
      </c>
      <c r="AL23">
        <v>20.952100000000002</v>
      </c>
      <c r="AM23">
        <v>4.0144416000000014</v>
      </c>
      <c r="AN23">
        <v>0</v>
      </c>
      <c r="AO23">
        <v>7.2435720000000003</v>
      </c>
      <c r="AP23">
        <v>2.8304527067921614</v>
      </c>
      <c r="AQ23">
        <v>0</v>
      </c>
      <c r="AR23">
        <v>12.057200000000002</v>
      </c>
      <c r="AS23">
        <v>8.1023902983942904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758.42763343952163</v>
      </c>
      <c r="DN23">
        <v>27.182522097880476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40.738443840791646</v>
      </c>
      <c r="L24">
        <v>65.227659705882346</v>
      </c>
      <c r="M24">
        <v>0</v>
      </c>
      <c r="N24">
        <v>30.000000000000004</v>
      </c>
      <c r="O24">
        <v>50.381908032498529</v>
      </c>
      <c r="P24">
        <v>69.038675737973094</v>
      </c>
      <c r="Q24">
        <v>3.1070984056687334</v>
      </c>
      <c r="R24">
        <v>10.769653554849741</v>
      </c>
      <c r="S24">
        <v>3.6322114949348769</v>
      </c>
      <c r="T24">
        <v>0</v>
      </c>
      <c r="U24">
        <v>289.08942153722978</v>
      </c>
      <c r="V24">
        <v>5.2103292537313441</v>
      </c>
      <c r="W24">
        <v>9.6660131106148182</v>
      </c>
      <c r="X24">
        <v>37.466752027596378</v>
      </c>
      <c r="Y24">
        <v>0</v>
      </c>
      <c r="Z24">
        <v>3.3293304000000004</v>
      </c>
      <c r="AA24">
        <v>10.8352539909515</v>
      </c>
      <c r="AB24">
        <v>10.036104000000005</v>
      </c>
      <c r="AC24">
        <v>7.4705399999999988</v>
      </c>
      <c r="AD24">
        <v>9.2933500000000002</v>
      </c>
      <c r="AE24">
        <v>12.557578800000002</v>
      </c>
      <c r="AF24">
        <v>0</v>
      </c>
      <c r="AG24">
        <v>0</v>
      </c>
      <c r="AH24">
        <v>38.847210000000004</v>
      </c>
      <c r="AI24">
        <v>12.457395600000003</v>
      </c>
      <c r="AJ24">
        <v>0</v>
      </c>
      <c r="AK24">
        <v>12.988689999999998</v>
      </c>
      <c r="AL24">
        <v>20.952100000000002</v>
      </c>
      <c r="AM24">
        <v>4.0144416000000014</v>
      </c>
      <c r="AN24">
        <v>0</v>
      </c>
      <c r="AO24">
        <v>7.2435720000000003</v>
      </c>
      <c r="AP24">
        <v>2.8304527067921614</v>
      </c>
      <c r="AQ24">
        <v>0</v>
      </c>
      <c r="AR24">
        <v>12.057200000000002</v>
      </c>
      <c r="AS24">
        <v>8.1023902983942904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760.1012704605447</v>
      </c>
      <c r="DN24">
        <v>27.242505637364761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40.739116061627264</v>
      </c>
      <c r="L25">
        <v>65.227659705882346</v>
      </c>
      <c r="M25">
        <v>0</v>
      </c>
      <c r="N25">
        <v>30.000000000000004</v>
      </c>
      <c r="O25">
        <v>50.381908032498529</v>
      </c>
      <c r="P25">
        <v>69.038675737973094</v>
      </c>
      <c r="Q25">
        <v>3.1070984056687334</v>
      </c>
      <c r="R25">
        <v>10.769653554849741</v>
      </c>
      <c r="S25">
        <v>3.6322114949348769</v>
      </c>
      <c r="T25">
        <v>0</v>
      </c>
      <c r="U25">
        <v>289.08942153722978</v>
      </c>
      <c r="V25">
        <v>5.2711387900355877</v>
      </c>
      <c r="W25">
        <v>9.6248969649398219</v>
      </c>
      <c r="X25">
        <v>37.466752027596378</v>
      </c>
      <c r="Y25">
        <v>0</v>
      </c>
      <c r="Z25">
        <v>3.3293304000000004</v>
      </c>
      <c r="AA25">
        <v>10.8352539909515</v>
      </c>
      <c r="AB25">
        <v>10.036104000000005</v>
      </c>
      <c r="AC25">
        <v>7.4705399999999988</v>
      </c>
      <c r="AD25">
        <v>9.2933500000000002</v>
      </c>
      <c r="AE25">
        <v>12.557578800000002</v>
      </c>
      <c r="AF25">
        <v>0</v>
      </c>
      <c r="AG25">
        <v>0</v>
      </c>
      <c r="AH25">
        <v>38.847210000000004</v>
      </c>
      <c r="AI25">
        <v>12.457395600000003</v>
      </c>
      <c r="AJ25">
        <v>0</v>
      </c>
      <c r="AK25">
        <v>12.988689999999998</v>
      </c>
      <c r="AL25">
        <v>20.952100000000002</v>
      </c>
      <c r="AM25">
        <v>4.0144416000000014</v>
      </c>
      <c r="AN25">
        <v>0</v>
      </c>
      <c r="AO25">
        <v>7.2435720000000003</v>
      </c>
      <c r="AP25">
        <v>2.9931224025848135</v>
      </c>
      <c r="AQ25">
        <v>0</v>
      </c>
      <c r="AR25">
        <v>12.057200000000002</v>
      </c>
      <c r="AS25">
        <v>8.1023902983942904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760.27796339934434</v>
      </c>
      <c r="DN25">
        <v>27.248848005822683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40.738443840791646</v>
      </c>
      <c r="L26">
        <v>65.227659705882346</v>
      </c>
      <c r="M26">
        <v>0</v>
      </c>
      <c r="N26">
        <v>30.000000000000004</v>
      </c>
      <c r="O26">
        <v>50.381908032498529</v>
      </c>
      <c r="P26">
        <v>69.038675737973094</v>
      </c>
      <c r="Q26">
        <v>3.1070984056687334</v>
      </c>
      <c r="R26">
        <v>10.769653554849741</v>
      </c>
      <c r="S26">
        <v>3.6322114949348769</v>
      </c>
      <c r="T26">
        <v>0</v>
      </c>
      <c r="U26">
        <v>289.08942153722978</v>
      </c>
      <c r="V26">
        <v>5.2711387900355877</v>
      </c>
      <c r="W26">
        <v>9.6248969649398219</v>
      </c>
      <c r="X26">
        <v>37.466752027596378</v>
      </c>
      <c r="Y26">
        <v>0</v>
      </c>
      <c r="Z26">
        <v>3.3293304000000004</v>
      </c>
      <c r="AA26">
        <v>10.8352539909515</v>
      </c>
      <c r="AB26">
        <v>10.036104000000005</v>
      </c>
      <c r="AC26">
        <v>7.4705399999999988</v>
      </c>
      <c r="AD26">
        <v>9.2933500000000002</v>
      </c>
      <c r="AE26">
        <v>12.557578800000002</v>
      </c>
      <c r="AF26">
        <v>0</v>
      </c>
      <c r="AG26">
        <v>0</v>
      </c>
      <c r="AH26">
        <v>38.847210000000004</v>
      </c>
      <c r="AI26">
        <v>12.457395600000003</v>
      </c>
      <c r="AJ26">
        <v>0</v>
      </c>
      <c r="AK26">
        <v>12.988689999999998</v>
      </c>
      <c r="AL26">
        <v>20.952100000000002</v>
      </c>
      <c r="AM26">
        <v>3.7584600000000012</v>
      </c>
      <c r="AN26">
        <v>0</v>
      </c>
      <c r="AO26">
        <v>7.2435720000000003</v>
      </c>
      <c r="AP26">
        <v>2.9931224025848135</v>
      </c>
      <c r="AQ26">
        <v>0</v>
      </c>
      <c r="AR26">
        <v>12.057200000000002</v>
      </c>
      <c r="AS26">
        <v>8.1023902983942904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760.03018965663853</v>
      </c>
      <c r="DN26">
        <v>27.239967927692863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39.683675387316747</v>
      </c>
      <c r="L27">
        <v>65.230654852796675</v>
      </c>
      <c r="M27">
        <v>0</v>
      </c>
      <c r="N27">
        <v>30.000000000000004</v>
      </c>
      <c r="O27">
        <v>50.381908032498529</v>
      </c>
      <c r="P27">
        <v>69.038675737973094</v>
      </c>
      <c r="Q27">
        <v>3.0022957947255882</v>
      </c>
      <c r="R27">
        <v>10.769653554849741</v>
      </c>
      <c r="S27">
        <v>3.0032304526748979</v>
      </c>
      <c r="T27">
        <v>0</v>
      </c>
      <c r="U27">
        <v>289.08942153722978</v>
      </c>
      <c r="V27">
        <v>5.2711387900355877</v>
      </c>
      <c r="W27">
        <v>8.8448246249999976</v>
      </c>
      <c r="X27">
        <v>37.466752027596378</v>
      </c>
      <c r="Y27">
        <v>0</v>
      </c>
      <c r="Z27">
        <v>3.3293304000000004</v>
      </c>
      <c r="AA27">
        <v>10.8352539909515</v>
      </c>
      <c r="AB27">
        <v>10.036104000000005</v>
      </c>
      <c r="AC27">
        <v>7.4705399999999988</v>
      </c>
      <c r="AD27">
        <v>9.2933500000000002</v>
      </c>
      <c r="AE27">
        <v>12.557578800000002</v>
      </c>
      <c r="AF27">
        <v>0</v>
      </c>
      <c r="AG27">
        <v>0</v>
      </c>
      <c r="AH27">
        <v>38.847210000000004</v>
      </c>
      <c r="AI27">
        <v>12.457395600000003</v>
      </c>
      <c r="AJ27">
        <v>0</v>
      </c>
      <c r="AK27">
        <v>12.988689999999998</v>
      </c>
      <c r="AL27">
        <v>20.952100000000002</v>
      </c>
      <c r="AM27">
        <v>2.6817120000000001</v>
      </c>
      <c r="AN27">
        <v>0</v>
      </c>
      <c r="AO27">
        <v>7.2435720000000003</v>
      </c>
      <c r="AP27">
        <v>2.8304527067921614</v>
      </c>
      <c r="AQ27">
        <v>0</v>
      </c>
      <c r="AR27">
        <v>12.057200000000002</v>
      </c>
      <c r="AS27">
        <v>8.1023902983942904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756.35680666419228</v>
      </c>
      <c r="DN27">
        <v>27.10830392464263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40.002544066872616</v>
      </c>
      <c r="L28">
        <v>65.230654852796675</v>
      </c>
      <c r="M28">
        <v>0</v>
      </c>
      <c r="N28">
        <v>30.000000000000004</v>
      </c>
      <c r="O28">
        <v>50.381908032498529</v>
      </c>
      <c r="P28">
        <v>69.038675737973094</v>
      </c>
      <c r="Q28">
        <v>3.0022957947255882</v>
      </c>
      <c r="R28">
        <v>10.769653554849741</v>
      </c>
      <c r="S28">
        <v>3.0032304526748979</v>
      </c>
      <c r="T28">
        <v>0</v>
      </c>
      <c r="U28">
        <v>289.08942153722978</v>
      </c>
      <c r="V28">
        <v>5.2711387900355877</v>
      </c>
      <c r="W28">
        <v>7.8609444630311147</v>
      </c>
      <c r="X28">
        <v>37.466752027596378</v>
      </c>
      <c r="Y28">
        <v>0</v>
      </c>
      <c r="Z28">
        <v>3.3293304000000004</v>
      </c>
      <c r="AA28">
        <v>10.8352539909515</v>
      </c>
      <c r="AB28">
        <v>10.036104000000005</v>
      </c>
      <c r="AC28">
        <v>7.4705399999999988</v>
      </c>
      <c r="AD28">
        <v>9.2933500000000002</v>
      </c>
      <c r="AE28">
        <v>12.557578800000002</v>
      </c>
      <c r="AF28">
        <v>0</v>
      </c>
      <c r="AG28">
        <v>0</v>
      </c>
      <c r="AH28">
        <v>38.847210000000004</v>
      </c>
      <c r="AI28">
        <v>12.457395600000003</v>
      </c>
      <c r="AJ28">
        <v>0</v>
      </c>
      <c r="AK28">
        <v>12.988689999999998</v>
      </c>
      <c r="AL28">
        <v>20.952100000000002</v>
      </c>
      <c r="AM28">
        <v>1.3408560000000003</v>
      </c>
      <c r="AN28">
        <v>0</v>
      </c>
      <c r="AO28">
        <v>7.2435720000000003</v>
      </c>
      <c r="AP28">
        <v>2.8304527067921614</v>
      </c>
      <c r="AQ28">
        <v>0</v>
      </c>
      <c r="AR28">
        <v>13.178799999999999</v>
      </c>
      <c r="AS28">
        <v>8.1023902983942904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755.50313487542303</v>
      </c>
      <c r="DN28">
        <v>27.077708230999079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62.295195173366288</v>
      </c>
      <c r="L29">
        <v>65.230654852796675</v>
      </c>
      <c r="M29">
        <v>0</v>
      </c>
      <c r="N29">
        <v>30.000000000000004</v>
      </c>
      <c r="O29">
        <v>50.381908032498529</v>
      </c>
      <c r="P29">
        <v>69.038675737973094</v>
      </c>
      <c r="Q29">
        <v>3.0022957947255882</v>
      </c>
      <c r="R29">
        <v>10.769653554849741</v>
      </c>
      <c r="S29">
        <v>3.0032304526748979</v>
      </c>
      <c r="T29">
        <v>0</v>
      </c>
      <c r="U29">
        <v>289.08942153722978</v>
      </c>
      <c r="V29">
        <v>5.2711387900355877</v>
      </c>
      <c r="W29">
        <v>7.8609444630311147</v>
      </c>
      <c r="X29">
        <v>37.466752027596378</v>
      </c>
      <c r="Y29">
        <v>0</v>
      </c>
      <c r="Z29">
        <v>3.3293304000000004</v>
      </c>
      <c r="AA29">
        <v>10.8352539909515</v>
      </c>
      <c r="AB29">
        <v>10.036104000000005</v>
      </c>
      <c r="AC29">
        <v>7.4705399999999988</v>
      </c>
      <c r="AD29">
        <v>9.2933500000000002</v>
      </c>
      <c r="AE29">
        <v>12.557578800000002</v>
      </c>
      <c r="AF29">
        <v>0</v>
      </c>
      <c r="AG29">
        <v>0</v>
      </c>
      <c r="AH29">
        <v>38.847210000000004</v>
      </c>
      <c r="AI29">
        <v>12.457395600000003</v>
      </c>
      <c r="AJ29">
        <v>0</v>
      </c>
      <c r="AK29">
        <v>12.988689999999998</v>
      </c>
      <c r="AL29">
        <v>20.952100000000002</v>
      </c>
      <c r="AM29">
        <v>0</v>
      </c>
      <c r="AN29">
        <v>0</v>
      </c>
      <c r="AO29">
        <v>7.2435720000000003</v>
      </c>
      <c r="AP29">
        <v>2.8304527067921614</v>
      </c>
      <c r="AQ29">
        <v>0</v>
      </c>
      <c r="AR29">
        <v>13.178799999999999</v>
      </c>
      <c r="AS29">
        <v>8.1023902983942904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775.72999778791564</v>
      </c>
      <c r="DN29">
        <v>27.802640425000185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54.765914154790437</v>
      </c>
      <c r="L30">
        <v>65.227659705882346</v>
      </c>
      <c r="M30">
        <v>0</v>
      </c>
      <c r="N30">
        <v>30.000000000000004</v>
      </c>
      <c r="O30">
        <v>50.381908032498529</v>
      </c>
      <c r="P30">
        <v>69.038675737973094</v>
      </c>
      <c r="Q30">
        <v>3.1082417631344619</v>
      </c>
      <c r="R30">
        <v>10.769653554849741</v>
      </c>
      <c r="S30">
        <v>3.4287462499999997</v>
      </c>
      <c r="T30">
        <v>0</v>
      </c>
      <c r="U30">
        <v>289.08942153722978</v>
      </c>
      <c r="V30">
        <v>5.2711387900355877</v>
      </c>
      <c r="W30">
        <v>7.8609444630311147</v>
      </c>
      <c r="X30">
        <v>37.466752027596378</v>
      </c>
      <c r="Y30">
        <v>0</v>
      </c>
      <c r="Z30">
        <v>3.3293304000000004</v>
      </c>
      <c r="AA30">
        <v>10.8352539909515</v>
      </c>
      <c r="AB30">
        <v>10.036104000000005</v>
      </c>
      <c r="AC30">
        <v>7.4705399999999988</v>
      </c>
      <c r="AD30">
        <v>9.2933500000000002</v>
      </c>
      <c r="AE30">
        <v>12.557578800000002</v>
      </c>
      <c r="AF30">
        <v>0</v>
      </c>
      <c r="AG30">
        <v>0</v>
      </c>
      <c r="AH30">
        <v>38.847210000000004</v>
      </c>
      <c r="AI30">
        <v>4.8495000000000008</v>
      </c>
      <c r="AJ30">
        <v>0</v>
      </c>
      <c r="AK30">
        <v>12.988689999999998</v>
      </c>
      <c r="AL30">
        <v>20.952100000000002</v>
      </c>
      <c r="AM30">
        <v>0</v>
      </c>
      <c r="AN30">
        <v>0</v>
      </c>
      <c r="AO30">
        <v>7.2435720000000003</v>
      </c>
      <c r="AP30">
        <v>2.8304527067921614</v>
      </c>
      <c r="AQ30">
        <v>0</v>
      </c>
      <c r="AR30">
        <v>12.057200000000002</v>
      </c>
      <c r="AS30">
        <v>8.1023902983942904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760.5439568861301</v>
      </c>
      <c r="DN30">
        <v>27.258371327029391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41.433122829931975</v>
      </c>
      <c r="L31">
        <v>65.227659705882346</v>
      </c>
      <c r="M31">
        <v>0</v>
      </c>
      <c r="N31">
        <v>30.000000000000004</v>
      </c>
      <c r="O31">
        <v>50.381908032498529</v>
      </c>
      <c r="P31">
        <v>69.038675737973094</v>
      </c>
      <c r="Q31">
        <v>4.8147703733333342</v>
      </c>
      <c r="R31">
        <v>10.769290322580645</v>
      </c>
      <c r="S31">
        <v>5.8867276819571854</v>
      </c>
      <c r="T31">
        <v>0</v>
      </c>
      <c r="U31">
        <v>289.08942153722978</v>
      </c>
      <c r="V31">
        <v>5.2734895457822635</v>
      </c>
      <c r="W31">
        <v>7.8621654190398704</v>
      </c>
      <c r="X31">
        <v>37.466752027596378</v>
      </c>
      <c r="Y31">
        <v>0</v>
      </c>
      <c r="Z31">
        <v>4.9939955999999999</v>
      </c>
      <c r="AA31">
        <v>10.8352539909515</v>
      </c>
      <c r="AB31">
        <v>10.036104000000005</v>
      </c>
      <c r="AC31">
        <v>7.4705399999999988</v>
      </c>
      <c r="AD31">
        <v>9.2933500000000002</v>
      </c>
      <c r="AE31">
        <v>12.557578800000002</v>
      </c>
      <c r="AF31">
        <v>0</v>
      </c>
      <c r="AG31">
        <v>0</v>
      </c>
      <c r="AH31">
        <v>38.847210000000004</v>
      </c>
      <c r="AI31">
        <v>4.8495000000000008</v>
      </c>
      <c r="AJ31">
        <v>0</v>
      </c>
      <c r="AK31">
        <v>12.988689999999998</v>
      </c>
      <c r="AL31">
        <v>20.952100000000002</v>
      </c>
      <c r="AM31">
        <v>0</v>
      </c>
      <c r="AN31">
        <v>0</v>
      </c>
      <c r="AO31">
        <v>7.2435720000000003</v>
      </c>
      <c r="AP31">
        <v>2.8304527067921614</v>
      </c>
      <c r="AQ31">
        <v>0</v>
      </c>
      <c r="AR31">
        <v>12.057200000000002</v>
      </c>
      <c r="AS31">
        <v>8.1023902983942904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753.30306316331587</v>
      </c>
      <c r="DN31">
        <v>26.998857446627486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41.433404302506098</v>
      </c>
      <c r="L32">
        <v>65.227659705882346</v>
      </c>
      <c r="M32">
        <v>0</v>
      </c>
      <c r="N32">
        <v>30.000000000000004</v>
      </c>
      <c r="O32">
        <v>50.381908032498529</v>
      </c>
      <c r="P32">
        <v>69.038675737973094</v>
      </c>
      <c r="Q32">
        <v>4.8147703733333342</v>
      </c>
      <c r="R32">
        <v>10.769290322580645</v>
      </c>
      <c r="S32">
        <v>5.8867276819571854</v>
      </c>
      <c r="T32">
        <v>0</v>
      </c>
      <c r="U32">
        <v>289.08942153722978</v>
      </c>
      <c r="V32">
        <v>5.2734895457822635</v>
      </c>
      <c r="W32">
        <v>7.8621654190398704</v>
      </c>
      <c r="X32">
        <v>37.466752027596378</v>
      </c>
      <c r="Y32">
        <v>0</v>
      </c>
      <c r="Z32">
        <v>4.9939955999999999</v>
      </c>
      <c r="AA32">
        <v>10.8352539909515</v>
      </c>
      <c r="AB32">
        <v>10.036104000000005</v>
      </c>
      <c r="AC32">
        <v>7.4705399999999988</v>
      </c>
      <c r="AD32">
        <v>9.2933500000000002</v>
      </c>
      <c r="AE32">
        <v>12.557578800000002</v>
      </c>
      <c r="AF32">
        <v>0</v>
      </c>
      <c r="AG32">
        <v>0</v>
      </c>
      <c r="AH32">
        <v>38.847210000000004</v>
      </c>
      <c r="AI32">
        <v>4.8495000000000008</v>
      </c>
      <c r="AJ32">
        <v>0</v>
      </c>
      <c r="AK32">
        <v>12.988689999999998</v>
      </c>
      <c r="AL32">
        <v>20.952100000000002</v>
      </c>
      <c r="AM32">
        <v>0</v>
      </c>
      <c r="AN32">
        <v>0</v>
      </c>
      <c r="AO32">
        <v>7.2435720000000003</v>
      </c>
      <c r="AP32">
        <v>2.8304527067921614</v>
      </c>
      <c r="AQ32">
        <v>0</v>
      </c>
      <c r="AR32">
        <v>12.057200000000002</v>
      </c>
      <c r="AS32">
        <v>8.1023902983942904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753.30333500642348</v>
      </c>
      <c r="DN32">
        <v>26.998867076094175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88.000355634585475</v>
      </c>
      <c r="L33">
        <v>65.227659705882346</v>
      </c>
      <c r="M33">
        <v>0</v>
      </c>
      <c r="N33">
        <v>30.000000000000004</v>
      </c>
      <c r="O33">
        <v>50.381908032498529</v>
      </c>
      <c r="P33">
        <v>69.038675737973094</v>
      </c>
      <c r="Q33">
        <v>4.9597380759930916</v>
      </c>
      <c r="R33">
        <v>10.771962094763092</v>
      </c>
      <c r="S33">
        <v>6.287037427448178</v>
      </c>
      <c r="T33">
        <v>0</v>
      </c>
      <c r="U33">
        <v>290.57173972568643</v>
      </c>
      <c r="V33">
        <v>5.2734895457822635</v>
      </c>
      <c r="W33">
        <v>7.8600719999999997</v>
      </c>
      <c r="X33">
        <v>37.466752027596378</v>
      </c>
      <c r="Y33">
        <v>0</v>
      </c>
      <c r="Z33">
        <v>4.9939955999999999</v>
      </c>
      <c r="AA33">
        <v>10.8352539909515</v>
      </c>
      <c r="AB33">
        <v>10.036104000000005</v>
      </c>
      <c r="AC33">
        <v>7.4705399999999988</v>
      </c>
      <c r="AD33">
        <v>9.2933500000000002</v>
      </c>
      <c r="AE33">
        <v>12.557578800000002</v>
      </c>
      <c r="AF33">
        <v>0</v>
      </c>
      <c r="AG33">
        <v>0</v>
      </c>
      <c r="AH33">
        <v>38.847210000000004</v>
      </c>
      <c r="AI33">
        <v>4.8495000000000008</v>
      </c>
      <c r="AJ33">
        <v>0</v>
      </c>
      <c r="AK33">
        <v>12.988689999999998</v>
      </c>
      <c r="AL33">
        <v>20.952100000000002</v>
      </c>
      <c r="AM33">
        <v>0</v>
      </c>
      <c r="AN33">
        <v>0</v>
      </c>
      <c r="AO33">
        <v>7.2435720000000003</v>
      </c>
      <c r="AP33">
        <v>2.8304527067921614</v>
      </c>
      <c r="AQ33">
        <v>0</v>
      </c>
      <c r="AR33">
        <v>12.057200000000002</v>
      </c>
      <c r="AS33">
        <v>8.1023902983942904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800.2170689200268</v>
      </c>
      <c r="DN33">
        <v>28.680258484319932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88.000355634585475</v>
      </c>
      <c r="L34">
        <v>65.227659705882346</v>
      </c>
      <c r="M34">
        <v>0</v>
      </c>
      <c r="N34">
        <v>30.000000000000004</v>
      </c>
      <c r="O34">
        <v>50.381908032498529</v>
      </c>
      <c r="P34">
        <v>69.038675737973094</v>
      </c>
      <c r="Q34">
        <v>4.9597380759930916</v>
      </c>
      <c r="R34">
        <v>10.771962094763092</v>
      </c>
      <c r="S34">
        <v>6.2766832005730659</v>
      </c>
      <c r="T34">
        <v>0</v>
      </c>
      <c r="U34">
        <v>290.66232828986659</v>
      </c>
      <c r="V34">
        <v>0</v>
      </c>
      <c r="W34">
        <v>7.8600719999999997</v>
      </c>
      <c r="X34">
        <v>37.466752027596378</v>
      </c>
      <c r="Y34">
        <v>0</v>
      </c>
      <c r="Z34">
        <v>4.9939955999999999</v>
      </c>
      <c r="AA34">
        <v>10.8352539909515</v>
      </c>
      <c r="AB34">
        <v>10.036104000000005</v>
      </c>
      <c r="AC34">
        <v>7.4705399999999988</v>
      </c>
      <c r="AD34">
        <v>9.2933500000000002</v>
      </c>
      <c r="AE34">
        <v>12.557578800000002</v>
      </c>
      <c r="AF34">
        <v>0</v>
      </c>
      <c r="AG34">
        <v>0</v>
      </c>
      <c r="AH34">
        <v>38.847210000000004</v>
      </c>
      <c r="AI34">
        <v>4.8495000000000008</v>
      </c>
      <c r="AJ34">
        <v>0</v>
      </c>
      <c r="AK34">
        <v>12.988689999999998</v>
      </c>
      <c r="AL34">
        <v>20.952100000000002</v>
      </c>
      <c r="AM34">
        <v>0</v>
      </c>
      <c r="AN34">
        <v>0</v>
      </c>
      <c r="AO34">
        <v>7.2435720000000003</v>
      </c>
      <c r="AP34">
        <v>2.8304527067921614</v>
      </c>
      <c r="AQ34">
        <v>0</v>
      </c>
      <c r="AR34">
        <v>12.057200000000002</v>
      </c>
      <c r="AS34">
        <v>8.1023902983942904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795.20350040725032</v>
      </c>
      <c r="DN34">
        <v>28.500571788619229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40.708009420114429</v>
      </c>
      <c r="L35">
        <v>20.001022449433204</v>
      </c>
      <c r="M35">
        <v>0</v>
      </c>
      <c r="N35">
        <v>30.000000000000004</v>
      </c>
      <c r="O35">
        <v>50.381908032498529</v>
      </c>
      <c r="P35">
        <v>69.038675737973094</v>
      </c>
      <c r="Q35">
        <v>3.1064127999999998</v>
      </c>
      <c r="R35">
        <v>10.771962094763092</v>
      </c>
      <c r="S35">
        <v>3.5739190677966102</v>
      </c>
      <c r="T35">
        <v>0</v>
      </c>
      <c r="U35">
        <v>290.66232828986659</v>
      </c>
      <c r="V35">
        <v>0</v>
      </c>
      <c r="W35">
        <v>7.6840229565217397</v>
      </c>
      <c r="X35">
        <v>37.466548784207411</v>
      </c>
      <c r="Y35">
        <v>0</v>
      </c>
      <c r="Z35">
        <v>4.9939955999999999</v>
      </c>
      <c r="AA35">
        <v>10.8352539909515</v>
      </c>
      <c r="AB35">
        <v>10.036104000000005</v>
      </c>
      <c r="AC35">
        <v>7.4705399999999988</v>
      </c>
      <c r="AD35">
        <v>9.2933500000000002</v>
      </c>
      <c r="AE35">
        <v>12.557578800000002</v>
      </c>
      <c r="AF35">
        <v>0</v>
      </c>
      <c r="AG35">
        <v>0</v>
      </c>
      <c r="AH35">
        <v>38.847210000000004</v>
      </c>
      <c r="AI35">
        <v>4.8495000000000008</v>
      </c>
      <c r="AJ35">
        <v>0</v>
      </c>
      <c r="AK35">
        <v>12.988689999999998</v>
      </c>
      <c r="AL35">
        <v>20.952100000000002</v>
      </c>
      <c r="AM35">
        <v>0</v>
      </c>
      <c r="AN35">
        <v>0</v>
      </c>
      <c r="AO35">
        <v>7.2435720000000003</v>
      </c>
      <c r="AP35">
        <v>2.8304527067921614</v>
      </c>
      <c r="AQ35">
        <v>0</v>
      </c>
      <c r="AR35">
        <v>12.057200000000002</v>
      </c>
      <c r="AS35">
        <v>8.1023902983942904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701.31707097739979</v>
      </c>
      <c r="DN35">
        <v>25.135676051912821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40.708707808098595</v>
      </c>
      <c r="L36">
        <v>20.001022449433204</v>
      </c>
      <c r="M36">
        <v>0</v>
      </c>
      <c r="N36">
        <v>30.000000000000004</v>
      </c>
      <c r="O36">
        <v>50.381908032498529</v>
      </c>
      <c r="P36">
        <v>69.038675737973094</v>
      </c>
      <c r="Q36">
        <v>3.1064127999999998</v>
      </c>
      <c r="R36">
        <v>10.771962094763092</v>
      </c>
      <c r="S36">
        <v>3.5739190677966102</v>
      </c>
      <c r="T36">
        <v>0</v>
      </c>
      <c r="U36">
        <v>290.66232828986659</v>
      </c>
      <c r="V36">
        <v>0</v>
      </c>
      <c r="W36">
        <v>7.6840229565217397</v>
      </c>
      <c r="X36">
        <v>37.466548784207411</v>
      </c>
      <c r="Y36">
        <v>0</v>
      </c>
      <c r="Z36">
        <v>4.9939955999999999</v>
      </c>
      <c r="AA36">
        <v>10.8352539909515</v>
      </c>
      <c r="AB36">
        <v>10.036104000000005</v>
      </c>
      <c r="AC36">
        <v>7.4705399999999988</v>
      </c>
      <c r="AD36">
        <v>9.2933500000000002</v>
      </c>
      <c r="AE36">
        <v>12.557578800000002</v>
      </c>
      <c r="AF36">
        <v>0</v>
      </c>
      <c r="AG36">
        <v>0</v>
      </c>
      <c r="AH36">
        <v>38.847210000000004</v>
      </c>
      <c r="AI36">
        <v>4.8495000000000008</v>
      </c>
      <c r="AJ36">
        <v>0</v>
      </c>
      <c r="AK36">
        <v>12.988689999999998</v>
      </c>
      <c r="AL36">
        <v>20.952100000000002</v>
      </c>
      <c r="AM36">
        <v>0</v>
      </c>
      <c r="AN36">
        <v>0</v>
      </c>
      <c r="AO36">
        <v>7.2435720000000003</v>
      </c>
      <c r="AP36">
        <v>2.8304527067921614</v>
      </c>
      <c r="AQ36">
        <v>0</v>
      </c>
      <c r="AR36">
        <v>12.057200000000002</v>
      </c>
      <c r="AS36">
        <v>8.1023902983942904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701.31774536505395</v>
      </c>
      <c r="DN36">
        <v>25.135700052242935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40.750044193239901</v>
      </c>
      <c r="L37">
        <v>20.001022449433204</v>
      </c>
      <c r="M37">
        <v>0</v>
      </c>
      <c r="N37">
        <v>30.000000000000004</v>
      </c>
      <c r="O37">
        <v>50.381908032498529</v>
      </c>
      <c r="P37">
        <v>69.038675737973094</v>
      </c>
      <c r="Q37">
        <v>3.1064962699822378</v>
      </c>
      <c r="R37">
        <v>11.154263476500697</v>
      </c>
      <c r="S37">
        <v>3.647009732851985</v>
      </c>
      <c r="T37">
        <v>0</v>
      </c>
      <c r="U37">
        <v>290.66232828986659</v>
      </c>
      <c r="V37">
        <v>0</v>
      </c>
      <c r="W37">
        <v>7.6840229565217397</v>
      </c>
      <c r="X37">
        <v>37.466548784207411</v>
      </c>
      <c r="Y37">
        <v>0</v>
      </c>
      <c r="Z37">
        <v>4.9939955999999999</v>
      </c>
      <c r="AA37">
        <v>10.8352539909515</v>
      </c>
      <c r="AB37">
        <v>10.036104000000005</v>
      </c>
      <c r="AC37">
        <v>7.4705399999999988</v>
      </c>
      <c r="AD37">
        <v>9.2933500000000002</v>
      </c>
      <c r="AE37">
        <v>12.557578800000002</v>
      </c>
      <c r="AF37">
        <v>0</v>
      </c>
      <c r="AG37">
        <v>0</v>
      </c>
      <c r="AH37">
        <v>38.847210000000004</v>
      </c>
      <c r="AI37">
        <v>4.8495000000000008</v>
      </c>
      <c r="AJ37">
        <v>0</v>
      </c>
      <c r="AK37">
        <v>12.988689999999998</v>
      </c>
      <c r="AL37">
        <v>20.952100000000002</v>
      </c>
      <c r="AM37">
        <v>0</v>
      </c>
      <c r="AN37">
        <v>0</v>
      </c>
      <c r="AO37">
        <v>7.2435720000000003</v>
      </c>
      <c r="AP37">
        <v>2.8304527067921614</v>
      </c>
      <c r="AQ37">
        <v>0</v>
      </c>
      <c r="AR37">
        <v>12.057200000000002</v>
      </c>
      <c r="AS37">
        <v>8.1023902983942904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701.79736806106109</v>
      </c>
      <c r="DN37">
        <v>25.152889258152154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40.750705373344331</v>
      </c>
      <c r="L38">
        <v>20.001022449433204</v>
      </c>
      <c r="M38">
        <v>0</v>
      </c>
      <c r="N38">
        <v>30.000000000000004</v>
      </c>
      <c r="O38">
        <v>50.381908032498529</v>
      </c>
      <c r="P38">
        <v>69.038675737973094</v>
      </c>
      <c r="Q38">
        <v>3.1064962699822378</v>
      </c>
      <c r="R38">
        <v>11.154263476500697</v>
      </c>
      <c r="S38">
        <v>3.647009732851985</v>
      </c>
      <c r="T38">
        <v>0</v>
      </c>
      <c r="U38">
        <v>290.66232828986659</v>
      </c>
      <c r="V38">
        <v>0</v>
      </c>
      <c r="W38">
        <v>7.6840229565217397</v>
      </c>
      <c r="X38">
        <v>37.466548784207411</v>
      </c>
      <c r="Y38">
        <v>0</v>
      </c>
      <c r="Z38">
        <v>4.9939955999999999</v>
      </c>
      <c r="AA38">
        <v>10.8352539909515</v>
      </c>
      <c r="AB38">
        <v>10.036104000000005</v>
      </c>
      <c r="AC38">
        <v>7.4705399999999988</v>
      </c>
      <c r="AD38">
        <v>9.2933500000000002</v>
      </c>
      <c r="AE38">
        <v>12.557578800000002</v>
      </c>
      <c r="AF38">
        <v>0</v>
      </c>
      <c r="AG38">
        <v>0</v>
      </c>
      <c r="AH38">
        <v>38.847210000000004</v>
      </c>
      <c r="AI38">
        <v>4.8495000000000008</v>
      </c>
      <c r="AJ38">
        <v>0</v>
      </c>
      <c r="AK38">
        <v>12.988689999999998</v>
      </c>
      <c r="AL38">
        <v>20.952100000000002</v>
      </c>
      <c r="AM38">
        <v>0</v>
      </c>
      <c r="AN38">
        <v>0</v>
      </c>
      <c r="AO38">
        <v>7.2435720000000003</v>
      </c>
      <c r="AP38">
        <v>2.8304527067921614</v>
      </c>
      <c r="AQ38">
        <v>0</v>
      </c>
      <c r="AR38">
        <v>12.057200000000002</v>
      </c>
      <c r="AS38">
        <v>8.1023902983942904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701.79800632256149</v>
      </c>
      <c r="DN38">
        <v>25.152912176756171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40.749127191360742</v>
      </c>
      <c r="L39">
        <v>20.001022449433204</v>
      </c>
      <c r="M39">
        <v>0</v>
      </c>
      <c r="N39">
        <v>30.000000000000004</v>
      </c>
      <c r="O39">
        <v>50.381908032498529</v>
      </c>
      <c r="P39">
        <v>69.038675737973094</v>
      </c>
      <c r="Q39">
        <v>3.1067625325238506</v>
      </c>
      <c r="R39">
        <v>5.6255422240411601</v>
      </c>
      <c r="S39">
        <v>3.647009732851985</v>
      </c>
      <c r="T39">
        <v>0</v>
      </c>
      <c r="U39">
        <v>290.66232828986659</v>
      </c>
      <c r="V39">
        <v>0</v>
      </c>
      <c r="W39">
        <v>4.9831909261285912</v>
      </c>
      <c r="X39">
        <v>37.466548784207411</v>
      </c>
      <c r="Y39">
        <v>0</v>
      </c>
      <c r="Z39">
        <v>4.9939955999999999</v>
      </c>
      <c r="AA39">
        <v>10.8352539909515</v>
      </c>
      <c r="AB39">
        <v>10.036104000000005</v>
      </c>
      <c r="AC39">
        <v>7.4705399999999988</v>
      </c>
      <c r="AD39">
        <v>9.2933500000000002</v>
      </c>
      <c r="AE39">
        <v>12.557578800000002</v>
      </c>
      <c r="AF39">
        <v>0</v>
      </c>
      <c r="AG39">
        <v>0</v>
      </c>
      <c r="AH39">
        <v>38.847210000000004</v>
      </c>
      <c r="AI39">
        <v>4.8495000000000008</v>
      </c>
      <c r="AJ39">
        <v>0</v>
      </c>
      <c r="AK39">
        <v>12.988689999999998</v>
      </c>
      <c r="AL39">
        <v>20.952100000000002</v>
      </c>
      <c r="AM39">
        <v>0</v>
      </c>
      <c r="AN39">
        <v>0</v>
      </c>
      <c r="AO39">
        <v>7.2435720000000003</v>
      </c>
      <c r="AP39">
        <v>2.8304527067921614</v>
      </c>
      <c r="AQ39">
        <v>0</v>
      </c>
      <c r="AR39">
        <v>12.057200000000002</v>
      </c>
      <c r="AS39">
        <v>8.1023902983942904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693.85192874772599</v>
      </c>
      <c r="DN39">
        <v>24.868124549297104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39.070294040596295</v>
      </c>
      <c r="L40">
        <v>19.826338924233664</v>
      </c>
      <c r="M40">
        <v>0</v>
      </c>
      <c r="N40">
        <v>30.000000000000004</v>
      </c>
      <c r="O40">
        <v>50.381908032498529</v>
      </c>
      <c r="P40">
        <v>69.038675737973094</v>
      </c>
      <c r="Q40">
        <v>3.0357269644097227</v>
      </c>
      <c r="R40">
        <v>5.6255422240411601</v>
      </c>
      <c r="S40">
        <v>3.6471349387166545</v>
      </c>
      <c r="T40">
        <v>0</v>
      </c>
      <c r="U40">
        <v>290.66232828986659</v>
      </c>
      <c r="V40">
        <v>0</v>
      </c>
      <c r="W40">
        <v>4.9010431154381093</v>
      </c>
      <c r="X40">
        <v>37.466548784207411</v>
      </c>
      <c r="Y40">
        <v>0</v>
      </c>
      <c r="Z40">
        <v>4.9939955999999999</v>
      </c>
      <c r="AA40">
        <v>10.8352539909515</v>
      </c>
      <c r="AB40">
        <v>10.036104000000005</v>
      </c>
      <c r="AC40">
        <v>7.4705399999999988</v>
      </c>
      <c r="AD40">
        <v>9.2933500000000002</v>
      </c>
      <c r="AE40">
        <v>12.557578800000002</v>
      </c>
      <c r="AF40">
        <v>0</v>
      </c>
      <c r="AG40">
        <v>0</v>
      </c>
      <c r="AH40">
        <v>38.847210000000004</v>
      </c>
      <c r="AI40">
        <v>4.8495000000000008</v>
      </c>
      <c r="AJ40">
        <v>0</v>
      </c>
      <c r="AK40">
        <v>12.988689999999998</v>
      </c>
      <c r="AL40">
        <v>20.952100000000002</v>
      </c>
      <c r="AM40">
        <v>0</v>
      </c>
      <c r="AN40">
        <v>0</v>
      </c>
      <c r="AO40">
        <v>7.2435720000000003</v>
      </c>
      <c r="AP40">
        <v>2.8304527067921614</v>
      </c>
      <c r="AQ40">
        <v>0</v>
      </c>
      <c r="AR40">
        <v>12.057200000000002</v>
      </c>
      <c r="AS40">
        <v>8.1023902983942904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691.9147813239249</v>
      </c>
      <c r="DN40">
        <v>24.798697124194302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39.069354516089994</v>
      </c>
      <c r="L41">
        <v>19.826338924233664</v>
      </c>
      <c r="M41">
        <v>0</v>
      </c>
      <c r="N41">
        <v>30.000000000000004</v>
      </c>
      <c r="O41">
        <v>50.381908032498529</v>
      </c>
      <c r="P41">
        <v>69.038675737973094</v>
      </c>
      <c r="Q41">
        <v>3.0357269644097227</v>
      </c>
      <c r="R41">
        <v>5.6255422240411601</v>
      </c>
      <c r="S41">
        <v>3.6471349387166545</v>
      </c>
      <c r="T41">
        <v>0</v>
      </c>
      <c r="U41">
        <v>290.66232828986659</v>
      </c>
      <c r="V41">
        <v>0</v>
      </c>
      <c r="W41">
        <v>4.9010431154381093</v>
      </c>
      <c r="X41">
        <v>37.466548784207411</v>
      </c>
      <c r="Y41">
        <v>0</v>
      </c>
      <c r="Z41">
        <v>4.9939955999999999</v>
      </c>
      <c r="AA41">
        <v>10.8352539909515</v>
      </c>
      <c r="AB41">
        <v>10.036104000000005</v>
      </c>
      <c r="AC41">
        <v>7.4705399999999988</v>
      </c>
      <c r="AD41">
        <v>9.2933500000000002</v>
      </c>
      <c r="AE41">
        <v>12.557578800000002</v>
      </c>
      <c r="AF41">
        <v>0</v>
      </c>
      <c r="AG41">
        <v>0</v>
      </c>
      <c r="AH41">
        <v>38.847210000000004</v>
      </c>
      <c r="AI41">
        <v>4.8495000000000008</v>
      </c>
      <c r="AJ41">
        <v>0</v>
      </c>
      <c r="AK41">
        <v>12.988689999999998</v>
      </c>
      <c r="AL41">
        <v>20.952100000000002</v>
      </c>
      <c r="AM41">
        <v>0</v>
      </c>
      <c r="AN41">
        <v>0</v>
      </c>
      <c r="AO41">
        <v>7.0942199999999991</v>
      </c>
      <c r="AP41">
        <v>2.8304527067921614</v>
      </c>
      <c r="AQ41">
        <v>0</v>
      </c>
      <c r="AR41">
        <v>12.057200000000002</v>
      </c>
      <c r="AS41">
        <v>8.1023902983942904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691.76969000568795</v>
      </c>
      <c r="DN41">
        <v>24.79349691792498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39.070294040596295</v>
      </c>
      <c r="L42">
        <v>19.826338924233664</v>
      </c>
      <c r="M42">
        <v>0</v>
      </c>
      <c r="N42">
        <v>30.000000000000004</v>
      </c>
      <c r="O42">
        <v>50.381908032498529</v>
      </c>
      <c r="P42">
        <v>69.038675737973094</v>
      </c>
      <c r="Q42">
        <v>3.0357269644097227</v>
      </c>
      <c r="R42">
        <v>5.6255422240411601</v>
      </c>
      <c r="S42">
        <v>3.6471349387166545</v>
      </c>
      <c r="T42">
        <v>0</v>
      </c>
      <c r="U42">
        <v>290.66232828986659</v>
      </c>
      <c r="V42">
        <v>0</v>
      </c>
      <c r="W42">
        <v>4.9010431154381093</v>
      </c>
      <c r="X42">
        <v>37.466548784207411</v>
      </c>
      <c r="Y42">
        <v>0</v>
      </c>
      <c r="Z42">
        <v>4.9939955999999999</v>
      </c>
      <c r="AA42">
        <v>10.8352539909515</v>
      </c>
      <c r="AB42">
        <v>10.036104000000005</v>
      </c>
      <c r="AC42">
        <v>7.4705399999999988</v>
      </c>
      <c r="AD42">
        <v>9.2933500000000002</v>
      </c>
      <c r="AE42">
        <v>12.557578800000002</v>
      </c>
      <c r="AF42">
        <v>0</v>
      </c>
      <c r="AG42">
        <v>0</v>
      </c>
      <c r="AH42">
        <v>38.847210000000004</v>
      </c>
      <c r="AI42">
        <v>4.8495000000000008</v>
      </c>
      <c r="AJ42">
        <v>0</v>
      </c>
      <c r="AK42">
        <v>12.988689999999998</v>
      </c>
      <c r="AL42">
        <v>20.952100000000002</v>
      </c>
      <c r="AM42">
        <v>0</v>
      </c>
      <c r="AN42">
        <v>0</v>
      </c>
      <c r="AO42">
        <v>7.0942199999999991</v>
      </c>
      <c r="AP42">
        <v>2.8304527067921614</v>
      </c>
      <c r="AQ42">
        <v>0</v>
      </c>
      <c r="AR42">
        <v>12.057200000000002</v>
      </c>
      <c r="AS42">
        <v>8.1023902983942904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691.77059695392484</v>
      </c>
      <c r="DN42">
        <v>24.793529494194299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39.039883999284839</v>
      </c>
      <c r="L43">
        <v>19.827419033598893</v>
      </c>
      <c r="M43">
        <v>0</v>
      </c>
      <c r="N43">
        <v>30.000000000000004</v>
      </c>
      <c r="O43">
        <v>50.381908032498529</v>
      </c>
      <c r="P43">
        <v>69.038675737973094</v>
      </c>
      <c r="Q43">
        <v>2.8475991649269305</v>
      </c>
      <c r="R43">
        <v>4.8894790311418683</v>
      </c>
      <c r="S43">
        <v>3.2625865384615382</v>
      </c>
      <c r="T43">
        <v>0</v>
      </c>
      <c r="U43">
        <v>290.66232828986659</v>
      </c>
      <c r="V43">
        <v>0</v>
      </c>
      <c r="W43">
        <v>4.570993206881341</v>
      </c>
      <c r="X43">
        <v>34.577957197838991</v>
      </c>
      <c r="Y43">
        <v>0</v>
      </c>
      <c r="Z43">
        <v>3.3293304000000004</v>
      </c>
      <c r="AA43">
        <v>10.8352539909515</v>
      </c>
      <c r="AB43">
        <v>10.036104000000005</v>
      </c>
      <c r="AC43">
        <v>7.4705399999999988</v>
      </c>
      <c r="AD43">
        <v>9.2933500000000002</v>
      </c>
      <c r="AE43">
        <v>12.557578800000002</v>
      </c>
      <c r="AF43">
        <v>0</v>
      </c>
      <c r="AG43">
        <v>0</v>
      </c>
      <c r="AH43">
        <v>38.847210000000004</v>
      </c>
      <c r="AI43">
        <v>4.8495000000000008</v>
      </c>
      <c r="AJ43">
        <v>0</v>
      </c>
      <c r="AK43">
        <v>12.988689999999998</v>
      </c>
      <c r="AL43">
        <v>20.952100000000002</v>
      </c>
      <c r="AM43">
        <v>0</v>
      </c>
      <c r="AN43">
        <v>0</v>
      </c>
      <c r="AO43">
        <v>7.0942199999999991</v>
      </c>
      <c r="AP43">
        <v>2.8304527067921614</v>
      </c>
      <c r="AQ43">
        <v>0</v>
      </c>
      <c r="AR43">
        <v>12.057200000000002</v>
      </c>
      <c r="AS43">
        <v>6.1505999999999998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683.88022181713734</v>
      </c>
      <c r="DN43">
        <v>24.510738313078939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38.867397183383773</v>
      </c>
      <c r="L44">
        <v>19.827419033598893</v>
      </c>
      <c r="M44">
        <v>0</v>
      </c>
      <c r="N44">
        <v>30.000000000000004</v>
      </c>
      <c r="O44">
        <v>50.381908032498529</v>
      </c>
      <c r="P44">
        <v>69.038675737973094</v>
      </c>
      <c r="Q44">
        <v>2.8475991649269305</v>
      </c>
      <c r="R44">
        <v>4.8894790311418683</v>
      </c>
      <c r="S44">
        <v>3.2625865384615382</v>
      </c>
      <c r="T44">
        <v>0</v>
      </c>
      <c r="U44">
        <v>290.66232828986659</v>
      </c>
      <c r="V44">
        <v>0</v>
      </c>
      <c r="W44">
        <v>4.570993206881341</v>
      </c>
      <c r="X44">
        <v>37.456608800224778</v>
      </c>
      <c r="Y44">
        <v>0</v>
      </c>
      <c r="Z44">
        <v>3.3293304000000004</v>
      </c>
      <c r="AA44">
        <v>10.8352539909515</v>
      </c>
      <c r="AB44">
        <v>10.036104000000005</v>
      </c>
      <c r="AC44">
        <v>7.4705399999999988</v>
      </c>
      <c r="AD44">
        <v>9.2933500000000002</v>
      </c>
      <c r="AE44">
        <v>12.557578800000002</v>
      </c>
      <c r="AF44">
        <v>0</v>
      </c>
      <c r="AG44">
        <v>0</v>
      </c>
      <c r="AH44">
        <v>38.847210000000004</v>
      </c>
      <c r="AI44">
        <v>4.8495000000000008</v>
      </c>
      <c r="AJ44">
        <v>0</v>
      </c>
      <c r="AK44">
        <v>12.988689999999998</v>
      </c>
      <c r="AL44">
        <v>20.952100000000002</v>
      </c>
      <c r="AM44">
        <v>0</v>
      </c>
      <c r="AN44">
        <v>0</v>
      </c>
      <c r="AO44">
        <v>7.0942199999999991</v>
      </c>
      <c r="AP44">
        <v>2.8304527067921614</v>
      </c>
      <c r="AQ44">
        <v>0</v>
      </c>
      <c r="AR44">
        <v>12.057200000000002</v>
      </c>
      <c r="AS44">
        <v>6.1505999999999998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686.49275327793316</v>
      </c>
      <c r="DN44">
        <v>24.604371638767908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37.705320930232553</v>
      </c>
      <c r="L45">
        <v>19.827419033598893</v>
      </c>
      <c r="M45">
        <v>0</v>
      </c>
      <c r="N45">
        <v>30.000000000000004</v>
      </c>
      <c r="O45">
        <v>50.381908032498529</v>
      </c>
      <c r="P45">
        <v>69.038675737973094</v>
      </c>
      <c r="Q45">
        <v>2.6399788285109378</v>
      </c>
      <c r="R45">
        <v>4.597408373831775</v>
      </c>
      <c r="S45">
        <v>2.869561447811448</v>
      </c>
      <c r="T45">
        <v>0</v>
      </c>
      <c r="U45">
        <v>282.80288498427069</v>
      </c>
      <c r="V45">
        <v>0</v>
      </c>
      <c r="W45">
        <v>4.6194082870884206</v>
      </c>
      <c r="X45">
        <v>37.466752027596378</v>
      </c>
      <c r="Y45">
        <v>0</v>
      </c>
      <c r="Z45">
        <v>3.3293304000000004</v>
      </c>
      <c r="AA45">
        <v>10.8352539909515</v>
      </c>
      <c r="AB45">
        <v>10.036104000000005</v>
      </c>
      <c r="AC45">
        <v>7.4705399999999988</v>
      </c>
      <c r="AD45">
        <v>9.2933500000000002</v>
      </c>
      <c r="AE45">
        <v>12.557578800000002</v>
      </c>
      <c r="AF45">
        <v>0</v>
      </c>
      <c r="AG45">
        <v>0</v>
      </c>
      <c r="AH45">
        <v>38.847210000000004</v>
      </c>
      <c r="AI45">
        <v>4.8495000000000008</v>
      </c>
      <c r="AJ45">
        <v>0</v>
      </c>
      <c r="AK45">
        <v>12.988689999999998</v>
      </c>
      <c r="AL45">
        <v>20.952100000000002</v>
      </c>
      <c r="AM45">
        <v>0</v>
      </c>
      <c r="AN45">
        <v>0</v>
      </c>
      <c r="AO45">
        <v>7.0942199999999991</v>
      </c>
      <c r="AP45">
        <v>1.4640272621338761</v>
      </c>
      <c r="AQ45">
        <v>0</v>
      </c>
      <c r="AR45">
        <v>12.057200000000002</v>
      </c>
      <c r="AS45">
        <v>6.1505999999999998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675.65901516860936</v>
      </c>
      <c r="DN45">
        <v>24.216006967888774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37.714920159287146</v>
      </c>
      <c r="L46">
        <v>19.827419033598893</v>
      </c>
      <c r="M46">
        <v>0</v>
      </c>
      <c r="N46">
        <v>30.000000000000004</v>
      </c>
      <c r="O46">
        <v>50.381908032498529</v>
      </c>
      <c r="P46">
        <v>69.038675737973094</v>
      </c>
      <c r="Q46">
        <v>2.6399788285109378</v>
      </c>
      <c r="R46">
        <v>4.8877300056721493</v>
      </c>
      <c r="S46">
        <v>2.869561447811448</v>
      </c>
      <c r="T46">
        <v>0</v>
      </c>
      <c r="U46">
        <v>282.80288498427069</v>
      </c>
      <c r="V46">
        <v>0</v>
      </c>
      <c r="W46">
        <v>4.6194082870884206</v>
      </c>
      <c r="X46">
        <v>37.466752027596378</v>
      </c>
      <c r="Y46">
        <v>0</v>
      </c>
      <c r="Z46">
        <v>3.3293304000000004</v>
      </c>
      <c r="AA46">
        <v>10.8352539909515</v>
      </c>
      <c r="AB46">
        <v>10.036104000000005</v>
      </c>
      <c r="AC46">
        <v>7.4705399999999988</v>
      </c>
      <c r="AD46">
        <v>9.2933500000000002</v>
      </c>
      <c r="AE46">
        <v>12.557578800000002</v>
      </c>
      <c r="AF46">
        <v>0</v>
      </c>
      <c r="AG46">
        <v>0</v>
      </c>
      <c r="AH46">
        <v>38.847210000000004</v>
      </c>
      <c r="AI46">
        <v>4.8495000000000008</v>
      </c>
      <c r="AJ46">
        <v>0</v>
      </c>
      <c r="AK46">
        <v>12.988689999999998</v>
      </c>
      <c r="AL46">
        <v>20.952100000000002</v>
      </c>
      <c r="AM46">
        <v>0</v>
      </c>
      <c r="AN46">
        <v>0</v>
      </c>
      <c r="AO46">
        <v>7.0942199999999991</v>
      </c>
      <c r="AP46">
        <v>1.1386878705485703</v>
      </c>
      <c r="AQ46">
        <v>0</v>
      </c>
      <c r="AR46">
        <v>13.178799999999999</v>
      </c>
      <c r="AS46">
        <v>6.1505999999999998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676.71728777910153</v>
      </c>
      <c r="DN46">
        <v>24.253915826706343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37.723473619380016</v>
      </c>
      <c r="L47">
        <v>19.827419033598893</v>
      </c>
      <c r="M47">
        <v>0</v>
      </c>
      <c r="N47">
        <v>30.000000000000004</v>
      </c>
      <c r="O47">
        <v>50.381908032498529</v>
      </c>
      <c r="P47">
        <v>69.038675737973094</v>
      </c>
      <c r="Q47">
        <v>1.8321284540702014</v>
      </c>
      <c r="R47">
        <v>4.8877300056721493</v>
      </c>
      <c r="S47">
        <v>2.7443968926553675</v>
      </c>
      <c r="T47">
        <v>0</v>
      </c>
      <c r="U47">
        <v>281.23408605745738</v>
      </c>
      <c r="V47">
        <v>0</v>
      </c>
      <c r="W47">
        <v>4.6194082870884206</v>
      </c>
      <c r="X47">
        <v>37.466752027596378</v>
      </c>
      <c r="Y47">
        <v>0</v>
      </c>
      <c r="Z47">
        <v>3.3293304000000004</v>
      </c>
      <c r="AA47">
        <v>10.8352539909515</v>
      </c>
      <c r="AB47">
        <v>10.036104000000005</v>
      </c>
      <c r="AC47">
        <v>7.4705399999999988</v>
      </c>
      <c r="AD47">
        <v>9.2933500000000002</v>
      </c>
      <c r="AE47">
        <v>12.557578800000002</v>
      </c>
      <c r="AF47">
        <v>0</v>
      </c>
      <c r="AG47">
        <v>0</v>
      </c>
      <c r="AH47">
        <v>38.847210000000004</v>
      </c>
      <c r="AI47">
        <v>4.8495000000000008</v>
      </c>
      <c r="AJ47">
        <v>0</v>
      </c>
      <c r="AK47">
        <v>12.988689999999998</v>
      </c>
      <c r="AL47">
        <v>20.952100000000002</v>
      </c>
      <c r="AM47">
        <v>0</v>
      </c>
      <c r="AN47">
        <v>0</v>
      </c>
      <c r="AO47">
        <v>7.0942199999999991</v>
      </c>
      <c r="AP47">
        <v>1.1386878705485703</v>
      </c>
      <c r="AQ47">
        <v>0</v>
      </c>
      <c r="AR47">
        <v>13.178799999999999</v>
      </c>
      <c r="AS47">
        <v>6.1505999999999998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674.31029419077913</v>
      </c>
      <c r="DN47">
        <v>24.167649018711554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37.723473619380016</v>
      </c>
      <c r="L48">
        <v>19.827419033598893</v>
      </c>
      <c r="M48">
        <v>0</v>
      </c>
      <c r="N48">
        <v>30.000000000000004</v>
      </c>
      <c r="O48">
        <v>50.381908032498529</v>
      </c>
      <c r="P48">
        <v>69.038675737973094</v>
      </c>
      <c r="Q48">
        <v>1.8321284540702014</v>
      </c>
      <c r="R48">
        <v>4.8877300056721493</v>
      </c>
      <c r="S48">
        <v>2.7443968926553675</v>
      </c>
      <c r="T48">
        <v>0</v>
      </c>
      <c r="U48">
        <v>281.23408605745738</v>
      </c>
      <c r="V48">
        <v>0</v>
      </c>
      <c r="W48">
        <v>4.6194082870884206</v>
      </c>
      <c r="X48">
        <v>37.466752027596378</v>
      </c>
      <c r="Y48">
        <v>0</v>
      </c>
      <c r="Z48">
        <v>3.3293304000000004</v>
      </c>
      <c r="AA48">
        <v>10.8352539909515</v>
      </c>
      <c r="AB48">
        <v>10.036104000000005</v>
      </c>
      <c r="AC48">
        <v>7.4705399999999988</v>
      </c>
      <c r="AD48">
        <v>9.2933500000000002</v>
      </c>
      <c r="AE48">
        <v>12.557578800000002</v>
      </c>
      <c r="AF48">
        <v>0</v>
      </c>
      <c r="AG48">
        <v>0</v>
      </c>
      <c r="AH48">
        <v>38.847210000000004</v>
      </c>
      <c r="AI48">
        <v>4.8495000000000008</v>
      </c>
      <c r="AJ48">
        <v>0</v>
      </c>
      <c r="AK48">
        <v>12.988689999999998</v>
      </c>
      <c r="AL48">
        <v>20.952100000000002</v>
      </c>
      <c r="AM48">
        <v>0</v>
      </c>
      <c r="AN48">
        <v>0</v>
      </c>
      <c r="AO48">
        <v>7.0942199999999991</v>
      </c>
      <c r="AP48">
        <v>2.8304527067921614</v>
      </c>
      <c r="AQ48">
        <v>0</v>
      </c>
      <c r="AR48">
        <v>12.057200000000002</v>
      </c>
      <c r="AS48">
        <v>6.1505999999999998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674.86063225415421</v>
      </c>
      <c r="DN48">
        <v>24.187475791579999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37.723473619380016</v>
      </c>
      <c r="L49">
        <v>19.827419033598893</v>
      </c>
      <c r="M49">
        <v>0</v>
      </c>
      <c r="N49">
        <v>30.000000000000004</v>
      </c>
      <c r="O49">
        <v>50.381908032498529</v>
      </c>
      <c r="P49">
        <v>69.038675737973094</v>
      </c>
      <c r="Q49">
        <v>1.8321284540702014</v>
      </c>
      <c r="R49">
        <v>4.8877300056721493</v>
      </c>
      <c r="S49">
        <v>2.7443968926553675</v>
      </c>
      <c r="T49">
        <v>0</v>
      </c>
      <c r="U49">
        <v>281.23408605745738</v>
      </c>
      <c r="V49">
        <v>0</v>
      </c>
      <c r="W49">
        <v>4.6194082870884206</v>
      </c>
      <c r="X49">
        <v>37.466752027596378</v>
      </c>
      <c r="Y49">
        <v>0</v>
      </c>
      <c r="Z49">
        <v>3.3293304000000004</v>
      </c>
      <c r="AA49">
        <v>10.8352539909515</v>
      </c>
      <c r="AB49">
        <v>10.036104000000005</v>
      </c>
      <c r="AC49">
        <v>7.4705399999999988</v>
      </c>
      <c r="AD49">
        <v>9.2933500000000002</v>
      </c>
      <c r="AE49">
        <v>12.557578800000002</v>
      </c>
      <c r="AF49">
        <v>0</v>
      </c>
      <c r="AG49">
        <v>0</v>
      </c>
      <c r="AH49">
        <v>38.847210000000004</v>
      </c>
      <c r="AI49">
        <v>4.8495000000000008</v>
      </c>
      <c r="AJ49">
        <v>0</v>
      </c>
      <c r="AK49">
        <v>12.988689999999998</v>
      </c>
      <c r="AL49">
        <v>20.952100000000002</v>
      </c>
      <c r="AM49">
        <v>0</v>
      </c>
      <c r="AN49">
        <v>0</v>
      </c>
      <c r="AO49">
        <v>7.0942199999999991</v>
      </c>
      <c r="AP49">
        <v>2.8304527067921614</v>
      </c>
      <c r="AQ49">
        <v>0</v>
      </c>
      <c r="AR49">
        <v>12.057200000000002</v>
      </c>
      <c r="AS49">
        <v>6.1505999999999998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674.86063225415421</v>
      </c>
      <c r="DN49">
        <v>24.187475791579999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36.627757821353768</v>
      </c>
      <c r="L50">
        <v>19.827419033598893</v>
      </c>
      <c r="M50">
        <v>0</v>
      </c>
      <c r="N50">
        <v>30.000000000000004</v>
      </c>
      <c r="O50">
        <v>50.381908032498529</v>
      </c>
      <c r="P50">
        <v>69.038675737973094</v>
      </c>
      <c r="Q50">
        <v>1.8321284540702014</v>
      </c>
      <c r="R50">
        <v>4.8877300056721493</v>
      </c>
      <c r="S50">
        <v>2.7443968926553675</v>
      </c>
      <c r="T50">
        <v>0</v>
      </c>
      <c r="U50">
        <v>281.23408605745738</v>
      </c>
      <c r="V50">
        <v>0</v>
      </c>
      <c r="W50">
        <v>4.6194082870884206</v>
      </c>
      <c r="X50">
        <v>37.466752027596378</v>
      </c>
      <c r="Y50">
        <v>0</v>
      </c>
      <c r="Z50">
        <v>3.3293304000000004</v>
      </c>
      <c r="AA50">
        <v>10.8352539909515</v>
      </c>
      <c r="AB50">
        <v>10.036104000000005</v>
      </c>
      <c r="AC50">
        <v>7.4705399999999988</v>
      </c>
      <c r="AD50">
        <v>9.2933500000000002</v>
      </c>
      <c r="AE50">
        <v>12.557578800000002</v>
      </c>
      <c r="AF50">
        <v>0</v>
      </c>
      <c r="AG50">
        <v>0</v>
      </c>
      <c r="AH50">
        <v>38.847210000000004</v>
      </c>
      <c r="AI50">
        <v>4.8495000000000008</v>
      </c>
      <c r="AJ50">
        <v>0</v>
      </c>
      <c r="AK50">
        <v>12.988689999999998</v>
      </c>
      <c r="AL50">
        <v>20.952100000000002</v>
      </c>
      <c r="AM50">
        <v>0</v>
      </c>
      <c r="AN50">
        <v>0</v>
      </c>
      <c r="AO50">
        <v>7.0942199999999991</v>
      </c>
      <c r="AP50">
        <v>2.8304527067921614</v>
      </c>
      <c r="AQ50">
        <v>0</v>
      </c>
      <c r="AR50">
        <v>12.057200000000002</v>
      </c>
      <c r="AS50">
        <v>6.1505999999999998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673.80282822273966</v>
      </c>
      <c r="DN50">
        <v>24.149564024968292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36.491196962929884</v>
      </c>
      <c r="L51">
        <v>19.82644561009117</v>
      </c>
      <c r="M51">
        <v>0</v>
      </c>
      <c r="N51">
        <v>30.000000000000004</v>
      </c>
      <c r="O51">
        <v>50.381908032498529</v>
      </c>
      <c r="P51">
        <v>69.038675737973094</v>
      </c>
      <c r="Q51">
        <v>1.8321284540702014</v>
      </c>
      <c r="R51">
        <v>4.8877300056721493</v>
      </c>
      <c r="S51">
        <v>2.7443968926553675</v>
      </c>
      <c r="T51">
        <v>0</v>
      </c>
      <c r="U51">
        <v>286.53420729629443</v>
      </c>
      <c r="V51">
        <v>0</v>
      </c>
      <c r="W51">
        <v>4.7665384335154819</v>
      </c>
      <c r="X51">
        <v>37.466752027596378</v>
      </c>
      <c r="Y51">
        <v>0</v>
      </c>
      <c r="Z51">
        <v>3.3293304000000004</v>
      </c>
      <c r="AA51">
        <v>10.8352539909515</v>
      </c>
      <c r="AB51">
        <v>10.036104000000005</v>
      </c>
      <c r="AC51">
        <v>7.4705399999999988</v>
      </c>
      <c r="AD51">
        <v>9.2933500000000002</v>
      </c>
      <c r="AE51">
        <v>12.557578800000002</v>
      </c>
      <c r="AF51">
        <v>0</v>
      </c>
      <c r="AG51">
        <v>0</v>
      </c>
      <c r="AH51">
        <v>38.847210000000004</v>
      </c>
      <c r="AI51">
        <v>4.8495000000000008</v>
      </c>
      <c r="AJ51">
        <v>0</v>
      </c>
      <c r="AK51">
        <v>12.988689999999998</v>
      </c>
      <c r="AL51">
        <v>20.952100000000002</v>
      </c>
      <c r="AM51">
        <v>0</v>
      </c>
      <c r="AN51">
        <v>0</v>
      </c>
      <c r="AO51">
        <v>7.0942199999999991</v>
      </c>
      <c r="AP51">
        <v>2.8304527067921614</v>
      </c>
      <c r="AQ51">
        <v>0</v>
      </c>
      <c r="AR51">
        <v>12.057200000000002</v>
      </c>
      <c r="AS51">
        <v>6.1505999999999998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678.92882901026428</v>
      </c>
      <c r="DN51">
        <v>24.333280340776106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36.491196962929884</v>
      </c>
      <c r="L52">
        <v>19.827439024390245</v>
      </c>
      <c r="M52">
        <v>0</v>
      </c>
      <c r="N52">
        <v>30.000000000000004</v>
      </c>
      <c r="O52">
        <v>50.381908032498529</v>
      </c>
      <c r="P52">
        <v>69.038675737973094</v>
      </c>
      <c r="Q52">
        <v>1.8321284540702014</v>
      </c>
      <c r="R52">
        <v>4.8877300056721493</v>
      </c>
      <c r="S52">
        <v>2.7443968926553675</v>
      </c>
      <c r="T52">
        <v>0</v>
      </c>
      <c r="U52">
        <v>288.29778913697942</v>
      </c>
      <c r="V52">
        <v>0</v>
      </c>
      <c r="W52">
        <v>4.7665384335154819</v>
      </c>
      <c r="X52">
        <v>37.466752027596378</v>
      </c>
      <c r="Y52">
        <v>0</v>
      </c>
      <c r="Z52">
        <v>3.3293304000000004</v>
      </c>
      <c r="AA52">
        <v>10.8352539909515</v>
      </c>
      <c r="AB52">
        <v>10.036104000000005</v>
      </c>
      <c r="AC52">
        <v>7.4705399999999988</v>
      </c>
      <c r="AD52">
        <v>9.2933500000000002</v>
      </c>
      <c r="AE52">
        <v>12.557578800000002</v>
      </c>
      <c r="AF52">
        <v>0</v>
      </c>
      <c r="AG52">
        <v>0</v>
      </c>
      <c r="AH52">
        <v>38.847210000000004</v>
      </c>
      <c r="AI52">
        <v>4.8495000000000008</v>
      </c>
      <c r="AJ52">
        <v>0</v>
      </c>
      <c r="AK52">
        <v>12.988689999999998</v>
      </c>
      <c r="AL52">
        <v>20.952100000000002</v>
      </c>
      <c r="AM52">
        <v>0</v>
      </c>
      <c r="AN52">
        <v>0</v>
      </c>
      <c r="AO52">
        <v>7.0942199999999991</v>
      </c>
      <c r="AP52">
        <v>2.8304527067921614</v>
      </c>
      <c r="AQ52">
        <v>0</v>
      </c>
      <c r="AR52">
        <v>12.057200000000002</v>
      </c>
      <c r="AS52">
        <v>6.1505999999999998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680.63235013599558</v>
      </c>
      <c r="DN52">
        <v>24.394334470028973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36.491196962929884</v>
      </c>
      <c r="L53">
        <v>19.827224665133272</v>
      </c>
      <c r="M53">
        <v>0</v>
      </c>
      <c r="N53">
        <v>30.000000000000004</v>
      </c>
      <c r="O53">
        <v>50.381908032498529</v>
      </c>
      <c r="P53">
        <v>69.038675737973094</v>
      </c>
      <c r="Q53">
        <v>1.8321284540702014</v>
      </c>
      <c r="R53">
        <v>10.77100024431957</v>
      </c>
      <c r="S53">
        <v>2.7443968926553675</v>
      </c>
      <c r="T53">
        <v>0</v>
      </c>
      <c r="U53">
        <v>288.29778913697942</v>
      </c>
      <c r="V53">
        <v>5.2731484257871069</v>
      </c>
      <c r="W53">
        <v>8.4869392045454539</v>
      </c>
      <c r="X53">
        <v>37.466752027596378</v>
      </c>
      <c r="Y53">
        <v>0</v>
      </c>
      <c r="Z53">
        <v>3.3293304000000004</v>
      </c>
      <c r="AA53">
        <v>10.8352539909515</v>
      </c>
      <c r="AB53">
        <v>10.036104000000005</v>
      </c>
      <c r="AC53">
        <v>7.4705399999999988</v>
      </c>
      <c r="AD53">
        <v>9.2933500000000002</v>
      </c>
      <c r="AE53">
        <v>12.557578800000002</v>
      </c>
      <c r="AF53">
        <v>0</v>
      </c>
      <c r="AG53">
        <v>0</v>
      </c>
      <c r="AH53">
        <v>38.847210000000004</v>
      </c>
      <c r="AI53">
        <v>4.8495000000000008</v>
      </c>
      <c r="AJ53">
        <v>0</v>
      </c>
      <c r="AK53">
        <v>12.988689999999998</v>
      </c>
      <c r="AL53">
        <v>20.952100000000002</v>
      </c>
      <c r="AM53">
        <v>0</v>
      </c>
      <c r="AN53">
        <v>0</v>
      </c>
      <c r="AO53">
        <v>7.0942199999999991</v>
      </c>
      <c r="AP53">
        <v>2.8304527067921614</v>
      </c>
      <c r="AQ53">
        <v>0</v>
      </c>
      <c r="AR53">
        <v>12.057200000000002</v>
      </c>
      <c r="AS53">
        <v>8.3716499999999989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697.138426417961</v>
      </c>
      <c r="DN53">
        <v>24.985913264271037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36.491196962929884</v>
      </c>
      <c r="L54">
        <v>19.827682705084275</v>
      </c>
      <c r="M54">
        <v>0</v>
      </c>
      <c r="N54">
        <v>30.000000000000004</v>
      </c>
      <c r="O54">
        <v>50.381908032498529</v>
      </c>
      <c r="P54">
        <v>69.038675737973094</v>
      </c>
      <c r="Q54">
        <v>1.8321284540702014</v>
      </c>
      <c r="R54">
        <v>10.77100024431957</v>
      </c>
      <c r="S54">
        <v>2.7443968926553675</v>
      </c>
      <c r="T54">
        <v>0</v>
      </c>
      <c r="U54">
        <v>288.29778913697942</v>
      </c>
      <c r="V54">
        <v>5.2731484257871069</v>
      </c>
      <c r="W54">
        <v>8.4869392045454539</v>
      </c>
      <c r="X54">
        <v>37.466752027596378</v>
      </c>
      <c r="Y54">
        <v>0</v>
      </c>
      <c r="Z54">
        <v>3.3293304000000004</v>
      </c>
      <c r="AA54">
        <v>10.8352539909515</v>
      </c>
      <c r="AB54">
        <v>10.036104000000005</v>
      </c>
      <c r="AC54">
        <v>7.4705399999999988</v>
      </c>
      <c r="AD54">
        <v>9.2933500000000002</v>
      </c>
      <c r="AE54">
        <v>12.557578800000002</v>
      </c>
      <c r="AF54">
        <v>0</v>
      </c>
      <c r="AG54">
        <v>0</v>
      </c>
      <c r="AH54">
        <v>38.847210000000004</v>
      </c>
      <c r="AI54">
        <v>4.8495000000000008</v>
      </c>
      <c r="AJ54">
        <v>0</v>
      </c>
      <c r="AK54">
        <v>12.988689999999998</v>
      </c>
      <c r="AL54">
        <v>20.952100000000002</v>
      </c>
      <c r="AM54">
        <v>0</v>
      </c>
      <c r="AN54">
        <v>0</v>
      </c>
      <c r="AO54">
        <v>7.0942199999999991</v>
      </c>
      <c r="AP54">
        <v>2.8304527067921614</v>
      </c>
      <c r="AQ54">
        <v>0</v>
      </c>
      <c r="AR54">
        <v>12.057200000000002</v>
      </c>
      <c r="AS54">
        <v>8.3716499999999989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697.13886860972968</v>
      </c>
      <c r="DN54">
        <v>24.985929112453345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36.491196962929884</v>
      </c>
      <c r="L55">
        <v>29.035061713286712</v>
      </c>
      <c r="M55">
        <v>0</v>
      </c>
      <c r="N55">
        <v>30.000000000000004</v>
      </c>
      <c r="O55">
        <v>50.381908032498529</v>
      </c>
      <c r="P55">
        <v>69.038675737973094</v>
      </c>
      <c r="Q55">
        <v>1.8321284540702014</v>
      </c>
      <c r="R55">
        <v>10.77100024431957</v>
      </c>
      <c r="S55">
        <v>2.7443968926553675</v>
      </c>
      <c r="T55">
        <v>0</v>
      </c>
      <c r="U55">
        <v>288.29778913697942</v>
      </c>
      <c r="V55">
        <v>5.2731484257871069</v>
      </c>
      <c r="W55">
        <v>8.0178982605841806</v>
      </c>
      <c r="X55">
        <v>37.466752027596378</v>
      </c>
      <c r="Y55">
        <v>0</v>
      </c>
      <c r="Z55">
        <v>3.3293304000000004</v>
      </c>
      <c r="AA55">
        <v>10.8352539909515</v>
      </c>
      <c r="AB55">
        <v>10.036104000000005</v>
      </c>
      <c r="AC55">
        <v>7.4705399999999988</v>
      </c>
      <c r="AD55">
        <v>9.2933500000000002</v>
      </c>
      <c r="AE55">
        <v>12.557578800000002</v>
      </c>
      <c r="AF55">
        <v>0</v>
      </c>
      <c r="AG55">
        <v>0</v>
      </c>
      <c r="AH55">
        <v>38.847210000000004</v>
      </c>
      <c r="AI55">
        <v>4.8495000000000008</v>
      </c>
      <c r="AJ55">
        <v>0</v>
      </c>
      <c r="AK55">
        <v>12.988689999999998</v>
      </c>
      <c r="AL55">
        <v>20.952100000000002</v>
      </c>
      <c r="AM55">
        <v>0</v>
      </c>
      <c r="AN55">
        <v>0</v>
      </c>
      <c r="AO55">
        <v>7.0942199999999991</v>
      </c>
      <c r="AP55">
        <v>2.8304527067921614</v>
      </c>
      <c r="AQ55">
        <v>0</v>
      </c>
      <c r="AR55">
        <v>12.057200000000002</v>
      </c>
      <c r="AS55">
        <v>8.3716499999999989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705.57486039230628</v>
      </c>
      <c r="DN55">
        <v>25.288275394117942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36.491196962929884</v>
      </c>
      <c r="L56">
        <v>19.827419033598893</v>
      </c>
      <c r="M56">
        <v>0</v>
      </c>
      <c r="N56">
        <v>30.000000000000004</v>
      </c>
      <c r="O56">
        <v>50.381908032498529</v>
      </c>
      <c r="P56">
        <v>69.038675737973094</v>
      </c>
      <c r="Q56">
        <v>1.8321284540702014</v>
      </c>
      <c r="R56">
        <v>10.77100024431957</v>
      </c>
      <c r="S56">
        <v>2.7443968926553675</v>
      </c>
      <c r="T56">
        <v>0</v>
      </c>
      <c r="U56">
        <v>288.29778913697942</v>
      </c>
      <c r="V56">
        <v>5.2731484257871069</v>
      </c>
      <c r="W56">
        <v>8.0178982605841806</v>
      </c>
      <c r="X56">
        <v>37.466752027596378</v>
      </c>
      <c r="Y56">
        <v>0</v>
      </c>
      <c r="Z56">
        <v>3.3293304000000004</v>
      </c>
      <c r="AA56">
        <v>10.8352539909515</v>
      </c>
      <c r="AB56">
        <v>10.036104000000005</v>
      </c>
      <c r="AC56">
        <v>7.4705399999999988</v>
      </c>
      <c r="AD56">
        <v>9.2933500000000002</v>
      </c>
      <c r="AE56">
        <v>12.557578800000002</v>
      </c>
      <c r="AF56">
        <v>0</v>
      </c>
      <c r="AG56">
        <v>0</v>
      </c>
      <c r="AH56">
        <v>38.847210000000004</v>
      </c>
      <c r="AI56">
        <v>4.8495000000000008</v>
      </c>
      <c r="AJ56">
        <v>0</v>
      </c>
      <c r="AK56">
        <v>12.988689999999998</v>
      </c>
      <c r="AL56">
        <v>20.952100000000002</v>
      </c>
      <c r="AM56">
        <v>0</v>
      </c>
      <c r="AN56">
        <v>0</v>
      </c>
      <c r="AO56">
        <v>7.0942199999999991</v>
      </c>
      <c r="AP56">
        <v>2.8304527067921614</v>
      </c>
      <c r="AQ56">
        <v>0</v>
      </c>
      <c r="AR56">
        <v>12.057200000000002</v>
      </c>
      <c r="AS56">
        <v>8.3716499999999989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696.68580214933559</v>
      </c>
      <c r="DN56">
        <v>24.969690957400747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36.491196962929884</v>
      </c>
      <c r="L57">
        <v>19.827261457131154</v>
      </c>
      <c r="M57">
        <v>0</v>
      </c>
      <c r="N57">
        <v>30.000000000000004</v>
      </c>
      <c r="O57">
        <v>50.381908032498529</v>
      </c>
      <c r="P57">
        <v>69.038675737973094</v>
      </c>
      <c r="Q57">
        <v>1.8321284540702014</v>
      </c>
      <c r="R57">
        <v>10.77100024431957</v>
      </c>
      <c r="S57">
        <v>2.7443968926553675</v>
      </c>
      <c r="T57">
        <v>0</v>
      </c>
      <c r="U57">
        <v>288.29778913697942</v>
      </c>
      <c r="V57">
        <v>5.2731484257871069</v>
      </c>
      <c r="W57">
        <v>7.7066211604095569</v>
      </c>
      <c r="X57">
        <v>37.466752027596378</v>
      </c>
      <c r="Y57">
        <v>0</v>
      </c>
      <c r="Z57">
        <v>3.3293304000000004</v>
      </c>
      <c r="AA57">
        <v>10.8352539909515</v>
      </c>
      <c r="AB57">
        <v>10.036104000000005</v>
      </c>
      <c r="AC57">
        <v>7.4705399999999988</v>
      </c>
      <c r="AD57">
        <v>9.2933500000000002</v>
      </c>
      <c r="AE57">
        <v>12.557578800000002</v>
      </c>
      <c r="AF57">
        <v>0</v>
      </c>
      <c r="AG57">
        <v>0</v>
      </c>
      <c r="AH57">
        <v>38.847210000000004</v>
      </c>
      <c r="AI57">
        <v>4.8495000000000008</v>
      </c>
      <c r="AJ57">
        <v>0</v>
      </c>
      <c r="AK57">
        <v>12.988689999999998</v>
      </c>
      <c r="AL57">
        <v>20.952100000000002</v>
      </c>
      <c r="AM57">
        <v>0</v>
      </c>
      <c r="AN57">
        <v>0</v>
      </c>
      <c r="AO57">
        <v>7.0942199999999991</v>
      </c>
      <c r="AP57">
        <v>2.8304527067921614</v>
      </c>
      <c r="AQ57">
        <v>0</v>
      </c>
      <c r="AR57">
        <v>12.057200000000002</v>
      </c>
      <c r="AS57">
        <v>8.3716499999999989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696.38514301089697</v>
      </c>
      <c r="DN57">
        <v>24.958915419197059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36.491196962929884</v>
      </c>
      <c r="L58">
        <v>19.827078404152584</v>
      </c>
      <c r="M58">
        <v>0</v>
      </c>
      <c r="N58">
        <v>30.000000000000004</v>
      </c>
      <c r="O58">
        <v>50.381908032498529</v>
      </c>
      <c r="P58">
        <v>69.038675737973094</v>
      </c>
      <c r="Q58">
        <v>1.8321284540702014</v>
      </c>
      <c r="R58">
        <v>10.77100024431957</v>
      </c>
      <c r="S58">
        <v>2.7443968926553675</v>
      </c>
      <c r="T58">
        <v>0</v>
      </c>
      <c r="U58">
        <v>288.29778913697942</v>
      </c>
      <c r="V58">
        <v>5.2731484257871069</v>
      </c>
      <c r="W58">
        <v>7.7066211604095569</v>
      </c>
      <c r="X58">
        <v>37.466752027596378</v>
      </c>
      <c r="Y58">
        <v>0</v>
      </c>
      <c r="Z58">
        <v>3.3293304000000004</v>
      </c>
      <c r="AA58">
        <v>10.8352539909515</v>
      </c>
      <c r="AB58">
        <v>10.036104000000005</v>
      </c>
      <c r="AC58">
        <v>7.4705399999999988</v>
      </c>
      <c r="AD58">
        <v>9.2933500000000002</v>
      </c>
      <c r="AE58">
        <v>12.557578800000002</v>
      </c>
      <c r="AF58">
        <v>0</v>
      </c>
      <c r="AG58">
        <v>0</v>
      </c>
      <c r="AH58">
        <v>38.847210000000004</v>
      </c>
      <c r="AI58">
        <v>4.8495000000000008</v>
      </c>
      <c r="AJ58">
        <v>0</v>
      </c>
      <c r="AK58">
        <v>12.988689999999998</v>
      </c>
      <c r="AL58">
        <v>20.952100000000002</v>
      </c>
      <c r="AM58">
        <v>0</v>
      </c>
      <c r="AN58">
        <v>0</v>
      </c>
      <c r="AO58">
        <v>7.0942199999999991</v>
      </c>
      <c r="AP58">
        <v>2.8304527067921614</v>
      </c>
      <c r="AQ58">
        <v>0</v>
      </c>
      <c r="AR58">
        <v>12.057200000000002</v>
      </c>
      <c r="AS58">
        <v>8.3716499999999989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696.38496629155145</v>
      </c>
      <c r="DN58">
        <v>24.958909085563999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37.797735484715581</v>
      </c>
      <c r="L59">
        <v>19.827035908772313</v>
      </c>
      <c r="M59">
        <v>0</v>
      </c>
      <c r="N59">
        <v>30.000000000000004</v>
      </c>
      <c r="O59">
        <v>50.381908032498529</v>
      </c>
      <c r="P59">
        <v>69.038675737973094</v>
      </c>
      <c r="Q59">
        <v>1.8321284540702014</v>
      </c>
      <c r="R59">
        <v>10.77100024431957</v>
      </c>
      <c r="S59">
        <v>2.7443968926553675</v>
      </c>
      <c r="T59">
        <v>0</v>
      </c>
      <c r="U59">
        <v>288.29778913697942</v>
      </c>
      <c r="V59">
        <v>5.2731484257871069</v>
      </c>
      <c r="W59">
        <v>7.7066211604095569</v>
      </c>
      <c r="X59">
        <v>37.466752027596378</v>
      </c>
      <c r="Y59">
        <v>0</v>
      </c>
      <c r="Z59">
        <v>3.3293304000000004</v>
      </c>
      <c r="AA59">
        <v>10.8352539909515</v>
      </c>
      <c r="AB59">
        <v>10.036104000000005</v>
      </c>
      <c r="AC59">
        <v>7.4705399999999988</v>
      </c>
      <c r="AD59">
        <v>9.2933500000000002</v>
      </c>
      <c r="AE59">
        <v>12.557578800000002</v>
      </c>
      <c r="AF59">
        <v>0</v>
      </c>
      <c r="AG59">
        <v>0</v>
      </c>
      <c r="AH59">
        <v>38.847210000000004</v>
      </c>
      <c r="AI59">
        <v>4.8495000000000008</v>
      </c>
      <c r="AJ59">
        <v>0</v>
      </c>
      <c r="AK59">
        <v>12.988689999999998</v>
      </c>
      <c r="AL59">
        <v>20.952100000000002</v>
      </c>
      <c r="AM59">
        <v>0</v>
      </c>
      <c r="AN59">
        <v>0</v>
      </c>
      <c r="AO59">
        <v>7.0942199999999991</v>
      </c>
      <c r="AP59">
        <v>2.8304527067921614</v>
      </c>
      <c r="AQ59">
        <v>0</v>
      </c>
      <c r="AR59">
        <v>12.057200000000002</v>
      </c>
      <c r="AS59">
        <v>8.3716499999999989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697.6462575554433</v>
      </c>
      <c r="DN59">
        <v>25.004113848077626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37.797735484715581</v>
      </c>
      <c r="L60">
        <v>19.826863411116022</v>
      </c>
      <c r="M60">
        <v>0</v>
      </c>
      <c r="N60">
        <v>30.000000000000004</v>
      </c>
      <c r="O60">
        <v>50.381908032498529</v>
      </c>
      <c r="P60">
        <v>69.038675737973094</v>
      </c>
      <c r="Q60">
        <v>1.8321284540702014</v>
      </c>
      <c r="R60">
        <v>10.77100024431957</v>
      </c>
      <c r="S60">
        <v>2.7443968926553675</v>
      </c>
      <c r="T60">
        <v>0</v>
      </c>
      <c r="U60">
        <v>288.29778913697942</v>
      </c>
      <c r="V60">
        <v>5.2731484257871069</v>
      </c>
      <c r="W60">
        <v>7.7066211604095569</v>
      </c>
      <c r="X60">
        <v>37.466752027596378</v>
      </c>
      <c r="Y60">
        <v>0</v>
      </c>
      <c r="Z60">
        <v>3.3293304000000004</v>
      </c>
      <c r="AA60">
        <v>10.8352539909515</v>
      </c>
      <c r="AB60">
        <v>10.036104000000005</v>
      </c>
      <c r="AC60">
        <v>7.4705399999999988</v>
      </c>
      <c r="AD60">
        <v>9.2933500000000002</v>
      </c>
      <c r="AE60">
        <v>12.557578800000002</v>
      </c>
      <c r="AF60">
        <v>0</v>
      </c>
      <c r="AG60">
        <v>0</v>
      </c>
      <c r="AH60">
        <v>38.847210000000004</v>
      </c>
      <c r="AI60">
        <v>4.8495000000000008</v>
      </c>
      <c r="AJ60">
        <v>0</v>
      </c>
      <c r="AK60">
        <v>12.988689999999998</v>
      </c>
      <c r="AL60">
        <v>20.952100000000002</v>
      </c>
      <c r="AM60">
        <v>0</v>
      </c>
      <c r="AN60">
        <v>0</v>
      </c>
      <c r="AO60">
        <v>7.0942199999999991</v>
      </c>
      <c r="AP60">
        <v>2.8304527067921614</v>
      </c>
      <c r="AQ60">
        <v>0</v>
      </c>
      <c r="AR60">
        <v>12.057200000000002</v>
      </c>
      <c r="AS60">
        <v>8.3716499999999989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697.64609102620591</v>
      </c>
      <c r="DN60">
        <v>25.004107879658715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36.493010318086235</v>
      </c>
      <c r="L61">
        <v>19.142168191206849</v>
      </c>
      <c r="M61">
        <v>0</v>
      </c>
      <c r="N61">
        <v>30.000000000000004</v>
      </c>
      <c r="O61">
        <v>50.381908032498529</v>
      </c>
      <c r="P61">
        <v>69.038675737973094</v>
      </c>
      <c r="Q61">
        <v>1.7702925731432859</v>
      </c>
      <c r="R61">
        <v>10.77100024431957</v>
      </c>
      <c r="S61">
        <v>2.6516570130607615</v>
      </c>
      <c r="T61">
        <v>0</v>
      </c>
      <c r="U61">
        <v>288.29778913697942</v>
      </c>
      <c r="V61">
        <v>5.2731484257871069</v>
      </c>
      <c r="W61">
        <v>7.7066211604095569</v>
      </c>
      <c r="X61">
        <v>37.466752027596378</v>
      </c>
      <c r="Y61">
        <v>0</v>
      </c>
      <c r="Z61">
        <v>1.6646652000000004</v>
      </c>
      <c r="AA61">
        <v>10.8352539909515</v>
      </c>
      <c r="AB61">
        <v>10.036104000000005</v>
      </c>
      <c r="AC61">
        <v>7.4705399999999988</v>
      </c>
      <c r="AD61">
        <v>9.2933500000000002</v>
      </c>
      <c r="AE61">
        <v>12.557578800000002</v>
      </c>
      <c r="AF61">
        <v>0</v>
      </c>
      <c r="AG61">
        <v>0</v>
      </c>
      <c r="AH61">
        <v>38.847210000000004</v>
      </c>
      <c r="AI61">
        <v>4.8495000000000008</v>
      </c>
      <c r="AJ61">
        <v>0</v>
      </c>
      <c r="AK61">
        <v>12.988689999999998</v>
      </c>
      <c r="AL61">
        <v>20.952100000000002</v>
      </c>
      <c r="AM61">
        <v>0</v>
      </c>
      <c r="AN61">
        <v>0</v>
      </c>
      <c r="AO61">
        <v>7.0942199999999991</v>
      </c>
      <c r="AP61">
        <v>2.4725793760483241</v>
      </c>
      <c r="AQ61">
        <v>0</v>
      </c>
      <c r="AR61">
        <v>12.057200000000002</v>
      </c>
      <c r="AS61">
        <v>8.3716499999999989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693.62373956730585</v>
      </c>
      <c r="DN61">
        <v>24.859924660754803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36.493010318086235</v>
      </c>
      <c r="L62">
        <v>19.142153635363897</v>
      </c>
      <c r="M62">
        <v>0</v>
      </c>
      <c r="N62">
        <v>30.000000000000004</v>
      </c>
      <c r="O62">
        <v>50.381908032498529</v>
      </c>
      <c r="P62">
        <v>69.038675737973094</v>
      </c>
      <c r="Q62">
        <v>1.7702925731432859</v>
      </c>
      <c r="R62">
        <v>10.77100024431957</v>
      </c>
      <c r="S62">
        <v>2.6509212360289283</v>
      </c>
      <c r="T62">
        <v>0</v>
      </c>
      <c r="U62">
        <v>288.29778913697942</v>
      </c>
      <c r="V62">
        <v>5.2731484257871069</v>
      </c>
      <c r="W62">
        <v>7.7066211604095569</v>
      </c>
      <c r="X62">
        <v>37.466752027596378</v>
      </c>
      <c r="Y62">
        <v>0</v>
      </c>
      <c r="Z62">
        <v>1.6646652000000004</v>
      </c>
      <c r="AA62">
        <v>10.8352539909515</v>
      </c>
      <c r="AB62">
        <v>10.036104000000005</v>
      </c>
      <c r="AC62">
        <v>7.4705399999999988</v>
      </c>
      <c r="AD62">
        <v>9.2933500000000002</v>
      </c>
      <c r="AE62">
        <v>12.557578800000002</v>
      </c>
      <c r="AF62">
        <v>0</v>
      </c>
      <c r="AG62">
        <v>0</v>
      </c>
      <c r="AH62">
        <v>38.847210000000004</v>
      </c>
      <c r="AI62">
        <v>4.8495000000000008</v>
      </c>
      <c r="AJ62">
        <v>0</v>
      </c>
      <c r="AK62">
        <v>12.988689999999998</v>
      </c>
      <c r="AL62">
        <v>20.952100000000002</v>
      </c>
      <c r="AM62">
        <v>0</v>
      </c>
      <c r="AN62">
        <v>0</v>
      </c>
      <c r="AO62">
        <v>7.0942199999999991</v>
      </c>
      <c r="AP62">
        <v>2.4725793760483241</v>
      </c>
      <c r="AQ62">
        <v>0</v>
      </c>
      <c r="AR62">
        <v>12.057200000000002</v>
      </c>
      <c r="AS62">
        <v>8.3716499999999989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693.62301513887201</v>
      </c>
      <c r="DN62">
        <v>24.859898756313743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36.493010318086235</v>
      </c>
      <c r="L63">
        <v>19.142184759239669</v>
      </c>
      <c r="M63">
        <v>0</v>
      </c>
      <c r="N63">
        <v>30.000000000000004</v>
      </c>
      <c r="O63">
        <v>50.381908032498529</v>
      </c>
      <c r="P63">
        <v>69.038675737973094</v>
      </c>
      <c r="Q63">
        <v>1.7702925731432859</v>
      </c>
      <c r="R63">
        <v>10.77100024431957</v>
      </c>
      <c r="S63">
        <v>3.4336397110103634</v>
      </c>
      <c r="T63">
        <v>0</v>
      </c>
      <c r="U63">
        <v>288.29778913697942</v>
      </c>
      <c r="V63">
        <v>5.2731484257871069</v>
      </c>
      <c r="W63">
        <v>7.7066211604095569</v>
      </c>
      <c r="X63">
        <v>37.466752027596378</v>
      </c>
      <c r="Y63">
        <v>0</v>
      </c>
      <c r="Z63">
        <v>1.6646652000000004</v>
      </c>
      <c r="AA63">
        <v>10.8352539909515</v>
      </c>
      <c r="AB63">
        <v>10.036104000000005</v>
      </c>
      <c r="AC63">
        <v>7.4705399999999988</v>
      </c>
      <c r="AD63">
        <v>9.2933500000000002</v>
      </c>
      <c r="AE63">
        <v>12.557578800000002</v>
      </c>
      <c r="AF63">
        <v>0</v>
      </c>
      <c r="AG63">
        <v>0</v>
      </c>
      <c r="AH63">
        <v>38.847210000000004</v>
      </c>
      <c r="AI63">
        <v>4.8495000000000008</v>
      </c>
      <c r="AJ63">
        <v>0</v>
      </c>
      <c r="AK63">
        <v>12.988689999999998</v>
      </c>
      <c r="AL63">
        <v>20.952100000000002</v>
      </c>
      <c r="AM63">
        <v>0</v>
      </c>
      <c r="AN63">
        <v>0</v>
      </c>
      <c r="AO63">
        <v>7.0942199999999991</v>
      </c>
      <c r="AP63">
        <v>2.4725793760483241</v>
      </c>
      <c r="AQ63">
        <v>0</v>
      </c>
      <c r="AR63">
        <v>12.057200000000002</v>
      </c>
      <c r="AS63">
        <v>8.3716499999999989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694.37868158939636</v>
      </c>
      <c r="DN63">
        <v>24.886981904646685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36.493010318086235</v>
      </c>
      <c r="L64">
        <v>19.142184759239669</v>
      </c>
      <c r="M64">
        <v>0</v>
      </c>
      <c r="N64">
        <v>30.000000000000004</v>
      </c>
      <c r="O64">
        <v>50.381908032498529</v>
      </c>
      <c r="P64">
        <v>69.038675737973094</v>
      </c>
      <c r="Q64">
        <v>1.7702925731432859</v>
      </c>
      <c r="R64">
        <v>10.77100024431957</v>
      </c>
      <c r="S64">
        <v>3.4336397110103634</v>
      </c>
      <c r="T64">
        <v>0</v>
      </c>
      <c r="U64">
        <v>288.29778913697942</v>
      </c>
      <c r="V64">
        <v>5.2731484257871069</v>
      </c>
      <c r="W64">
        <v>7.7066211604095569</v>
      </c>
      <c r="X64">
        <v>37.466752027596378</v>
      </c>
      <c r="Y64">
        <v>0</v>
      </c>
      <c r="Z64">
        <v>1.6646652000000004</v>
      </c>
      <c r="AA64">
        <v>10.8352539909515</v>
      </c>
      <c r="AB64">
        <v>10.036104000000005</v>
      </c>
      <c r="AC64">
        <v>7.4705399999999988</v>
      </c>
      <c r="AD64">
        <v>9.2933500000000002</v>
      </c>
      <c r="AE64">
        <v>12.557578800000002</v>
      </c>
      <c r="AF64">
        <v>0</v>
      </c>
      <c r="AG64">
        <v>0</v>
      </c>
      <c r="AH64">
        <v>38.847210000000004</v>
      </c>
      <c r="AI64">
        <v>4.8495000000000008</v>
      </c>
      <c r="AJ64">
        <v>0</v>
      </c>
      <c r="AK64">
        <v>12.988689999999998</v>
      </c>
      <c r="AL64">
        <v>20.952100000000002</v>
      </c>
      <c r="AM64">
        <v>0</v>
      </c>
      <c r="AN64">
        <v>0</v>
      </c>
      <c r="AO64">
        <v>7.0942199999999991</v>
      </c>
      <c r="AP64">
        <v>2.4725793760483241</v>
      </c>
      <c r="AQ64">
        <v>0</v>
      </c>
      <c r="AR64">
        <v>12.057200000000002</v>
      </c>
      <c r="AS64">
        <v>8.3716499999999989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694.37868158939636</v>
      </c>
      <c r="DN64">
        <v>24.886981904646685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86.482643331830403</v>
      </c>
      <c r="L65">
        <v>65.22799790179846</v>
      </c>
      <c r="M65">
        <v>0</v>
      </c>
      <c r="N65">
        <v>30.000000000000004</v>
      </c>
      <c r="O65">
        <v>50.381908032498529</v>
      </c>
      <c r="P65">
        <v>69.038675737973094</v>
      </c>
      <c r="Q65">
        <v>5.2191529411764703</v>
      </c>
      <c r="R65">
        <v>10.77100024431957</v>
      </c>
      <c r="S65">
        <v>3.8628496792587317</v>
      </c>
      <c r="T65">
        <v>0</v>
      </c>
      <c r="U65">
        <v>288.29778913697942</v>
      </c>
      <c r="V65">
        <v>5.2731484257871069</v>
      </c>
      <c r="W65">
        <v>7.4790003518648822</v>
      </c>
      <c r="X65">
        <v>37.466752027596378</v>
      </c>
      <c r="Y65">
        <v>0</v>
      </c>
      <c r="Z65">
        <v>1.6646652000000004</v>
      </c>
      <c r="AA65">
        <v>10.8352539909515</v>
      </c>
      <c r="AB65">
        <v>10.036104000000005</v>
      </c>
      <c r="AC65">
        <v>7.4705399999999988</v>
      </c>
      <c r="AD65">
        <v>9.2933500000000002</v>
      </c>
      <c r="AE65">
        <v>12.557578800000002</v>
      </c>
      <c r="AF65">
        <v>0</v>
      </c>
      <c r="AG65">
        <v>0</v>
      </c>
      <c r="AH65">
        <v>38.847210000000004</v>
      </c>
      <c r="AI65">
        <v>4.8495000000000008</v>
      </c>
      <c r="AJ65">
        <v>0</v>
      </c>
      <c r="AK65">
        <v>12.988689999999998</v>
      </c>
      <c r="AL65">
        <v>20.952100000000002</v>
      </c>
      <c r="AM65">
        <v>0</v>
      </c>
      <c r="AN65">
        <v>0</v>
      </c>
      <c r="AO65">
        <v>7.0942199999999991</v>
      </c>
      <c r="AP65">
        <v>2.4725793760483241</v>
      </c>
      <c r="AQ65">
        <v>0</v>
      </c>
      <c r="AR65">
        <v>12.057200000000002</v>
      </c>
      <c r="AS65">
        <v>8.2007999999999992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790.48912254341099</v>
      </c>
      <c r="DN65">
        <v>28.331586634671762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91.154847064122066</v>
      </c>
      <c r="L66">
        <v>65.22799790179846</v>
      </c>
      <c r="M66">
        <v>0</v>
      </c>
      <c r="N66">
        <v>30.000000000000004</v>
      </c>
      <c r="O66">
        <v>50.381908032498529</v>
      </c>
      <c r="P66">
        <v>69.038675737973094</v>
      </c>
      <c r="Q66">
        <v>5.2191529411764703</v>
      </c>
      <c r="R66">
        <v>10.77100024431957</v>
      </c>
      <c r="S66">
        <v>3.8628496792587317</v>
      </c>
      <c r="T66">
        <v>0</v>
      </c>
      <c r="U66">
        <v>288.29778913697942</v>
      </c>
      <c r="V66">
        <v>5.2731484257871069</v>
      </c>
      <c r="W66">
        <v>7.4790003518648822</v>
      </c>
      <c r="X66">
        <v>37.466752027596378</v>
      </c>
      <c r="Y66">
        <v>0</v>
      </c>
      <c r="Z66">
        <v>1.6646652000000004</v>
      </c>
      <c r="AA66">
        <v>10.8352539909515</v>
      </c>
      <c r="AB66">
        <v>10.036104000000005</v>
      </c>
      <c r="AC66">
        <v>7.4705399999999988</v>
      </c>
      <c r="AD66">
        <v>9.2933500000000002</v>
      </c>
      <c r="AE66">
        <v>12.557578800000002</v>
      </c>
      <c r="AF66">
        <v>0</v>
      </c>
      <c r="AG66">
        <v>0</v>
      </c>
      <c r="AH66">
        <v>38.847210000000004</v>
      </c>
      <c r="AI66">
        <v>4.8495000000000008</v>
      </c>
      <c r="AJ66">
        <v>0</v>
      </c>
      <c r="AK66">
        <v>12.988689999999998</v>
      </c>
      <c r="AL66">
        <v>20.952100000000002</v>
      </c>
      <c r="AM66">
        <v>0</v>
      </c>
      <c r="AN66">
        <v>0</v>
      </c>
      <c r="AO66">
        <v>7.0942199999999991</v>
      </c>
      <c r="AP66">
        <v>2.4725793760483241</v>
      </c>
      <c r="AQ66">
        <v>0</v>
      </c>
      <c r="AR66">
        <v>12.057200000000002</v>
      </c>
      <c r="AS66">
        <v>8.2007999999999992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794.99966802525898</v>
      </c>
      <c r="DN66">
        <v>28.493244885115498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91.154847064122066</v>
      </c>
      <c r="L67">
        <v>65.228584442969463</v>
      </c>
      <c r="M67">
        <v>0</v>
      </c>
      <c r="N67">
        <v>30.000000000000004</v>
      </c>
      <c r="O67">
        <v>50.381908032498529</v>
      </c>
      <c r="P67">
        <v>69.038675737973094</v>
      </c>
      <c r="Q67">
        <v>5.2191529411764703</v>
      </c>
      <c r="R67">
        <v>10.77100024431957</v>
      </c>
      <c r="S67">
        <v>3.8628496792587317</v>
      </c>
      <c r="T67">
        <v>0</v>
      </c>
      <c r="U67">
        <v>288.29778913697942</v>
      </c>
      <c r="V67">
        <v>5.2731484257871069</v>
      </c>
      <c r="W67">
        <v>7.1677233027522931</v>
      </c>
      <c r="X67">
        <v>37.466752027596378</v>
      </c>
      <c r="Y67">
        <v>0</v>
      </c>
      <c r="Z67">
        <v>1.6646652000000004</v>
      </c>
      <c r="AA67">
        <v>10.8352539909515</v>
      </c>
      <c r="AB67">
        <v>10.036104000000005</v>
      </c>
      <c r="AC67">
        <v>7.4705399999999988</v>
      </c>
      <c r="AD67">
        <v>9.2933500000000002</v>
      </c>
      <c r="AE67">
        <v>12.557578800000002</v>
      </c>
      <c r="AF67">
        <v>0</v>
      </c>
      <c r="AG67">
        <v>0</v>
      </c>
      <c r="AH67">
        <v>38.847210000000004</v>
      </c>
      <c r="AI67">
        <v>1.6165000000000005</v>
      </c>
      <c r="AJ67">
        <v>0</v>
      </c>
      <c r="AK67">
        <v>12.988689999999998</v>
      </c>
      <c r="AL67">
        <v>20.952100000000002</v>
      </c>
      <c r="AM67">
        <v>0</v>
      </c>
      <c r="AN67">
        <v>0</v>
      </c>
      <c r="AO67">
        <v>7.0942199999999991</v>
      </c>
      <c r="AP67">
        <v>2.4725793760483241</v>
      </c>
      <c r="AQ67">
        <v>0</v>
      </c>
      <c r="AR67">
        <v>12.057200000000002</v>
      </c>
      <c r="AS67">
        <v>8.2007999999999992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791.57858936464822</v>
      </c>
      <c r="DN67">
        <v>28.370633037784547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91.154847064122066</v>
      </c>
      <c r="L68">
        <v>65.228957641178539</v>
      </c>
      <c r="M68">
        <v>0</v>
      </c>
      <c r="N68">
        <v>30.000000000000004</v>
      </c>
      <c r="O68">
        <v>50.381908032498529</v>
      </c>
      <c r="P68">
        <v>69.038675737973094</v>
      </c>
      <c r="Q68">
        <v>5.2191529411764703</v>
      </c>
      <c r="R68">
        <v>10.77100024431957</v>
      </c>
      <c r="S68">
        <v>3.8628496792587317</v>
      </c>
      <c r="T68">
        <v>0</v>
      </c>
      <c r="U68">
        <v>288.29778913697942</v>
      </c>
      <c r="V68">
        <v>5.2731484257871069</v>
      </c>
      <c r="W68">
        <v>7.1677233027522931</v>
      </c>
      <c r="X68">
        <v>37.466752027596378</v>
      </c>
      <c r="Y68">
        <v>0</v>
      </c>
      <c r="Z68">
        <v>1.6646652000000004</v>
      </c>
      <c r="AA68">
        <v>10.8352539909515</v>
      </c>
      <c r="AB68">
        <v>10.036104000000005</v>
      </c>
      <c r="AC68">
        <v>7.4705399999999988</v>
      </c>
      <c r="AD68">
        <v>9.2933500000000002</v>
      </c>
      <c r="AE68">
        <v>12.557578800000002</v>
      </c>
      <c r="AF68">
        <v>0</v>
      </c>
      <c r="AG68">
        <v>0</v>
      </c>
      <c r="AH68">
        <v>38.847210000000004</v>
      </c>
      <c r="AI68">
        <v>1.6165000000000005</v>
      </c>
      <c r="AJ68">
        <v>0</v>
      </c>
      <c r="AK68">
        <v>12.988689999999998</v>
      </c>
      <c r="AL68">
        <v>20.952100000000002</v>
      </c>
      <c r="AM68">
        <v>0</v>
      </c>
      <c r="AN68">
        <v>0</v>
      </c>
      <c r="AO68">
        <v>7.0942199999999991</v>
      </c>
      <c r="AP68">
        <v>2.4725793760483241</v>
      </c>
      <c r="AQ68">
        <v>0</v>
      </c>
      <c r="AR68">
        <v>12.057200000000002</v>
      </c>
      <c r="AS68">
        <v>8.2007999999999992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791.57894965170181</v>
      </c>
      <c r="DN68">
        <v>28.370645948939991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91.154847064122066</v>
      </c>
      <c r="L69">
        <v>67.568190071727827</v>
      </c>
      <c r="M69">
        <v>0</v>
      </c>
      <c r="N69">
        <v>30.000000000000004</v>
      </c>
      <c r="O69">
        <v>50.381908032498529</v>
      </c>
      <c r="P69">
        <v>69.038675737973094</v>
      </c>
      <c r="Q69">
        <v>5.2191529411764703</v>
      </c>
      <c r="R69">
        <v>10.77100024431957</v>
      </c>
      <c r="S69">
        <v>3.8628496792587317</v>
      </c>
      <c r="T69">
        <v>0</v>
      </c>
      <c r="U69">
        <v>288.29778913697942</v>
      </c>
      <c r="V69">
        <v>5.2731484257871069</v>
      </c>
      <c r="W69">
        <v>7.1677233027522931</v>
      </c>
      <c r="X69">
        <v>37.466752027596378</v>
      </c>
      <c r="Y69">
        <v>0</v>
      </c>
      <c r="Z69">
        <v>1.6646652000000004</v>
      </c>
      <c r="AA69">
        <v>10.8352539909515</v>
      </c>
      <c r="AB69">
        <v>10.036104000000005</v>
      </c>
      <c r="AC69">
        <v>7.4705399999999988</v>
      </c>
      <c r="AD69">
        <v>9.2933500000000002</v>
      </c>
      <c r="AE69">
        <v>12.557578800000002</v>
      </c>
      <c r="AF69">
        <v>0</v>
      </c>
      <c r="AG69">
        <v>0</v>
      </c>
      <c r="AH69">
        <v>38.847210000000004</v>
      </c>
      <c r="AI69">
        <v>4.8495000000000008</v>
      </c>
      <c r="AJ69">
        <v>0</v>
      </c>
      <c r="AK69">
        <v>12.988689999999998</v>
      </c>
      <c r="AL69">
        <v>20.952100000000002</v>
      </c>
      <c r="AM69">
        <v>0</v>
      </c>
      <c r="AN69">
        <v>0</v>
      </c>
      <c r="AO69">
        <v>7.0942199999999991</v>
      </c>
      <c r="AP69">
        <v>2.4725793760483241</v>
      </c>
      <c r="AQ69">
        <v>0</v>
      </c>
      <c r="AR69">
        <v>12.057200000000002</v>
      </c>
      <c r="AS69">
        <v>8.2007999999999992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796.95838284410809</v>
      </c>
      <c r="DN69">
        <v>28.563445187083094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91.154847064122066</v>
      </c>
      <c r="L70">
        <v>67.567776173964916</v>
      </c>
      <c r="M70">
        <v>0</v>
      </c>
      <c r="N70">
        <v>30.000000000000004</v>
      </c>
      <c r="O70">
        <v>50.381908032498529</v>
      </c>
      <c r="P70">
        <v>69.038675737973094</v>
      </c>
      <c r="Q70">
        <v>5.2191529411764703</v>
      </c>
      <c r="R70">
        <v>10.77100024431957</v>
      </c>
      <c r="S70">
        <v>3.8628496792587317</v>
      </c>
      <c r="T70">
        <v>0</v>
      </c>
      <c r="U70">
        <v>288.29778913697942</v>
      </c>
      <c r="V70">
        <v>5.2731484257871069</v>
      </c>
      <c r="W70">
        <v>7.1677233027522931</v>
      </c>
      <c r="X70">
        <v>37.466752027596378</v>
      </c>
      <c r="Y70">
        <v>0</v>
      </c>
      <c r="Z70">
        <v>1.6646652000000004</v>
      </c>
      <c r="AA70">
        <v>10.8352539909515</v>
      </c>
      <c r="AB70">
        <v>10.036104000000005</v>
      </c>
      <c r="AC70">
        <v>7.4705399999999988</v>
      </c>
      <c r="AD70">
        <v>9.2933500000000002</v>
      </c>
      <c r="AE70">
        <v>12.557578800000002</v>
      </c>
      <c r="AF70">
        <v>0</v>
      </c>
      <c r="AG70">
        <v>0</v>
      </c>
      <c r="AH70">
        <v>38.847210000000004</v>
      </c>
      <c r="AI70">
        <v>4.8495000000000008</v>
      </c>
      <c r="AJ70">
        <v>0</v>
      </c>
      <c r="AK70">
        <v>12.988689999999998</v>
      </c>
      <c r="AL70">
        <v>20.952100000000002</v>
      </c>
      <c r="AM70">
        <v>0</v>
      </c>
      <c r="AN70">
        <v>0</v>
      </c>
      <c r="AO70">
        <v>7.0942199999999991</v>
      </c>
      <c r="AP70">
        <v>2.4725793760483241</v>
      </c>
      <c r="AQ70">
        <v>0</v>
      </c>
      <c r="AR70">
        <v>12.057200000000002</v>
      </c>
      <c r="AS70">
        <v>8.2007999999999992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796.95798326838985</v>
      </c>
      <c r="DN70">
        <v>28.563430865038359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91.154847064122066</v>
      </c>
      <c r="L71">
        <v>67.568190071527283</v>
      </c>
      <c r="M71">
        <v>0</v>
      </c>
      <c r="N71">
        <v>30.000000000000004</v>
      </c>
      <c r="O71">
        <v>50.381908032498529</v>
      </c>
      <c r="P71">
        <v>69.038675737973094</v>
      </c>
      <c r="Q71">
        <v>5.2191529411764703</v>
      </c>
      <c r="R71">
        <v>10.77100024431957</v>
      </c>
      <c r="S71">
        <v>3.8628496792587317</v>
      </c>
      <c r="T71">
        <v>0</v>
      </c>
      <c r="U71">
        <v>288.29778913697942</v>
      </c>
      <c r="V71">
        <v>5.2731484257871069</v>
      </c>
      <c r="W71">
        <v>7.1677233027522931</v>
      </c>
      <c r="X71">
        <v>37.466752027596378</v>
      </c>
      <c r="Y71">
        <v>0</v>
      </c>
      <c r="Z71">
        <v>1.6646652000000004</v>
      </c>
      <c r="AA71">
        <v>10.8352539909515</v>
      </c>
      <c r="AB71">
        <v>10.036104000000005</v>
      </c>
      <c r="AC71">
        <v>7.4705399999999988</v>
      </c>
      <c r="AD71">
        <v>9.2933500000000002</v>
      </c>
      <c r="AE71">
        <v>12.557578800000002</v>
      </c>
      <c r="AF71">
        <v>0</v>
      </c>
      <c r="AG71">
        <v>0</v>
      </c>
      <c r="AH71">
        <v>38.847210000000004</v>
      </c>
      <c r="AI71">
        <v>4.8495000000000008</v>
      </c>
      <c r="AJ71">
        <v>0</v>
      </c>
      <c r="AK71">
        <v>12.988689999999998</v>
      </c>
      <c r="AL71">
        <v>20.952100000000002</v>
      </c>
      <c r="AM71">
        <v>1.3408560000000003</v>
      </c>
      <c r="AN71">
        <v>0</v>
      </c>
      <c r="AO71">
        <v>6.7208400000000008</v>
      </c>
      <c r="AP71">
        <v>2.4725793760483241</v>
      </c>
      <c r="AQ71">
        <v>0</v>
      </c>
      <c r="AR71">
        <v>13.178799999999999</v>
      </c>
      <c r="AS71">
        <v>8.2007999999999992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798.97517679623036</v>
      </c>
      <c r="DN71">
        <v>28.635727234760324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91.154847064122066</v>
      </c>
      <c r="L72">
        <v>67.567674785781094</v>
      </c>
      <c r="M72">
        <v>0</v>
      </c>
      <c r="N72">
        <v>30.000000000000004</v>
      </c>
      <c r="O72">
        <v>50.381908032498529</v>
      </c>
      <c r="P72">
        <v>69.038675737973094</v>
      </c>
      <c r="Q72">
        <v>5.2191529411764703</v>
      </c>
      <c r="R72">
        <v>10.77100024431957</v>
      </c>
      <c r="S72">
        <v>3.8628496792587317</v>
      </c>
      <c r="T72">
        <v>0</v>
      </c>
      <c r="U72">
        <v>288.29778913697942</v>
      </c>
      <c r="V72">
        <v>5.2731484257871069</v>
      </c>
      <c r="W72">
        <v>7.1677233027522931</v>
      </c>
      <c r="X72">
        <v>37.466752027596378</v>
      </c>
      <c r="Y72">
        <v>0</v>
      </c>
      <c r="Z72">
        <v>1.6646652000000004</v>
      </c>
      <c r="AA72">
        <v>10.8352539909515</v>
      </c>
      <c r="AB72">
        <v>10.036104000000005</v>
      </c>
      <c r="AC72">
        <v>7.4705399999999988</v>
      </c>
      <c r="AD72">
        <v>9.2933500000000002</v>
      </c>
      <c r="AE72">
        <v>12.557578800000002</v>
      </c>
      <c r="AF72">
        <v>0</v>
      </c>
      <c r="AG72">
        <v>0</v>
      </c>
      <c r="AH72">
        <v>38.847210000000004</v>
      </c>
      <c r="AI72">
        <v>4.8495000000000008</v>
      </c>
      <c r="AJ72">
        <v>0</v>
      </c>
      <c r="AK72">
        <v>12.988689999999998</v>
      </c>
      <c r="AL72">
        <v>20.952100000000002</v>
      </c>
      <c r="AM72">
        <v>2.6817120000000001</v>
      </c>
      <c r="AN72">
        <v>0</v>
      </c>
      <c r="AO72">
        <v>6.7208400000000008</v>
      </c>
      <c r="AP72">
        <v>2.4725793760483241</v>
      </c>
      <c r="AQ72">
        <v>0</v>
      </c>
      <c r="AR72">
        <v>13.178799999999999</v>
      </c>
      <c r="AS72">
        <v>8.2007999999999992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800.26914155226439</v>
      </c>
      <c r="DN72">
        <v>28.682103192980058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91.154847064122066</v>
      </c>
      <c r="L73">
        <v>67.567341786580357</v>
      </c>
      <c r="M73">
        <v>0</v>
      </c>
      <c r="N73">
        <v>30.000000000000004</v>
      </c>
      <c r="O73">
        <v>50.381908032498529</v>
      </c>
      <c r="P73">
        <v>69.038675737973094</v>
      </c>
      <c r="Q73">
        <v>5.2191529411764703</v>
      </c>
      <c r="R73">
        <v>10.77100024431957</v>
      </c>
      <c r="S73">
        <v>3.8628496792587317</v>
      </c>
      <c r="T73">
        <v>0</v>
      </c>
      <c r="U73">
        <v>288.29778913697942</v>
      </c>
      <c r="V73">
        <v>5.2731484257871069</v>
      </c>
      <c r="W73">
        <v>7.7066211604095569</v>
      </c>
      <c r="X73">
        <v>37.466752027596378</v>
      </c>
      <c r="Y73">
        <v>0</v>
      </c>
      <c r="Z73">
        <v>3.3293304000000004</v>
      </c>
      <c r="AA73">
        <v>10.8352539909515</v>
      </c>
      <c r="AB73">
        <v>10.036104000000005</v>
      </c>
      <c r="AC73">
        <v>7.4705399999999988</v>
      </c>
      <c r="AD73">
        <v>9.2933500000000002</v>
      </c>
      <c r="AE73">
        <v>12.557578800000002</v>
      </c>
      <c r="AF73">
        <v>0</v>
      </c>
      <c r="AG73">
        <v>0</v>
      </c>
      <c r="AH73">
        <v>38.847210000000004</v>
      </c>
      <c r="AI73">
        <v>1.6165000000000005</v>
      </c>
      <c r="AJ73">
        <v>0</v>
      </c>
      <c r="AK73">
        <v>12.988689999999998</v>
      </c>
      <c r="AL73">
        <v>20.952100000000002</v>
      </c>
      <c r="AM73">
        <v>2.6749400000000003</v>
      </c>
      <c r="AN73">
        <v>0</v>
      </c>
      <c r="AO73">
        <v>6.7208400000000008</v>
      </c>
      <c r="AP73">
        <v>2.4725793760483241</v>
      </c>
      <c r="AQ73">
        <v>0</v>
      </c>
      <c r="AR73">
        <v>12.057200000000002</v>
      </c>
      <c r="AS73">
        <v>8.2007999999999992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798.18567135024648</v>
      </c>
      <c r="DN73">
        <v>28.60743145345457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91.154847064122066</v>
      </c>
      <c r="L74">
        <v>67.568095198184494</v>
      </c>
      <c r="M74">
        <v>0</v>
      </c>
      <c r="N74">
        <v>30.000000000000004</v>
      </c>
      <c r="O74">
        <v>50.381908032498529</v>
      </c>
      <c r="P74">
        <v>69.038675737973094</v>
      </c>
      <c r="Q74">
        <v>5.2191529411764703</v>
      </c>
      <c r="R74">
        <v>10.77100024431957</v>
      </c>
      <c r="S74">
        <v>3.8628496792587317</v>
      </c>
      <c r="T74">
        <v>0</v>
      </c>
      <c r="U74">
        <v>288.29778913697942</v>
      </c>
      <c r="V74">
        <v>5.2731484257871069</v>
      </c>
      <c r="W74">
        <v>7.7066211604095569</v>
      </c>
      <c r="X74">
        <v>37.466752027596378</v>
      </c>
      <c r="Y74">
        <v>0</v>
      </c>
      <c r="Z74">
        <v>3.3293304000000004</v>
      </c>
      <c r="AA74">
        <v>10.8352539909515</v>
      </c>
      <c r="AB74">
        <v>10.036104000000005</v>
      </c>
      <c r="AC74">
        <v>7.4705399999999988</v>
      </c>
      <c r="AD74">
        <v>9.2933500000000002</v>
      </c>
      <c r="AE74">
        <v>12.557578800000002</v>
      </c>
      <c r="AF74">
        <v>0</v>
      </c>
      <c r="AG74">
        <v>0</v>
      </c>
      <c r="AH74">
        <v>38.847210000000004</v>
      </c>
      <c r="AI74">
        <v>1.6165000000000005</v>
      </c>
      <c r="AJ74">
        <v>0</v>
      </c>
      <c r="AK74">
        <v>12.988689999999998</v>
      </c>
      <c r="AL74">
        <v>20.952100000000002</v>
      </c>
      <c r="AM74">
        <v>2.6749400000000003</v>
      </c>
      <c r="AN74">
        <v>0</v>
      </c>
      <c r="AO74">
        <v>6.7208400000000008</v>
      </c>
      <c r="AP74">
        <v>2.4725793760483241</v>
      </c>
      <c r="AQ74">
        <v>0</v>
      </c>
      <c r="AR74">
        <v>12.057200000000002</v>
      </c>
      <c r="AS74">
        <v>8.2007999999999992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798.18639870000413</v>
      </c>
      <c r="DN74">
        <v>28.607457515301011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148.66260172809069</v>
      </c>
      <c r="L75">
        <v>67.568190074865697</v>
      </c>
      <c r="M75">
        <v>0</v>
      </c>
      <c r="N75">
        <v>30.000000000000004</v>
      </c>
      <c r="O75">
        <v>50.381908032498529</v>
      </c>
      <c r="P75">
        <v>69.038675737973094</v>
      </c>
      <c r="Q75">
        <v>5.2191529411764703</v>
      </c>
      <c r="R75">
        <v>10.77100024431957</v>
      </c>
      <c r="S75">
        <v>3.8628496792587317</v>
      </c>
      <c r="T75">
        <v>0</v>
      </c>
      <c r="U75">
        <v>288.29778913697942</v>
      </c>
      <c r="V75">
        <v>5.2731484257871069</v>
      </c>
      <c r="W75">
        <v>7.7066211604095569</v>
      </c>
      <c r="X75">
        <v>37.466752027596378</v>
      </c>
      <c r="Y75">
        <v>0</v>
      </c>
      <c r="Z75">
        <v>3.3293304000000004</v>
      </c>
      <c r="AA75">
        <v>10.8352539909515</v>
      </c>
      <c r="AB75">
        <v>10.036104000000005</v>
      </c>
      <c r="AC75">
        <v>7.4705399999999988</v>
      </c>
      <c r="AD75">
        <v>9.2933500000000002</v>
      </c>
      <c r="AE75">
        <v>12.557578800000002</v>
      </c>
      <c r="AF75">
        <v>0</v>
      </c>
      <c r="AG75">
        <v>0</v>
      </c>
      <c r="AH75">
        <v>38.847210000000004</v>
      </c>
      <c r="AI75">
        <v>4.8495000000000008</v>
      </c>
      <c r="AJ75">
        <v>0</v>
      </c>
      <c r="AK75">
        <v>12.988689999999998</v>
      </c>
      <c r="AL75">
        <v>20.952100000000002</v>
      </c>
      <c r="AM75">
        <v>2.6749400000000003</v>
      </c>
      <c r="AN75">
        <v>0</v>
      </c>
      <c r="AO75">
        <v>6.7208400000000008</v>
      </c>
      <c r="AP75">
        <v>2.4725793760483241</v>
      </c>
      <c r="AQ75">
        <v>0</v>
      </c>
      <c r="AR75">
        <v>12.057200000000002</v>
      </c>
      <c r="AS75">
        <v>8.2007999999999992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856.82561510095627</v>
      </c>
      <c r="DN75">
        <v>30.709090654998793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151.43865451268184</v>
      </c>
      <c r="L76">
        <v>67.568190074865697</v>
      </c>
      <c r="M76">
        <v>0</v>
      </c>
      <c r="N76">
        <v>30.000000000000004</v>
      </c>
      <c r="O76">
        <v>50.381908032498529</v>
      </c>
      <c r="P76">
        <v>69.038675737973094</v>
      </c>
      <c r="Q76">
        <v>5.2191529411764703</v>
      </c>
      <c r="R76">
        <v>10.77100024431957</v>
      </c>
      <c r="S76">
        <v>3.8628496792587317</v>
      </c>
      <c r="T76">
        <v>0</v>
      </c>
      <c r="U76">
        <v>288.29778913697942</v>
      </c>
      <c r="V76">
        <v>5.2731484257871069</v>
      </c>
      <c r="W76">
        <v>7.7066211604095569</v>
      </c>
      <c r="X76">
        <v>37.466752027596378</v>
      </c>
      <c r="Y76">
        <v>0</v>
      </c>
      <c r="Z76">
        <v>3.3293304000000004</v>
      </c>
      <c r="AA76">
        <v>10.8352539909515</v>
      </c>
      <c r="AB76">
        <v>10.036104000000005</v>
      </c>
      <c r="AC76">
        <v>7.4705399999999988</v>
      </c>
      <c r="AD76">
        <v>9.2933500000000002</v>
      </c>
      <c r="AE76">
        <v>12.557578800000002</v>
      </c>
      <c r="AF76">
        <v>0</v>
      </c>
      <c r="AG76">
        <v>0</v>
      </c>
      <c r="AH76">
        <v>38.847210000000004</v>
      </c>
      <c r="AI76">
        <v>4.8495000000000008</v>
      </c>
      <c r="AJ76">
        <v>0</v>
      </c>
      <c r="AK76">
        <v>12.988689999999998</v>
      </c>
      <c r="AL76">
        <v>20.952100000000002</v>
      </c>
      <c r="AM76">
        <v>2.6749400000000003</v>
      </c>
      <c r="AN76">
        <v>0</v>
      </c>
      <c r="AO76">
        <v>6.7208400000000008</v>
      </c>
      <c r="AP76">
        <v>2.4725793760483241</v>
      </c>
      <c r="AQ76">
        <v>0</v>
      </c>
      <c r="AR76">
        <v>13.178799999999999</v>
      </c>
      <c r="AS76">
        <v>8.2007999999999992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860.58840877210366</v>
      </c>
      <c r="DN76">
        <v>30.843949768442528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151.43865451268184</v>
      </c>
      <c r="L77">
        <v>67.568190074865697</v>
      </c>
      <c r="M77">
        <v>0</v>
      </c>
      <c r="N77">
        <v>30.000000000000004</v>
      </c>
      <c r="O77">
        <v>50.381908032498529</v>
      </c>
      <c r="P77">
        <v>69.038675737973094</v>
      </c>
      <c r="Q77">
        <v>5.2191529411764703</v>
      </c>
      <c r="R77">
        <v>10.77100024431957</v>
      </c>
      <c r="S77">
        <v>3.8628496792587317</v>
      </c>
      <c r="T77">
        <v>0</v>
      </c>
      <c r="U77">
        <v>288.29778913697942</v>
      </c>
      <c r="V77">
        <v>5.2731484257871069</v>
      </c>
      <c r="W77">
        <v>7.852248968174206</v>
      </c>
      <c r="X77">
        <v>37.466752027596378</v>
      </c>
      <c r="Y77">
        <v>0</v>
      </c>
      <c r="Z77">
        <v>4.9939955999999999</v>
      </c>
      <c r="AA77">
        <v>10.8352539909515</v>
      </c>
      <c r="AB77">
        <v>10.036104000000005</v>
      </c>
      <c r="AC77">
        <v>7.4705399999999988</v>
      </c>
      <c r="AD77">
        <v>9.2933500000000002</v>
      </c>
      <c r="AE77">
        <v>12.557578800000002</v>
      </c>
      <c r="AF77">
        <v>0</v>
      </c>
      <c r="AG77">
        <v>0</v>
      </c>
      <c r="AH77">
        <v>38.847210000000004</v>
      </c>
      <c r="AI77">
        <v>4.8495000000000008</v>
      </c>
      <c r="AJ77">
        <v>0</v>
      </c>
      <c r="AK77">
        <v>12.988689999999998</v>
      </c>
      <c r="AL77">
        <v>20.952100000000002</v>
      </c>
      <c r="AM77">
        <v>4.0144416000000014</v>
      </c>
      <c r="AN77">
        <v>0</v>
      </c>
      <c r="AO77">
        <v>6.7208400000000008</v>
      </c>
      <c r="AP77">
        <v>2.4725793760483241</v>
      </c>
      <c r="AQ77">
        <v>0</v>
      </c>
      <c r="AR77">
        <v>13.178799999999999</v>
      </c>
      <c r="AS77">
        <v>8.2007999999999992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863.62922061337531</v>
      </c>
      <c r="DN77">
        <v>30.952932534935524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151.43865451268184</v>
      </c>
      <c r="L78">
        <v>67.568190074865697</v>
      </c>
      <c r="M78">
        <v>0</v>
      </c>
      <c r="N78">
        <v>30.000000000000004</v>
      </c>
      <c r="O78">
        <v>50.381908032498529</v>
      </c>
      <c r="P78">
        <v>69.038675737973094</v>
      </c>
      <c r="Q78">
        <v>5.2191529411764703</v>
      </c>
      <c r="R78">
        <v>10.77100024431957</v>
      </c>
      <c r="S78">
        <v>3.8628496792587317</v>
      </c>
      <c r="T78">
        <v>0</v>
      </c>
      <c r="U78">
        <v>288.29778913697942</v>
      </c>
      <c r="V78">
        <v>5.2731484257871069</v>
      </c>
      <c r="W78">
        <v>7.8609444630311147</v>
      </c>
      <c r="X78">
        <v>37.466752027596378</v>
      </c>
      <c r="Y78">
        <v>0</v>
      </c>
      <c r="Z78">
        <v>4.9939955999999999</v>
      </c>
      <c r="AA78">
        <v>10.8352539909515</v>
      </c>
      <c r="AB78">
        <v>10.036104000000005</v>
      </c>
      <c r="AC78">
        <v>7.4705399999999988</v>
      </c>
      <c r="AD78">
        <v>9.2933500000000002</v>
      </c>
      <c r="AE78">
        <v>12.557578800000002</v>
      </c>
      <c r="AF78">
        <v>0</v>
      </c>
      <c r="AG78">
        <v>0</v>
      </c>
      <c r="AH78">
        <v>38.847210000000004</v>
      </c>
      <c r="AI78">
        <v>8.0825000000000014</v>
      </c>
      <c r="AJ78">
        <v>0</v>
      </c>
      <c r="AK78">
        <v>12.988689999999998</v>
      </c>
      <c r="AL78">
        <v>20.952100000000002</v>
      </c>
      <c r="AM78">
        <v>4.0144416000000014</v>
      </c>
      <c r="AN78">
        <v>0</v>
      </c>
      <c r="AO78">
        <v>6.7208400000000008</v>
      </c>
      <c r="AP78">
        <v>2.4725793760483241</v>
      </c>
      <c r="AQ78">
        <v>0</v>
      </c>
      <c r="AR78">
        <v>12.057200000000002</v>
      </c>
      <c r="AS78">
        <v>8.2007999999999992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865.67596091103587</v>
      </c>
      <c r="DN78">
        <v>31.02628773213176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149.85680254424867</v>
      </c>
      <c r="L79">
        <v>65.22799790179846</v>
      </c>
      <c r="M79">
        <v>0</v>
      </c>
      <c r="N79">
        <v>30.000000000000004</v>
      </c>
      <c r="O79">
        <v>50.381908032498529</v>
      </c>
      <c r="P79">
        <v>69.038675737973094</v>
      </c>
      <c r="Q79">
        <v>5.2218870967741928</v>
      </c>
      <c r="R79">
        <v>10.77100024431957</v>
      </c>
      <c r="S79">
        <v>3.8622154055896387</v>
      </c>
      <c r="T79">
        <v>0</v>
      </c>
      <c r="U79">
        <v>285.94048311622612</v>
      </c>
      <c r="V79">
        <v>5.2731484257871069</v>
      </c>
      <c r="W79">
        <v>7.8609444630311147</v>
      </c>
      <c r="X79">
        <v>37.466752027596378</v>
      </c>
      <c r="Y79">
        <v>0</v>
      </c>
      <c r="Z79">
        <v>4.9939955999999999</v>
      </c>
      <c r="AA79">
        <v>10.8352539909515</v>
      </c>
      <c r="AB79">
        <v>10.036104000000005</v>
      </c>
      <c r="AC79">
        <v>7.7615999999999996</v>
      </c>
      <c r="AD79">
        <v>9.5282</v>
      </c>
      <c r="AE79">
        <v>12.557578800000002</v>
      </c>
      <c r="AF79">
        <v>0</v>
      </c>
      <c r="AG79">
        <v>0</v>
      </c>
      <c r="AH79">
        <v>39.292209</v>
      </c>
      <c r="AI79">
        <v>12.608700000000002</v>
      </c>
      <c r="AJ79">
        <v>0</v>
      </c>
      <c r="AK79">
        <v>12.988689999999998</v>
      </c>
      <c r="AL79">
        <v>20.952100000000002</v>
      </c>
      <c r="AM79">
        <v>4.0144416000000014</v>
      </c>
      <c r="AN79">
        <v>0</v>
      </c>
      <c r="AO79">
        <v>6.7208400000000008</v>
      </c>
      <c r="AP79">
        <v>2.4725793760483241</v>
      </c>
      <c r="AQ79">
        <v>0</v>
      </c>
      <c r="AR79">
        <v>12.057200000000002</v>
      </c>
      <c r="AS79">
        <v>8.2007999999999992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864.92281283979048</v>
      </c>
      <c r="DN79">
        <v>30.999294523052217</v>
      </c>
    </row>
    <row r="80" spans="1:118">
      <c r="A80" t="s">
        <v>122</v>
      </c>
      <c r="B80">
        <v>0</v>
      </c>
      <c r="C80">
        <v>0</v>
      </c>
      <c r="D80">
        <v>8.2108093570194048E-4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149.85680254424867</v>
      </c>
      <c r="L80">
        <v>65.22799790179846</v>
      </c>
      <c r="M80">
        <v>0</v>
      </c>
      <c r="N80">
        <v>30.000000000000004</v>
      </c>
      <c r="O80">
        <v>50.381908032498529</v>
      </c>
      <c r="P80">
        <v>69.038675737973094</v>
      </c>
      <c r="Q80">
        <v>5.2218870967741928</v>
      </c>
      <c r="R80">
        <v>10.77100024431957</v>
      </c>
      <c r="S80">
        <v>3.8622154055896387</v>
      </c>
      <c r="T80">
        <v>0</v>
      </c>
      <c r="U80">
        <v>285.94048311622612</v>
      </c>
      <c r="V80">
        <v>5.2731484257871069</v>
      </c>
      <c r="W80">
        <v>7.8609444630311147</v>
      </c>
      <c r="X80">
        <v>37.466752027596378</v>
      </c>
      <c r="Y80">
        <v>0</v>
      </c>
      <c r="Z80">
        <v>4.9939955999999999</v>
      </c>
      <c r="AA80">
        <v>10.8352539909515</v>
      </c>
      <c r="AB80">
        <v>10.036104000000005</v>
      </c>
      <c r="AC80">
        <v>7.7615999999999996</v>
      </c>
      <c r="AD80">
        <v>9.5282</v>
      </c>
      <c r="AE80">
        <v>12.557578800000002</v>
      </c>
      <c r="AF80">
        <v>0</v>
      </c>
      <c r="AG80">
        <v>0</v>
      </c>
      <c r="AH80">
        <v>39.292209</v>
      </c>
      <c r="AI80">
        <v>12.608700000000002</v>
      </c>
      <c r="AJ80">
        <v>0</v>
      </c>
      <c r="AK80">
        <v>12.988689999999998</v>
      </c>
      <c r="AL80">
        <v>20.952100000000002</v>
      </c>
      <c r="AM80">
        <v>4.0144416000000014</v>
      </c>
      <c r="AN80">
        <v>0</v>
      </c>
      <c r="AO80">
        <v>6.7208400000000008</v>
      </c>
      <c r="AP80">
        <v>2.4725793760483241</v>
      </c>
      <c r="AQ80">
        <v>0</v>
      </c>
      <c r="AR80">
        <v>12.057200000000002</v>
      </c>
      <c r="AS80">
        <v>8.2007999999999992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864.92360551132572</v>
      </c>
      <c r="DN80">
        <v>30.999322932452589</v>
      </c>
    </row>
    <row r="81" spans="1:118">
      <c r="A81" t="s">
        <v>123</v>
      </c>
      <c r="B81">
        <v>0</v>
      </c>
      <c r="C81">
        <v>0</v>
      </c>
      <c r="D81">
        <v>8.2108093570194048E-4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150.85853925941461</v>
      </c>
      <c r="L81">
        <v>65.22799790179846</v>
      </c>
      <c r="M81">
        <v>0</v>
      </c>
      <c r="N81">
        <v>30.000000000000004</v>
      </c>
      <c r="O81">
        <v>50.381908032498529</v>
      </c>
      <c r="P81">
        <v>69.038675737973094</v>
      </c>
      <c r="Q81">
        <v>5.2218870967741928</v>
      </c>
      <c r="R81">
        <v>10.77100024431957</v>
      </c>
      <c r="S81">
        <v>3.8622154055896387</v>
      </c>
      <c r="T81">
        <v>0</v>
      </c>
      <c r="U81">
        <v>282.80288498427069</v>
      </c>
      <c r="V81">
        <v>5.2731484257871069</v>
      </c>
      <c r="W81">
        <v>7.8609444630311147</v>
      </c>
      <c r="X81">
        <v>37.466752027596378</v>
      </c>
      <c r="Y81">
        <v>0</v>
      </c>
      <c r="Z81">
        <v>4.9939955999999999</v>
      </c>
      <c r="AA81">
        <v>10.8352539909515</v>
      </c>
      <c r="AB81">
        <v>10.036104000000005</v>
      </c>
      <c r="AC81">
        <v>7.7615999999999996</v>
      </c>
      <c r="AD81">
        <v>9.5282</v>
      </c>
      <c r="AE81">
        <v>12.557578800000002</v>
      </c>
      <c r="AF81">
        <v>0</v>
      </c>
      <c r="AG81">
        <v>0</v>
      </c>
      <c r="AH81">
        <v>39.292209</v>
      </c>
      <c r="AI81">
        <v>12.608700000000002</v>
      </c>
      <c r="AJ81">
        <v>0</v>
      </c>
      <c r="AK81">
        <v>12.988689999999998</v>
      </c>
      <c r="AL81">
        <v>20.952100000000002</v>
      </c>
      <c r="AM81">
        <v>2.6817120000000001</v>
      </c>
      <c r="AN81">
        <v>0</v>
      </c>
      <c r="AO81">
        <v>6.7208400000000008</v>
      </c>
      <c r="AP81">
        <v>2.4725793760483241</v>
      </c>
      <c r="AQ81">
        <v>0</v>
      </c>
      <c r="AR81">
        <v>12.057200000000002</v>
      </c>
      <c r="AS81">
        <v>8.2007999999999992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861.57502755906808</v>
      </c>
      <c r="DN81">
        <v>30.879309867920714</v>
      </c>
    </row>
    <row r="82" spans="1:118">
      <c r="A82" t="s">
        <v>124</v>
      </c>
      <c r="B82">
        <v>0</v>
      </c>
      <c r="C82">
        <v>0</v>
      </c>
      <c r="D82">
        <v>8.2108093570194048E-4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156.47942598159935</v>
      </c>
      <c r="L82">
        <v>65.22799790179846</v>
      </c>
      <c r="M82">
        <v>0</v>
      </c>
      <c r="N82">
        <v>30.000000000000004</v>
      </c>
      <c r="O82">
        <v>50.381908032498529</v>
      </c>
      <c r="P82">
        <v>69.038675737973094</v>
      </c>
      <c r="Q82">
        <v>5.2218870967741928</v>
      </c>
      <c r="R82">
        <v>10.77100024431957</v>
      </c>
      <c r="S82">
        <v>3.8622154055896387</v>
      </c>
      <c r="T82">
        <v>0</v>
      </c>
      <c r="U82">
        <v>282.80288498427069</v>
      </c>
      <c r="V82">
        <v>5.2731484257871069</v>
      </c>
      <c r="W82">
        <v>7.8609444630311147</v>
      </c>
      <c r="X82">
        <v>37.466752027596378</v>
      </c>
      <c r="Y82">
        <v>0</v>
      </c>
      <c r="Z82">
        <v>4.9939955999999999</v>
      </c>
      <c r="AA82">
        <v>10.8352539909515</v>
      </c>
      <c r="AB82">
        <v>10.036104000000005</v>
      </c>
      <c r="AC82">
        <v>7.7615999999999996</v>
      </c>
      <c r="AD82">
        <v>9.5282</v>
      </c>
      <c r="AE82">
        <v>12.557578800000002</v>
      </c>
      <c r="AF82">
        <v>0</v>
      </c>
      <c r="AG82">
        <v>0</v>
      </c>
      <c r="AH82">
        <v>39.292209</v>
      </c>
      <c r="AI82">
        <v>12.608700000000002</v>
      </c>
      <c r="AJ82">
        <v>0</v>
      </c>
      <c r="AK82">
        <v>12.988689999999998</v>
      </c>
      <c r="AL82">
        <v>20.952100000000002</v>
      </c>
      <c r="AM82">
        <v>2.6817120000000001</v>
      </c>
      <c r="AN82">
        <v>0</v>
      </c>
      <c r="AO82">
        <v>6.7208400000000008</v>
      </c>
      <c r="AP82">
        <v>2.4725793760483241</v>
      </c>
      <c r="AQ82">
        <v>0</v>
      </c>
      <c r="AR82">
        <v>12.057200000000002</v>
      </c>
      <c r="AS82">
        <v>8.2007999999999992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867.00143181036481</v>
      </c>
      <c r="DN82">
        <v>31.073792338808747</v>
      </c>
    </row>
    <row r="83" spans="1:118">
      <c r="A83" t="s">
        <v>125</v>
      </c>
      <c r="B83">
        <v>0</v>
      </c>
      <c r="C83">
        <v>0</v>
      </c>
      <c r="D83">
        <v>3.4719993852533489E-4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159.6630941494839</v>
      </c>
      <c r="L83">
        <v>65.22799790179846</v>
      </c>
      <c r="M83">
        <v>0</v>
      </c>
      <c r="N83">
        <v>30.000000000000004</v>
      </c>
      <c r="O83">
        <v>50.381908032498529</v>
      </c>
      <c r="P83">
        <v>69.038675737973094</v>
      </c>
      <c r="Q83">
        <v>5.2218870967741928</v>
      </c>
      <c r="R83">
        <v>10.77100024431957</v>
      </c>
      <c r="S83">
        <v>3.8622154055896387</v>
      </c>
      <c r="T83">
        <v>0</v>
      </c>
      <c r="U83">
        <v>284.9622829783994</v>
      </c>
      <c r="V83">
        <v>5.2731484257871069</v>
      </c>
      <c r="W83">
        <v>7.8609444630311147</v>
      </c>
      <c r="X83">
        <v>37.466752027596378</v>
      </c>
      <c r="Y83">
        <v>0</v>
      </c>
      <c r="Z83">
        <v>4.9939955999999999</v>
      </c>
      <c r="AA83">
        <v>10.8352539909515</v>
      </c>
      <c r="AB83">
        <v>10.036104000000005</v>
      </c>
      <c r="AC83">
        <v>7.7615999999999996</v>
      </c>
      <c r="AD83">
        <v>9.5282</v>
      </c>
      <c r="AE83">
        <v>12.557578800000002</v>
      </c>
      <c r="AF83">
        <v>0</v>
      </c>
      <c r="AG83">
        <v>0</v>
      </c>
      <c r="AH83">
        <v>39.292209</v>
      </c>
      <c r="AI83">
        <v>12.608700000000002</v>
      </c>
      <c r="AJ83">
        <v>0</v>
      </c>
      <c r="AK83">
        <v>12.988689999999998</v>
      </c>
      <c r="AL83">
        <v>20.952100000000002</v>
      </c>
      <c r="AM83">
        <v>4.0144416000000014</v>
      </c>
      <c r="AN83">
        <v>0</v>
      </c>
      <c r="AO83">
        <v>6.7208400000000008</v>
      </c>
      <c r="AP83">
        <v>2.4725793760483241</v>
      </c>
      <c r="AQ83">
        <v>0</v>
      </c>
      <c r="AR83">
        <v>12.057200000000002</v>
      </c>
      <c r="AS83">
        <v>8.2007999999999992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873.44578725690644</v>
      </c>
      <c r="DN83">
        <v>31.304758773283343</v>
      </c>
    </row>
    <row r="84" spans="1:118">
      <c r="A84" t="s">
        <v>126</v>
      </c>
      <c r="B84">
        <v>0</v>
      </c>
      <c r="C84">
        <v>0</v>
      </c>
      <c r="D84">
        <v>2.0691239579674237E-3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162.7500009375608</v>
      </c>
      <c r="L84">
        <v>65.22799790179846</v>
      </c>
      <c r="M84">
        <v>0</v>
      </c>
      <c r="N84">
        <v>30.000000000000004</v>
      </c>
      <c r="O84">
        <v>50.381908032498529</v>
      </c>
      <c r="P84">
        <v>69.038675737973094</v>
      </c>
      <c r="Q84">
        <v>5.2218870967741928</v>
      </c>
      <c r="R84">
        <v>10.77100024431957</v>
      </c>
      <c r="S84">
        <v>3.8622154055896387</v>
      </c>
      <c r="T84">
        <v>0</v>
      </c>
      <c r="U84">
        <v>285.16019112723217</v>
      </c>
      <c r="V84">
        <v>5.2731484257871069</v>
      </c>
      <c r="W84">
        <v>7.8609444630311147</v>
      </c>
      <c r="X84">
        <v>37.466752027596378</v>
      </c>
      <c r="Y84">
        <v>0</v>
      </c>
      <c r="Z84">
        <v>4.9939955999999999</v>
      </c>
      <c r="AA84">
        <v>10.8352539909515</v>
      </c>
      <c r="AB84">
        <v>10.036104000000005</v>
      </c>
      <c r="AC84">
        <v>7.7615999999999996</v>
      </c>
      <c r="AD84">
        <v>9.5282</v>
      </c>
      <c r="AE84">
        <v>12.557578800000002</v>
      </c>
      <c r="AF84">
        <v>0</v>
      </c>
      <c r="AG84">
        <v>0</v>
      </c>
      <c r="AH84">
        <v>39.292209</v>
      </c>
      <c r="AI84">
        <v>12.608700000000002</v>
      </c>
      <c r="AJ84">
        <v>0</v>
      </c>
      <c r="AK84">
        <v>12.988689999999998</v>
      </c>
      <c r="AL84">
        <v>20.952100000000002</v>
      </c>
      <c r="AM84">
        <v>4.0144416000000014</v>
      </c>
      <c r="AN84">
        <v>0</v>
      </c>
      <c r="AO84">
        <v>6.7208400000000008</v>
      </c>
      <c r="AP84">
        <v>2.8304527067921614</v>
      </c>
      <c r="AQ84">
        <v>0</v>
      </c>
      <c r="AR84">
        <v>12.057200000000002</v>
      </c>
      <c r="AS84">
        <v>8.2007999999999992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876.96408009097672</v>
      </c>
      <c r="DN84">
        <v>31.430876130885981</v>
      </c>
    </row>
    <row r="85" spans="1:118">
      <c r="A85" t="s">
        <v>127</v>
      </c>
      <c r="B85">
        <v>0</v>
      </c>
      <c r="C85">
        <v>0</v>
      </c>
      <c r="D85">
        <v>1.595242960790818E-3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165.5908969769014</v>
      </c>
      <c r="L85">
        <v>65.22799790179846</v>
      </c>
      <c r="M85">
        <v>0</v>
      </c>
      <c r="N85">
        <v>30.000000000000004</v>
      </c>
      <c r="O85">
        <v>50.381908032498529</v>
      </c>
      <c r="P85">
        <v>69.038675737973094</v>
      </c>
      <c r="Q85">
        <v>5.2218870967741928</v>
      </c>
      <c r="R85">
        <v>10.77100024431957</v>
      </c>
      <c r="S85">
        <v>3.8622154055896387</v>
      </c>
      <c r="T85">
        <v>0</v>
      </c>
      <c r="U85">
        <v>288.54460794144188</v>
      </c>
      <c r="V85">
        <v>5.2731484257871069</v>
      </c>
      <c r="W85">
        <v>7.8609444630311147</v>
      </c>
      <c r="X85">
        <v>37.466752027596378</v>
      </c>
      <c r="Y85">
        <v>0</v>
      </c>
      <c r="Z85">
        <v>4.9939955999999999</v>
      </c>
      <c r="AA85">
        <v>10.8352539909515</v>
      </c>
      <c r="AB85">
        <v>10.036104000000005</v>
      </c>
      <c r="AC85">
        <v>7.7615999999999996</v>
      </c>
      <c r="AD85">
        <v>9.5282</v>
      </c>
      <c r="AE85">
        <v>12.557578800000002</v>
      </c>
      <c r="AF85">
        <v>0</v>
      </c>
      <c r="AG85">
        <v>0</v>
      </c>
      <c r="AH85">
        <v>39.292209</v>
      </c>
      <c r="AI85">
        <v>9.0524000000000004</v>
      </c>
      <c r="AJ85">
        <v>0</v>
      </c>
      <c r="AK85">
        <v>12.988689999999998</v>
      </c>
      <c r="AL85">
        <v>20.952100000000002</v>
      </c>
      <c r="AM85">
        <v>4.0144416000000014</v>
      </c>
      <c r="AN85">
        <v>0</v>
      </c>
      <c r="AO85">
        <v>6.7208400000000008</v>
      </c>
      <c r="AP85">
        <v>2.8304527067921614</v>
      </c>
      <c r="AQ85">
        <v>0</v>
      </c>
      <c r="AR85">
        <v>12.057200000000002</v>
      </c>
      <c r="AS85">
        <v>8.2007999999999992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879.54028759421624</v>
      </c>
      <c r="DN85">
        <v>31.523207600199552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165.5908969769014</v>
      </c>
      <c r="L86">
        <v>65.22799790179846</v>
      </c>
      <c r="M86">
        <v>0</v>
      </c>
      <c r="N86">
        <v>30.000000000000004</v>
      </c>
      <c r="O86">
        <v>50.381908032498529</v>
      </c>
      <c r="P86">
        <v>69.038675737973094</v>
      </c>
      <c r="Q86">
        <v>5.2218870967741928</v>
      </c>
      <c r="R86">
        <v>10.77100024431957</v>
      </c>
      <c r="S86">
        <v>3.8622154055896387</v>
      </c>
      <c r="T86">
        <v>0</v>
      </c>
      <c r="U86">
        <v>289.08942153722978</v>
      </c>
      <c r="V86">
        <v>5.2731484257871069</v>
      </c>
      <c r="W86">
        <v>7.8609444630311147</v>
      </c>
      <c r="X86">
        <v>37.466752027596378</v>
      </c>
      <c r="Y86">
        <v>0</v>
      </c>
      <c r="Z86">
        <v>4.9939955999999999</v>
      </c>
      <c r="AA86">
        <v>10.8352539909515</v>
      </c>
      <c r="AB86">
        <v>10.036104000000005</v>
      </c>
      <c r="AC86">
        <v>7.4705399999999988</v>
      </c>
      <c r="AD86">
        <v>9.2933500000000002</v>
      </c>
      <c r="AE86">
        <v>12.557578800000002</v>
      </c>
      <c r="AF86">
        <v>0</v>
      </c>
      <c r="AG86">
        <v>0</v>
      </c>
      <c r="AH86">
        <v>38.847210000000004</v>
      </c>
      <c r="AI86">
        <v>9.0524000000000004</v>
      </c>
      <c r="AJ86">
        <v>0</v>
      </c>
      <c r="AK86">
        <v>12.988689999999998</v>
      </c>
      <c r="AL86">
        <v>20.952100000000002</v>
      </c>
      <c r="AM86">
        <v>4.0144416000000014</v>
      </c>
      <c r="AN86">
        <v>0</v>
      </c>
      <c r="AO86">
        <v>6.7208400000000008</v>
      </c>
      <c r="AP86">
        <v>2.8304527067921614</v>
      </c>
      <c r="AQ86">
        <v>0</v>
      </c>
      <c r="AR86">
        <v>12.057200000000002</v>
      </c>
      <c r="AS86">
        <v>8.2007999999999992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879.12739502348313</v>
      </c>
      <c r="DN86">
        <v>31.508409523759884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152.51557516646315</v>
      </c>
      <c r="L87">
        <v>65.22799790179846</v>
      </c>
      <c r="M87">
        <v>0</v>
      </c>
      <c r="N87">
        <v>30.000000000000004</v>
      </c>
      <c r="O87">
        <v>50.381908032498529</v>
      </c>
      <c r="P87">
        <v>69.038675737973094</v>
      </c>
      <c r="Q87">
        <v>4.9301814300960496</v>
      </c>
      <c r="R87">
        <v>10.77100024431957</v>
      </c>
      <c r="S87">
        <v>3.8622154055896387</v>
      </c>
      <c r="T87">
        <v>0</v>
      </c>
      <c r="U87">
        <v>289.08942153722978</v>
      </c>
      <c r="V87">
        <v>5.2731484257871069</v>
      </c>
      <c r="W87">
        <v>7.8609444630311147</v>
      </c>
      <c r="X87">
        <v>37.466752027596378</v>
      </c>
      <c r="Y87">
        <v>0</v>
      </c>
      <c r="Z87">
        <v>4.9939955999999999</v>
      </c>
      <c r="AA87">
        <v>10.8352539909515</v>
      </c>
      <c r="AB87">
        <v>10.036104000000005</v>
      </c>
      <c r="AC87">
        <v>7.4705399999999988</v>
      </c>
      <c r="AD87">
        <v>9.2933500000000002</v>
      </c>
      <c r="AE87">
        <v>12.557578800000002</v>
      </c>
      <c r="AF87">
        <v>0</v>
      </c>
      <c r="AG87">
        <v>0</v>
      </c>
      <c r="AH87">
        <v>38.847210000000004</v>
      </c>
      <c r="AI87">
        <v>9.0524000000000004</v>
      </c>
      <c r="AJ87">
        <v>0</v>
      </c>
      <c r="AK87">
        <v>12.988689999999998</v>
      </c>
      <c r="AL87">
        <v>20.952100000000002</v>
      </c>
      <c r="AM87">
        <v>4.0144416000000014</v>
      </c>
      <c r="AN87">
        <v>0</v>
      </c>
      <c r="AO87">
        <v>6.7208400000000008</v>
      </c>
      <c r="AP87">
        <v>2.8304527067921614</v>
      </c>
      <c r="AQ87">
        <v>0</v>
      </c>
      <c r="AR87">
        <v>12.057200000000002</v>
      </c>
      <c r="AS87">
        <v>8.2007999999999992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866.22286675026464</v>
      </c>
      <c r="DN87">
        <v>31.045910319861921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140.25299263916577</v>
      </c>
      <c r="L88">
        <v>65.22799790179846</v>
      </c>
      <c r="M88">
        <v>0</v>
      </c>
      <c r="N88">
        <v>30.000000000000004</v>
      </c>
      <c r="O88">
        <v>50.381908032498529</v>
      </c>
      <c r="P88">
        <v>69.038675737973094</v>
      </c>
      <c r="Q88">
        <v>4.9301814300960496</v>
      </c>
      <c r="R88">
        <v>10.77100024431957</v>
      </c>
      <c r="S88">
        <v>3.8622154055896387</v>
      </c>
      <c r="T88">
        <v>0</v>
      </c>
      <c r="U88">
        <v>289.08942153722978</v>
      </c>
      <c r="V88">
        <v>5.2731484257871069</v>
      </c>
      <c r="W88">
        <v>7.8609444630311147</v>
      </c>
      <c r="X88">
        <v>37.466752027596378</v>
      </c>
      <c r="Y88">
        <v>0</v>
      </c>
      <c r="Z88">
        <v>4.9939955999999999</v>
      </c>
      <c r="AA88">
        <v>10.8352539909515</v>
      </c>
      <c r="AB88">
        <v>10.036104000000005</v>
      </c>
      <c r="AC88">
        <v>7.4705399999999988</v>
      </c>
      <c r="AD88">
        <v>9.2933500000000002</v>
      </c>
      <c r="AE88">
        <v>12.557578800000002</v>
      </c>
      <c r="AF88">
        <v>0</v>
      </c>
      <c r="AG88">
        <v>0</v>
      </c>
      <c r="AH88">
        <v>38.847210000000004</v>
      </c>
      <c r="AI88">
        <v>9.0524000000000004</v>
      </c>
      <c r="AJ88">
        <v>0</v>
      </c>
      <c r="AK88">
        <v>12.988689999999998</v>
      </c>
      <c r="AL88">
        <v>20.952100000000002</v>
      </c>
      <c r="AM88">
        <v>4.0144416000000014</v>
      </c>
      <c r="AN88">
        <v>0</v>
      </c>
      <c r="AO88">
        <v>6.7208400000000008</v>
      </c>
      <c r="AP88">
        <v>2.8304527067921614</v>
      </c>
      <c r="AQ88">
        <v>0</v>
      </c>
      <c r="AR88">
        <v>12.057200000000002</v>
      </c>
      <c r="AS88">
        <v>8.2007999999999992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854.38456950022135</v>
      </c>
      <c r="DN88">
        <v>30.621625042607864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134.04900226113315</v>
      </c>
      <c r="L89">
        <v>65.22799790179846</v>
      </c>
      <c r="M89">
        <v>0</v>
      </c>
      <c r="N89">
        <v>30.000000000000004</v>
      </c>
      <c r="O89">
        <v>50.381908032498529</v>
      </c>
      <c r="P89">
        <v>69.038675737973094</v>
      </c>
      <c r="Q89">
        <v>4.9301814300960496</v>
      </c>
      <c r="R89">
        <v>10.77100024431957</v>
      </c>
      <c r="S89">
        <v>3.8622154055896387</v>
      </c>
      <c r="T89">
        <v>0</v>
      </c>
      <c r="U89">
        <v>289.08942153722978</v>
      </c>
      <c r="V89">
        <v>5.2731484257871069</v>
      </c>
      <c r="W89">
        <v>7.8609444630311147</v>
      </c>
      <c r="X89">
        <v>37.466752027596378</v>
      </c>
      <c r="Y89">
        <v>0</v>
      </c>
      <c r="Z89">
        <v>4.9939955999999999</v>
      </c>
      <c r="AA89">
        <v>10.8352539909515</v>
      </c>
      <c r="AB89">
        <v>10.036104000000005</v>
      </c>
      <c r="AC89">
        <v>7.4705399999999988</v>
      </c>
      <c r="AD89">
        <v>9.2933500000000002</v>
      </c>
      <c r="AE89">
        <v>12.557578800000002</v>
      </c>
      <c r="AF89">
        <v>0</v>
      </c>
      <c r="AG89">
        <v>0</v>
      </c>
      <c r="AH89">
        <v>38.847210000000004</v>
      </c>
      <c r="AI89">
        <v>9.0524000000000004</v>
      </c>
      <c r="AJ89">
        <v>0</v>
      </c>
      <c r="AK89">
        <v>12.988689999999998</v>
      </c>
      <c r="AL89">
        <v>20.952100000000002</v>
      </c>
      <c r="AM89">
        <v>4.0144416000000014</v>
      </c>
      <c r="AN89">
        <v>0</v>
      </c>
      <c r="AO89">
        <v>6.7208400000000008</v>
      </c>
      <c r="AP89">
        <v>2.8304527067921614</v>
      </c>
      <c r="AQ89">
        <v>0</v>
      </c>
      <c r="AR89">
        <v>12.057200000000002</v>
      </c>
      <c r="AS89">
        <v>8.2007999999999992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848.39523707570243</v>
      </c>
      <c r="DN89">
        <v>30.406967089094227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119.84662956705303</v>
      </c>
      <c r="L90">
        <v>65.22799790179846</v>
      </c>
      <c r="M90">
        <v>0</v>
      </c>
      <c r="N90">
        <v>30.000000000000004</v>
      </c>
      <c r="O90">
        <v>50.381908032498529</v>
      </c>
      <c r="P90">
        <v>69.038675737973094</v>
      </c>
      <c r="Q90">
        <v>4.9301814300960496</v>
      </c>
      <c r="R90">
        <v>10.77100024431957</v>
      </c>
      <c r="S90">
        <v>3.8622154055896387</v>
      </c>
      <c r="T90">
        <v>0</v>
      </c>
      <c r="U90">
        <v>289.08942153722978</v>
      </c>
      <c r="V90">
        <v>5.2731484257871069</v>
      </c>
      <c r="W90">
        <v>7.8609444630311147</v>
      </c>
      <c r="X90">
        <v>37.466752027596378</v>
      </c>
      <c r="Y90">
        <v>0</v>
      </c>
      <c r="Z90">
        <v>4.9939955999999999</v>
      </c>
      <c r="AA90">
        <v>10.8352539909515</v>
      </c>
      <c r="AB90">
        <v>10.036104000000005</v>
      </c>
      <c r="AC90">
        <v>7.7615999999999996</v>
      </c>
      <c r="AD90">
        <v>9.5282</v>
      </c>
      <c r="AE90">
        <v>12.557578800000002</v>
      </c>
      <c r="AF90">
        <v>0</v>
      </c>
      <c r="AG90">
        <v>0</v>
      </c>
      <c r="AH90">
        <v>39.292209</v>
      </c>
      <c r="AI90">
        <v>9.0524000000000004</v>
      </c>
      <c r="AJ90">
        <v>0</v>
      </c>
      <c r="AK90">
        <v>12.988689999999998</v>
      </c>
      <c r="AL90">
        <v>20.952100000000002</v>
      </c>
      <c r="AM90">
        <v>4.0144416000000014</v>
      </c>
      <c r="AN90">
        <v>0</v>
      </c>
      <c r="AO90">
        <v>6.7208400000000008</v>
      </c>
      <c r="AP90">
        <v>2.8304527067921614</v>
      </c>
      <c r="AQ90">
        <v>0</v>
      </c>
      <c r="AR90">
        <v>12.057200000000002</v>
      </c>
      <c r="AS90">
        <v>8.2007999999999992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835.62158233969501</v>
      </c>
      <c r="DN90">
        <v>29.949158131021338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121.13174175335448</v>
      </c>
      <c r="L91">
        <v>65.22799790179846</v>
      </c>
      <c r="M91">
        <v>0</v>
      </c>
      <c r="N91">
        <v>30.000000000000004</v>
      </c>
      <c r="O91">
        <v>50.381908032498529</v>
      </c>
      <c r="P91">
        <v>69.038675737973094</v>
      </c>
      <c r="Q91">
        <v>4.9301814300960496</v>
      </c>
      <c r="R91">
        <v>10.77100024431957</v>
      </c>
      <c r="S91">
        <v>3.8622154055896387</v>
      </c>
      <c r="T91">
        <v>0</v>
      </c>
      <c r="U91">
        <v>290.57173972568643</v>
      </c>
      <c r="V91">
        <v>5.2731484257871069</v>
      </c>
      <c r="W91">
        <v>7.8609444630311147</v>
      </c>
      <c r="X91">
        <v>37.466752027596378</v>
      </c>
      <c r="Y91">
        <v>0</v>
      </c>
      <c r="Z91">
        <v>4.9939955999999999</v>
      </c>
      <c r="AA91">
        <v>10.8352539909515</v>
      </c>
      <c r="AB91">
        <v>10.036104000000005</v>
      </c>
      <c r="AC91">
        <v>7.7615999999999996</v>
      </c>
      <c r="AD91">
        <v>9.5282</v>
      </c>
      <c r="AE91">
        <v>12.557578800000002</v>
      </c>
      <c r="AF91">
        <v>0</v>
      </c>
      <c r="AG91">
        <v>0</v>
      </c>
      <c r="AH91">
        <v>39.292209</v>
      </c>
      <c r="AI91">
        <v>9.0524000000000004</v>
      </c>
      <c r="AJ91">
        <v>0</v>
      </c>
      <c r="AK91">
        <v>12.988689999999998</v>
      </c>
      <c r="AL91">
        <v>20.952100000000002</v>
      </c>
      <c r="AM91">
        <v>4.0144416000000014</v>
      </c>
      <c r="AN91">
        <v>0</v>
      </c>
      <c r="AO91">
        <v>6.7208400000000008</v>
      </c>
      <c r="AP91">
        <v>2.8304527067921614</v>
      </c>
      <c r="AQ91">
        <v>0</v>
      </c>
      <c r="AR91">
        <v>12.057200000000002</v>
      </c>
      <c r="AS91">
        <v>8.2007999999999992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838.29325954164494</v>
      </c>
      <c r="DN91">
        <v>30.044911303829455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125.95731006082653</v>
      </c>
      <c r="L92">
        <v>65.22799790179846</v>
      </c>
      <c r="M92">
        <v>0</v>
      </c>
      <c r="N92">
        <v>30.000000000000004</v>
      </c>
      <c r="O92">
        <v>50.381908032498529</v>
      </c>
      <c r="P92">
        <v>69.038675737973094</v>
      </c>
      <c r="Q92">
        <v>4.9301814300960496</v>
      </c>
      <c r="R92">
        <v>10.77100024431957</v>
      </c>
      <c r="S92">
        <v>3.8622154055896387</v>
      </c>
      <c r="T92">
        <v>0</v>
      </c>
      <c r="U92">
        <v>290.66232828986659</v>
      </c>
      <c r="V92">
        <v>5.2731484257871069</v>
      </c>
      <c r="W92">
        <v>7.8609444630311147</v>
      </c>
      <c r="X92">
        <v>37.466752027596378</v>
      </c>
      <c r="Y92">
        <v>0</v>
      </c>
      <c r="Z92">
        <v>4.9939955999999999</v>
      </c>
      <c r="AA92">
        <v>10.8352539909515</v>
      </c>
      <c r="AB92">
        <v>10.036104000000005</v>
      </c>
      <c r="AC92">
        <v>7.7615999999999996</v>
      </c>
      <c r="AD92">
        <v>9.5282</v>
      </c>
      <c r="AE92">
        <v>12.557578800000002</v>
      </c>
      <c r="AF92">
        <v>0</v>
      </c>
      <c r="AG92">
        <v>0</v>
      </c>
      <c r="AH92">
        <v>39.292209</v>
      </c>
      <c r="AI92">
        <v>9.0524000000000004</v>
      </c>
      <c r="AJ92">
        <v>0</v>
      </c>
      <c r="AK92">
        <v>12.988689999999998</v>
      </c>
      <c r="AL92">
        <v>20.952100000000002</v>
      </c>
      <c r="AM92">
        <v>4.0144416000000014</v>
      </c>
      <c r="AN92">
        <v>0</v>
      </c>
      <c r="AO92">
        <v>6.7208400000000008</v>
      </c>
      <c r="AP92">
        <v>2.8304527067921614</v>
      </c>
      <c r="AQ92">
        <v>0</v>
      </c>
      <c r="AR92">
        <v>12.057200000000002</v>
      </c>
      <c r="AS92">
        <v>8.2007999999999992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843.03931741853012</v>
      </c>
      <c r="DN92">
        <v>30.215010298596528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131.96522496012156</v>
      </c>
      <c r="L93">
        <v>65.22799790179846</v>
      </c>
      <c r="M93">
        <v>0</v>
      </c>
      <c r="N93">
        <v>30.000000000000004</v>
      </c>
      <c r="O93">
        <v>50.381908032498529</v>
      </c>
      <c r="P93">
        <v>69.038675737973094</v>
      </c>
      <c r="Q93">
        <v>4.9301814300960496</v>
      </c>
      <c r="R93">
        <v>10.77100024431957</v>
      </c>
      <c r="S93">
        <v>3.5021964529331515</v>
      </c>
      <c r="T93">
        <v>0</v>
      </c>
      <c r="U93">
        <v>290.66232828986659</v>
      </c>
      <c r="V93">
        <v>5.2731484257871069</v>
      </c>
      <c r="W93">
        <v>7.8609444630311147</v>
      </c>
      <c r="X93">
        <v>37.466752027596378</v>
      </c>
      <c r="Y93">
        <v>0</v>
      </c>
      <c r="Z93">
        <v>4.9939955999999999</v>
      </c>
      <c r="AA93">
        <v>10.8352539909515</v>
      </c>
      <c r="AB93">
        <v>10.036104000000005</v>
      </c>
      <c r="AC93">
        <v>7.7615999999999996</v>
      </c>
      <c r="AD93">
        <v>9.5282</v>
      </c>
      <c r="AE93">
        <v>12.557578800000002</v>
      </c>
      <c r="AF93">
        <v>0</v>
      </c>
      <c r="AG93">
        <v>0</v>
      </c>
      <c r="AH93">
        <v>39.292209</v>
      </c>
      <c r="AI93">
        <v>9.0524000000000004</v>
      </c>
      <c r="AJ93">
        <v>0</v>
      </c>
      <c r="AK93">
        <v>12.988689999999998</v>
      </c>
      <c r="AL93">
        <v>20.952100000000002</v>
      </c>
      <c r="AM93">
        <v>4.0144416000000014</v>
      </c>
      <c r="AN93">
        <v>0</v>
      </c>
      <c r="AO93">
        <v>6.7208400000000008</v>
      </c>
      <c r="AP93">
        <v>2.8304527067921614</v>
      </c>
      <c r="AQ93">
        <v>0</v>
      </c>
      <c r="AR93">
        <v>12.057200000000002</v>
      </c>
      <c r="AS93">
        <v>8.2007999999999992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848.49179617656966</v>
      </c>
      <c r="DN93">
        <v>30.410427487195495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139.06266515823708</v>
      </c>
      <c r="L94">
        <v>65.22799790179846</v>
      </c>
      <c r="M94">
        <v>0</v>
      </c>
      <c r="N94">
        <v>30.000000000000004</v>
      </c>
      <c r="O94">
        <v>50.381908032498529</v>
      </c>
      <c r="P94">
        <v>69.038675737973094</v>
      </c>
      <c r="Q94">
        <v>4.9301814300960496</v>
      </c>
      <c r="R94">
        <v>10.77100024431957</v>
      </c>
      <c r="S94">
        <v>3.033858214042263</v>
      </c>
      <c r="T94">
        <v>0</v>
      </c>
      <c r="U94">
        <v>290.66232828986659</v>
      </c>
      <c r="V94">
        <v>5.2731484257871069</v>
      </c>
      <c r="W94">
        <v>7.8609444630311147</v>
      </c>
      <c r="X94">
        <v>37.466752027596378</v>
      </c>
      <c r="Y94">
        <v>0</v>
      </c>
      <c r="Z94">
        <v>4.9939955999999999</v>
      </c>
      <c r="AA94">
        <v>10.8352539909515</v>
      </c>
      <c r="AB94">
        <v>10.036104000000005</v>
      </c>
      <c r="AC94">
        <v>7.7615999999999996</v>
      </c>
      <c r="AD94">
        <v>9.5282</v>
      </c>
      <c r="AE94">
        <v>12.557578800000002</v>
      </c>
      <c r="AF94">
        <v>0</v>
      </c>
      <c r="AG94">
        <v>0</v>
      </c>
      <c r="AH94">
        <v>39.292209</v>
      </c>
      <c r="AI94">
        <v>9.0524000000000004</v>
      </c>
      <c r="AJ94">
        <v>0</v>
      </c>
      <c r="AK94">
        <v>12.988689999999998</v>
      </c>
      <c r="AL94">
        <v>20.952100000000002</v>
      </c>
      <c r="AM94">
        <v>4.0144416000000014</v>
      </c>
      <c r="AN94">
        <v>0</v>
      </c>
      <c r="AO94">
        <v>6.7208400000000008</v>
      </c>
      <c r="AP94">
        <v>2.8304527067921614</v>
      </c>
      <c r="AQ94">
        <v>0</v>
      </c>
      <c r="AR94">
        <v>12.057200000000002</v>
      </c>
      <c r="AS94">
        <v>8.2007999999999992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854.89153126814176</v>
      </c>
      <c r="DN94">
        <v>30.639794354848146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157.61284643794454</v>
      </c>
      <c r="L95">
        <v>65.22799790179846</v>
      </c>
      <c r="M95">
        <v>0</v>
      </c>
      <c r="N95">
        <v>30.000000000000004</v>
      </c>
      <c r="O95">
        <v>50.381908032498529</v>
      </c>
      <c r="P95">
        <v>69.038675737973094</v>
      </c>
      <c r="Q95">
        <v>4.9301814300960496</v>
      </c>
      <c r="R95">
        <v>10.77100024431957</v>
      </c>
      <c r="S95">
        <v>2.6818064076346277</v>
      </c>
      <c r="T95">
        <v>0</v>
      </c>
      <c r="U95">
        <v>290.66232828986659</v>
      </c>
      <c r="V95">
        <v>5.2731484257871069</v>
      </c>
      <c r="W95">
        <v>7.8609444630311147</v>
      </c>
      <c r="X95">
        <v>37.466752027596378</v>
      </c>
      <c r="Y95">
        <v>0</v>
      </c>
      <c r="Z95">
        <v>4.9939955999999999</v>
      </c>
      <c r="AA95">
        <v>10.8352539909515</v>
      </c>
      <c r="AB95">
        <v>10.036104000000005</v>
      </c>
      <c r="AC95">
        <v>7.4705399999999988</v>
      </c>
      <c r="AD95">
        <v>9.2933500000000002</v>
      </c>
      <c r="AE95">
        <v>12.557578800000002</v>
      </c>
      <c r="AF95">
        <v>0</v>
      </c>
      <c r="AG95">
        <v>0</v>
      </c>
      <c r="AH95">
        <v>38.847210000000004</v>
      </c>
      <c r="AI95">
        <v>9.0524000000000004</v>
      </c>
      <c r="AJ95">
        <v>0</v>
      </c>
      <c r="AK95">
        <v>12.988689999999998</v>
      </c>
      <c r="AL95">
        <v>20.952100000000002</v>
      </c>
      <c r="AM95">
        <v>4.0144416000000014</v>
      </c>
      <c r="AN95">
        <v>0</v>
      </c>
      <c r="AO95">
        <v>6.7208400000000008</v>
      </c>
      <c r="AP95">
        <v>2.8304527067921614</v>
      </c>
      <c r="AQ95">
        <v>0</v>
      </c>
      <c r="AR95">
        <v>12.057200000000002</v>
      </c>
      <c r="AS95">
        <v>8.2007999999999992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871.52268981376847</v>
      </c>
      <c r="DN95">
        <v>31.2358562825214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164.21362279768871</v>
      </c>
      <c r="L96">
        <v>65.22799790179846</v>
      </c>
      <c r="M96">
        <v>0</v>
      </c>
      <c r="N96">
        <v>30.000000000000004</v>
      </c>
      <c r="O96">
        <v>50.381908032498529</v>
      </c>
      <c r="P96">
        <v>69.038675737973094</v>
      </c>
      <c r="Q96">
        <v>4.9301814300960496</v>
      </c>
      <c r="R96">
        <v>10.77100024431957</v>
      </c>
      <c r="S96">
        <v>2.4884641638225253</v>
      </c>
      <c r="T96">
        <v>0</v>
      </c>
      <c r="U96">
        <v>290.66232828986659</v>
      </c>
      <c r="V96">
        <v>5.2731484257871069</v>
      </c>
      <c r="W96">
        <v>7.8609444630311147</v>
      </c>
      <c r="X96">
        <v>37.466752027596378</v>
      </c>
      <c r="Y96">
        <v>0</v>
      </c>
      <c r="Z96">
        <v>4.9939955999999999</v>
      </c>
      <c r="AA96">
        <v>10.8352539909515</v>
      </c>
      <c r="AB96">
        <v>10.036104000000005</v>
      </c>
      <c r="AC96">
        <v>7.4705399999999988</v>
      </c>
      <c r="AD96">
        <v>9.2933500000000002</v>
      </c>
      <c r="AE96">
        <v>12.557578800000002</v>
      </c>
      <c r="AF96">
        <v>0</v>
      </c>
      <c r="AG96">
        <v>0</v>
      </c>
      <c r="AH96">
        <v>38.847210000000004</v>
      </c>
      <c r="AI96">
        <v>9.0524000000000004</v>
      </c>
      <c r="AJ96">
        <v>0</v>
      </c>
      <c r="AK96">
        <v>12.988689999999998</v>
      </c>
      <c r="AL96">
        <v>20.952100000000002</v>
      </c>
      <c r="AM96">
        <v>4.0144416000000014</v>
      </c>
      <c r="AN96">
        <v>0</v>
      </c>
      <c r="AO96">
        <v>6.7208400000000008</v>
      </c>
      <c r="AP96">
        <v>2.8304527067921614</v>
      </c>
      <c r="AQ96">
        <v>0</v>
      </c>
      <c r="AR96">
        <v>12.057200000000002</v>
      </c>
      <c r="AS96">
        <v>8.2007999999999992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877.70842665648274</v>
      </c>
      <c r="DN96">
        <v>31.457553555739235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164.21418478145273</v>
      </c>
      <c r="L97">
        <v>65.22799790179846</v>
      </c>
      <c r="M97">
        <v>0</v>
      </c>
      <c r="N97">
        <v>30.000000000000004</v>
      </c>
      <c r="O97">
        <v>50.381908032498529</v>
      </c>
      <c r="P97">
        <v>69.038675737973094</v>
      </c>
      <c r="Q97">
        <v>4.9301814300960496</v>
      </c>
      <c r="R97">
        <v>10.77100024431957</v>
      </c>
      <c r="S97">
        <v>2.4884641638225253</v>
      </c>
      <c r="T97">
        <v>0</v>
      </c>
      <c r="U97">
        <v>290.66232828986659</v>
      </c>
      <c r="V97">
        <v>5.2731484257871069</v>
      </c>
      <c r="W97">
        <v>7.8609444630311147</v>
      </c>
      <c r="X97">
        <v>37.466752027596378</v>
      </c>
      <c r="Y97">
        <v>0</v>
      </c>
      <c r="Z97">
        <v>4.9939955999999999</v>
      </c>
      <c r="AA97">
        <v>10.8352539909515</v>
      </c>
      <c r="AB97">
        <v>10.036104000000005</v>
      </c>
      <c r="AC97">
        <v>7.4705399999999988</v>
      </c>
      <c r="AD97">
        <v>9.2933500000000002</v>
      </c>
      <c r="AE97">
        <v>12.557578800000002</v>
      </c>
      <c r="AF97">
        <v>0</v>
      </c>
      <c r="AG97">
        <v>0</v>
      </c>
      <c r="AH97">
        <v>38.847210000000004</v>
      </c>
      <c r="AI97">
        <v>9.0524000000000004</v>
      </c>
      <c r="AJ97">
        <v>0</v>
      </c>
      <c r="AK97">
        <v>12.988689999999998</v>
      </c>
      <c r="AL97">
        <v>20.952100000000002</v>
      </c>
      <c r="AM97">
        <v>4.0144416000000014</v>
      </c>
      <c r="AN97">
        <v>0</v>
      </c>
      <c r="AO97">
        <v>6.7208400000000008</v>
      </c>
      <c r="AP97">
        <v>2.8304527067921614</v>
      </c>
      <c r="AQ97">
        <v>0</v>
      </c>
      <c r="AR97">
        <v>12.057200000000002</v>
      </c>
      <c r="AS97">
        <v>8.2007999999999992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877.70896925180671</v>
      </c>
      <c r="DN97">
        <v>31.457572944179059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164.2141004838881</v>
      </c>
      <c r="L98">
        <v>65.22799790179846</v>
      </c>
      <c r="M98">
        <v>0</v>
      </c>
      <c r="N98">
        <v>30.000000000000004</v>
      </c>
      <c r="O98">
        <v>50.381908032498529</v>
      </c>
      <c r="P98">
        <v>69.038675737973094</v>
      </c>
      <c r="Q98">
        <v>4.9301814300960496</v>
      </c>
      <c r="R98">
        <v>10.77100024431957</v>
      </c>
      <c r="S98">
        <v>2.4884641638225253</v>
      </c>
      <c r="T98">
        <v>0</v>
      </c>
      <c r="U98">
        <v>290.66232828986659</v>
      </c>
      <c r="V98">
        <v>5.2731484257871069</v>
      </c>
      <c r="W98">
        <v>7.8609444630311147</v>
      </c>
      <c r="X98">
        <v>37.466752027596378</v>
      </c>
      <c r="Y98">
        <v>0</v>
      </c>
      <c r="Z98">
        <v>4.9939955999999999</v>
      </c>
      <c r="AA98">
        <v>10.8352539909515</v>
      </c>
      <c r="AB98">
        <v>10.036104000000005</v>
      </c>
      <c r="AC98">
        <v>7.4705399999999988</v>
      </c>
      <c r="AD98">
        <v>9.2933500000000002</v>
      </c>
      <c r="AE98">
        <v>12.557578800000002</v>
      </c>
      <c r="AF98">
        <v>0</v>
      </c>
      <c r="AG98">
        <v>0</v>
      </c>
      <c r="AH98">
        <v>38.847210000000004</v>
      </c>
      <c r="AI98">
        <v>9.0524000000000004</v>
      </c>
      <c r="AJ98">
        <v>0</v>
      </c>
      <c r="AK98">
        <v>12.988689999999998</v>
      </c>
      <c r="AL98">
        <v>20.952100000000002</v>
      </c>
      <c r="AM98">
        <v>4.0144416000000014</v>
      </c>
      <c r="AN98">
        <v>0</v>
      </c>
      <c r="AO98">
        <v>6.7208400000000008</v>
      </c>
      <c r="AP98">
        <v>2.8304527067921614</v>
      </c>
      <c r="AQ98">
        <v>0</v>
      </c>
      <c r="AR98">
        <v>12.057200000000002</v>
      </c>
      <c r="AS98">
        <v>8.2007999999999992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877.70888776416098</v>
      </c>
      <c r="DN98">
        <v>31.457570134260219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1.6187024160973496E-6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1.9740952516839598</v>
      </c>
      <c r="L99">
        <f t="shared" si="2"/>
        <v>1.2330405462139089</v>
      </c>
      <c r="M99">
        <f t="shared" si="2"/>
        <v>0</v>
      </c>
      <c r="N99">
        <f t="shared" si="2"/>
        <v>0.72000000000000008</v>
      </c>
      <c r="O99">
        <f t="shared" si="2"/>
        <v>1.2091657927799628</v>
      </c>
      <c r="P99">
        <f t="shared" si="2"/>
        <v>1.6569282177113507</v>
      </c>
      <c r="Q99">
        <f t="shared" si="2"/>
        <v>9.5482042812931045E-2</v>
      </c>
      <c r="R99">
        <f t="shared" si="2"/>
        <v>0.23885595604573778</v>
      </c>
      <c r="S99">
        <f t="shared" si="2"/>
        <v>9.6350011704535957E-2</v>
      </c>
      <c r="T99">
        <f t="shared" si="2"/>
        <v>0</v>
      </c>
      <c r="U99">
        <f t="shared" si="2"/>
        <v>6.9295601161677389</v>
      </c>
      <c r="V99">
        <f t="shared" si="2"/>
        <v>0.10148203164674476</v>
      </c>
      <c r="W99">
        <f t="shared" si="2"/>
        <v>0.1869584888400849</v>
      </c>
      <c r="X99">
        <f t="shared" si="2"/>
        <v>0.89847670065823704</v>
      </c>
      <c r="Y99">
        <f t="shared" si="2"/>
        <v>0</v>
      </c>
      <c r="Z99">
        <f t="shared" si="2"/>
        <v>8.9059588200000081E-2</v>
      </c>
      <c r="AA99">
        <f t="shared" si="2"/>
        <v>0.26004609578283627</v>
      </c>
      <c r="AB99">
        <f t="shared" si="2"/>
        <v>0.2408664960000004</v>
      </c>
      <c r="AC99">
        <f t="shared" si="2"/>
        <v>0.18016613999999997</v>
      </c>
      <c r="AD99">
        <f t="shared" si="2"/>
        <v>0.22374495</v>
      </c>
      <c r="AE99">
        <f t="shared" si="2"/>
        <v>0.30138189120000014</v>
      </c>
      <c r="AF99">
        <f t="shared" si="2"/>
        <v>0</v>
      </c>
      <c r="AG99">
        <f t="shared" si="2"/>
        <v>0</v>
      </c>
      <c r="AH99">
        <f t="shared" si="2"/>
        <v>0.93366803699999934</v>
      </c>
      <c r="AI99">
        <f t="shared" si="2"/>
        <v>0.16409026839999993</v>
      </c>
      <c r="AJ99">
        <f t="shared" si="2"/>
        <v>0</v>
      </c>
      <c r="AK99">
        <f t="shared" si="2"/>
        <v>0.31172855999999982</v>
      </c>
      <c r="AL99">
        <f t="shared" si="2"/>
        <v>0.50470952999999941</v>
      </c>
      <c r="AM99">
        <f t="shared" si="2"/>
        <v>5.0121942199999998E-2</v>
      </c>
      <c r="AN99">
        <f t="shared" si="2"/>
        <v>0</v>
      </c>
      <c r="AO99">
        <f t="shared" si="2"/>
        <v>0.16906646399999978</v>
      </c>
      <c r="AP99">
        <f t="shared" si="2"/>
        <v>6.5173613619326318E-2</v>
      </c>
      <c r="AQ99">
        <f t="shared" si="2"/>
        <v>0</v>
      </c>
      <c r="AR99">
        <f t="shared" si="2"/>
        <v>0.29273759999999976</v>
      </c>
      <c r="AS99">
        <f t="shared" si="2"/>
        <v>0.19151738208875968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18.650046385470056</v>
      </c>
      <c r="DN99">
        <f t="shared" si="3"/>
        <v>0.66842894798847785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0" activePane="bottomRight" state="frozen"/>
      <selection sqref="A1:XFD1048576"/>
      <selection pane="topRight" sqref="A1:XFD1048576"/>
      <selection pane="bottomLeft" sqref="A1:XFD1048576"/>
      <selection pane="bottomRight" activeCell="K31" sqref="K31:K32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5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5.0030540727159734</v>
      </c>
      <c r="L3">
        <v>531.18950317004362</v>
      </c>
      <c r="M3">
        <v>28.225624859265935</v>
      </c>
      <c r="N3">
        <v>36.246546961325976</v>
      </c>
      <c r="O3">
        <v>0</v>
      </c>
      <c r="P3">
        <v>42.738721094505159</v>
      </c>
      <c r="Q3">
        <v>4.1892811092855071</v>
      </c>
      <c r="R3">
        <v>12.996072318592718</v>
      </c>
      <c r="S3">
        <v>4.9391765908035303</v>
      </c>
      <c r="T3">
        <v>0</v>
      </c>
      <c r="U3">
        <v>64.242889581478181</v>
      </c>
      <c r="V3">
        <v>5.9960498220640579</v>
      </c>
      <c r="W3">
        <v>11.723289265040654</v>
      </c>
      <c r="X3">
        <v>45.256355987992414</v>
      </c>
      <c r="Y3">
        <v>0</v>
      </c>
      <c r="Z3">
        <v>4.0216500000000011</v>
      </c>
      <c r="AA3">
        <v>13.086306758245618</v>
      </c>
      <c r="AB3">
        <v>12.122760000000001</v>
      </c>
      <c r="AC3">
        <v>9.0251699999999992</v>
      </c>
      <c r="AD3">
        <v>11.22681</v>
      </c>
      <c r="AE3">
        <v>15.166195200000004</v>
      </c>
      <c r="AF3">
        <v>2.42</v>
      </c>
      <c r="AG3">
        <v>12.156275040000001</v>
      </c>
      <c r="AH3">
        <v>46.922210000000014</v>
      </c>
      <c r="AI3">
        <v>5.8589999999999991</v>
      </c>
      <c r="AJ3">
        <v>0</v>
      </c>
      <c r="AK3">
        <v>15.688789999999999</v>
      </c>
      <c r="AL3">
        <v>0</v>
      </c>
      <c r="AM3">
        <v>4.8491040000000005</v>
      </c>
      <c r="AN3">
        <v>1.01389</v>
      </c>
      <c r="AO3">
        <v>8.7493224000000005</v>
      </c>
      <c r="AP3">
        <v>3.6158444406073342</v>
      </c>
      <c r="AQ3">
        <v>11.288719999999996</v>
      </c>
      <c r="AR3">
        <v>14.564100000000005</v>
      </c>
      <c r="AS3">
        <v>9.9047999999999998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960.01981275603862</v>
      </c>
      <c r="DN3">
        <v>34.407699915928063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5.0030540727159734</v>
      </c>
      <c r="L4">
        <v>531.18950317004362</v>
      </c>
      <c r="M4">
        <v>28.225624859265935</v>
      </c>
      <c r="N4">
        <v>36.246546961325976</v>
      </c>
      <c r="O4">
        <v>0</v>
      </c>
      <c r="P4">
        <v>42.738721094505159</v>
      </c>
      <c r="Q4">
        <v>4.1892811092855071</v>
      </c>
      <c r="R4">
        <v>12.996072318592718</v>
      </c>
      <c r="S4">
        <v>4.9391765908035303</v>
      </c>
      <c r="T4">
        <v>0</v>
      </c>
      <c r="U4">
        <v>64.242889581478181</v>
      </c>
      <c r="V4">
        <v>5.9960498220640579</v>
      </c>
      <c r="W4">
        <v>11.735388136511377</v>
      </c>
      <c r="X4">
        <v>45.256355987992414</v>
      </c>
      <c r="Y4">
        <v>0</v>
      </c>
      <c r="Z4">
        <v>4.0216500000000011</v>
      </c>
      <c r="AA4">
        <v>13.086306758245618</v>
      </c>
      <c r="AB4">
        <v>12.122760000000001</v>
      </c>
      <c r="AC4">
        <v>9.0251699999999992</v>
      </c>
      <c r="AD4">
        <v>11.22681</v>
      </c>
      <c r="AE4">
        <v>15.166195200000004</v>
      </c>
      <c r="AF4">
        <v>2.42</v>
      </c>
      <c r="AG4">
        <v>12.156275040000001</v>
      </c>
      <c r="AH4">
        <v>46.922210000000014</v>
      </c>
      <c r="AI4">
        <v>5.8589999999999991</v>
      </c>
      <c r="AJ4">
        <v>0</v>
      </c>
      <c r="AK4">
        <v>15.688789999999999</v>
      </c>
      <c r="AL4">
        <v>0</v>
      </c>
      <c r="AM4">
        <v>4.8491040000000005</v>
      </c>
      <c r="AN4">
        <v>1.01389</v>
      </c>
      <c r="AO4">
        <v>8.7493224000000005</v>
      </c>
      <c r="AP4">
        <v>3.6158444406073342</v>
      </c>
      <c r="AQ4">
        <v>11.288719999999996</v>
      </c>
      <c r="AR4">
        <v>14.564100000000005</v>
      </c>
      <c r="AS4">
        <v>9.9047999999999998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960.03149273919075</v>
      </c>
      <c r="DN4">
        <v>34.408118804246612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5.0030540727159734</v>
      </c>
      <c r="L5">
        <v>531.18950317004362</v>
      </c>
      <c r="M5">
        <v>28.225624859265935</v>
      </c>
      <c r="N5">
        <v>36.246546961325976</v>
      </c>
      <c r="O5">
        <v>0</v>
      </c>
      <c r="P5">
        <v>42.738721094505159</v>
      </c>
      <c r="Q5">
        <v>4.1892811092855071</v>
      </c>
      <c r="R5">
        <v>12.996072318592718</v>
      </c>
      <c r="S5">
        <v>4.9391765908035303</v>
      </c>
      <c r="T5">
        <v>0</v>
      </c>
      <c r="U5">
        <v>64.242889581478181</v>
      </c>
      <c r="V5">
        <v>5.9960498220640579</v>
      </c>
      <c r="W5">
        <v>11.735388136511377</v>
      </c>
      <c r="X5">
        <v>45.256355987992414</v>
      </c>
      <c r="Y5">
        <v>0</v>
      </c>
      <c r="Z5">
        <v>4.0216500000000011</v>
      </c>
      <c r="AA5">
        <v>13.086306758245618</v>
      </c>
      <c r="AB5">
        <v>12.122760000000001</v>
      </c>
      <c r="AC5">
        <v>9.0251699999999992</v>
      </c>
      <c r="AD5">
        <v>11.22681</v>
      </c>
      <c r="AE5">
        <v>15.166195200000004</v>
      </c>
      <c r="AF5">
        <v>2.42</v>
      </c>
      <c r="AG5">
        <v>12.156275040000001</v>
      </c>
      <c r="AH5">
        <v>46.922210000000014</v>
      </c>
      <c r="AI5">
        <v>5.8589999999999991</v>
      </c>
      <c r="AJ5">
        <v>0</v>
      </c>
      <c r="AK5">
        <v>15.688789999999999</v>
      </c>
      <c r="AL5">
        <v>0</v>
      </c>
      <c r="AM5">
        <v>4.8491040000000005</v>
      </c>
      <c r="AN5">
        <v>1.01389</v>
      </c>
      <c r="AO5">
        <v>8.7493224000000005</v>
      </c>
      <c r="AP5">
        <v>3.6158444406073342</v>
      </c>
      <c r="AQ5">
        <v>8.4665400000000002</v>
      </c>
      <c r="AR5">
        <v>14.564100000000005</v>
      </c>
      <c r="AS5">
        <v>9.9047999999999998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957.30696022855591</v>
      </c>
      <c r="DN5">
        <v>34.310471314881525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5.0030540727159734</v>
      </c>
      <c r="L6">
        <v>531.18950317004362</v>
      </c>
      <c r="M6">
        <v>28.225624859265935</v>
      </c>
      <c r="N6">
        <v>36.246546961325976</v>
      </c>
      <c r="O6">
        <v>0</v>
      </c>
      <c r="P6">
        <v>42.738721094505159</v>
      </c>
      <c r="Q6">
        <v>4.1892811092855071</v>
      </c>
      <c r="R6">
        <v>12.996072318592718</v>
      </c>
      <c r="S6">
        <v>4.9391765908035303</v>
      </c>
      <c r="T6">
        <v>0</v>
      </c>
      <c r="U6">
        <v>64.242889581478181</v>
      </c>
      <c r="V6">
        <v>5.9960498220640579</v>
      </c>
      <c r="W6">
        <v>11.735388136511377</v>
      </c>
      <c r="X6">
        <v>45.256355987992414</v>
      </c>
      <c r="Y6">
        <v>0</v>
      </c>
      <c r="Z6">
        <v>4.0216500000000011</v>
      </c>
      <c r="AA6">
        <v>13.086306758245618</v>
      </c>
      <c r="AB6">
        <v>12.122760000000001</v>
      </c>
      <c r="AC6">
        <v>9.0251699999999992</v>
      </c>
      <c r="AD6">
        <v>11.22681</v>
      </c>
      <c r="AE6">
        <v>15.166195200000004</v>
      </c>
      <c r="AF6">
        <v>2.42</v>
      </c>
      <c r="AG6">
        <v>12.156275040000001</v>
      </c>
      <c r="AH6">
        <v>46.922210000000014</v>
      </c>
      <c r="AI6">
        <v>5.8589999999999991</v>
      </c>
      <c r="AJ6">
        <v>0</v>
      </c>
      <c r="AK6">
        <v>15.688789999999999</v>
      </c>
      <c r="AL6">
        <v>0</v>
      </c>
      <c r="AM6">
        <v>4.8491040000000005</v>
      </c>
      <c r="AN6">
        <v>1.01389</v>
      </c>
      <c r="AO6">
        <v>8.7493224000000005</v>
      </c>
      <c r="AP6">
        <v>3.6158444406073342</v>
      </c>
      <c r="AQ6">
        <v>8.4665400000000002</v>
      </c>
      <c r="AR6">
        <v>14.564100000000005</v>
      </c>
      <c r="AS6">
        <v>9.9047999999999998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957.30696022855591</v>
      </c>
      <c r="DN6">
        <v>34.310471314881525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5.0030522422052428</v>
      </c>
      <c r="L7">
        <v>455.00968624709077</v>
      </c>
      <c r="M7">
        <v>28.225624859265935</v>
      </c>
      <c r="N7">
        <v>36.246546961325976</v>
      </c>
      <c r="O7">
        <v>0</v>
      </c>
      <c r="P7">
        <v>42.738721094505159</v>
      </c>
      <c r="Q7">
        <v>3.0050062972292189</v>
      </c>
      <c r="R7">
        <v>12.996072318592718</v>
      </c>
      <c r="S7">
        <v>3.9956679301745637</v>
      </c>
      <c r="T7">
        <v>0</v>
      </c>
      <c r="U7">
        <v>64.242889581478181</v>
      </c>
      <c r="V7">
        <v>5.9960498220640579</v>
      </c>
      <c r="W7">
        <v>12.608641039523553</v>
      </c>
      <c r="X7">
        <v>45.256355987992414</v>
      </c>
      <c r="Y7">
        <v>0</v>
      </c>
      <c r="Z7">
        <v>4.0216500000000011</v>
      </c>
      <c r="AA7">
        <v>13.086306758245618</v>
      </c>
      <c r="AB7">
        <v>12.122760000000001</v>
      </c>
      <c r="AC7">
        <v>9.0251699999999992</v>
      </c>
      <c r="AD7">
        <v>11.22681</v>
      </c>
      <c r="AE7">
        <v>15.166195200000004</v>
      </c>
      <c r="AF7">
        <v>1.8149999999999999</v>
      </c>
      <c r="AG7">
        <v>12.156275040000001</v>
      </c>
      <c r="AH7">
        <v>46.922210000000014</v>
      </c>
      <c r="AI7">
        <v>5.8589999999999991</v>
      </c>
      <c r="AJ7">
        <v>0</v>
      </c>
      <c r="AK7">
        <v>15.688789999999999</v>
      </c>
      <c r="AL7">
        <v>0</v>
      </c>
      <c r="AM7">
        <v>4.8491040000000005</v>
      </c>
      <c r="AN7">
        <v>1.01389</v>
      </c>
      <c r="AO7">
        <v>8.7493224000000005</v>
      </c>
      <c r="AP7">
        <v>3.6158444406073342</v>
      </c>
      <c r="AQ7">
        <v>8.4665400000000002</v>
      </c>
      <c r="AR7">
        <v>14.564100000000005</v>
      </c>
      <c r="AS7">
        <v>9.9047999999999998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881.9677725250541</v>
      </c>
      <c r="DN7">
        <v>31.610309695246844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5.0030828754388557</v>
      </c>
      <c r="L8">
        <v>385.00892663782025</v>
      </c>
      <c r="M8">
        <v>28.225624859265935</v>
      </c>
      <c r="N8">
        <v>36.246546961325976</v>
      </c>
      <c r="O8">
        <v>0</v>
      </c>
      <c r="P8">
        <v>42.738721094505159</v>
      </c>
      <c r="Q8">
        <v>3.0050062972292189</v>
      </c>
      <c r="R8">
        <v>12.996072318592718</v>
      </c>
      <c r="S8">
        <v>3.9956679301745637</v>
      </c>
      <c r="T8">
        <v>0</v>
      </c>
      <c r="U8">
        <v>64.242889581478181</v>
      </c>
      <c r="V8">
        <v>5.9960498220640579</v>
      </c>
      <c r="W8">
        <v>12.608641039523553</v>
      </c>
      <c r="X8">
        <v>45.256355987992414</v>
      </c>
      <c r="Y8">
        <v>0</v>
      </c>
      <c r="Z8">
        <v>4.0216500000000011</v>
      </c>
      <c r="AA8">
        <v>13.086306758245618</v>
      </c>
      <c r="AB8">
        <v>12.122760000000001</v>
      </c>
      <c r="AC8">
        <v>9.0251699999999992</v>
      </c>
      <c r="AD8">
        <v>11.22681</v>
      </c>
      <c r="AE8">
        <v>15.166195200000004</v>
      </c>
      <c r="AF8">
        <v>1.8149999999999999</v>
      </c>
      <c r="AG8">
        <v>12.156275040000001</v>
      </c>
      <c r="AH8">
        <v>46.922210000000014</v>
      </c>
      <c r="AI8">
        <v>5.8589999999999991</v>
      </c>
      <c r="AJ8">
        <v>0</v>
      </c>
      <c r="AK8">
        <v>15.688789999999999</v>
      </c>
      <c r="AL8">
        <v>0</v>
      </c>
      <c r="AM8">
        <v>4.8491040000000005</v>
      </c>
      <c r="AN8">
        <v>1.01389</v>
      </c>
      <c r="AO8">
        <v>8.7493224000000005</v>
      </c>
      <c r="AP8">
        <v>3.6158444406073342</v>
      </c>
      <c r="AQ8">
        <v>5.4897199999999993</v>
      </c>
      <c r="AR8">
        <v>14.564100000000005</v>
      </c>
      <c r="AS8">
        <v>9.9047999999999998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811.51524667234867</v>
      </c>
      <c r="DN8">
        <v>29.085286571915386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5.0030828754388557</v>
      </c>
      <c r="L9">
        <v>345.00969492002366</v>
      </c>
      <c r="M9">
        <v>28.225624859265935</v>
      </c>
      <c r="N9">
        <v>36.246546961325976</v>
      </c>
      <c r="O9">
        <v>0</v>
      </c>
      <c r="P9">
        <v>42.738721094505159</v>
      </c>
      <c r="Q9">
        <v>3.0050062972292189</v>
      </c>
      <c r="R9">
        <v>12.996072318592718</v>
      </c>
      <c r="S9">
        <v>3.9956679301745637</v>
      </c>
      <c r="T9">
        <v>0</v>
      </c>
      <c r="U9">
        <v>64.242889581478181</v>
      </c>
      <c r="V9">
        <v>5.9960498220640579</v>
      </c>
      <c r="W9">
        <v>12.107952329360781</v>
      </c>
      <c r="X9">
        <v>45.256355987992414</v>
      </c>
      <c r="Y9">
        <v>0</v>
      </c>
      <c r="Z9">
        <v>4.0216500000000011</v>
      </c>
      <c r="AA9">
        <v>13.086306758245618</v>
      </c>
      <c r="AB9">
        <v>12.122760000000001</v>
      </c>
      <c r="AC9">
        <v>9.0251699999999992</v>
      </c>
      <c r="AD9">
        <v>11.22681</v>
      </c>
      <c r="AE9">
        <v>15.166195200000004</v>
      </c>
      <c r="AF9">
        <v>1.8149999999999999</v>
      </c>
      <c r="AG9">
        <v>12.156275040000001</v>
      </c>
      <c r="AH9">
        <v>46.922210000000014</v>
      </c>
      <c r="AI9">
        <v>9.7650000000000006</v>
      </c>
      <c r="AJ9">
        <v>0</v>
      </c>
      <c r="AK9">
        <v>15.688789999999999</v>
      </c>
      <c r="AL9">
        <v>0</v>
      </c>
      <c r="AM9">
        <v>4.8491040000000005</v>
      </c>
      <c r="AN9">
        <v>1.01389</v>
      </c>
      <c r="AO9">
        <v>8.7493224000000005</v>
      </c>
      <c r="AP9">
        <v>3.4193311557917179</v>
      </c>
      <c r="AQ9">
        <v>5.4703900000000001</v>
      </c>
      <c r="AR9">
        <v>14.564100000000005</v>
      </c>
      <c r="AS9">
        <v>9.9047999999999998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775.97911225167752</v>
      </c>
      <c r="DN9">
        <v>27.811657279811488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5.0030828754388557</v>
      </c>
      <c r="L10">
        <v>280.00722493866107</v>
      </c>
      <c r="M10">
        <v>28.225624859265935</v>
      </c>
      <c r="N10">
        <v>36.246546961325976</v>
      </c>
      <c r="O10">
        <v>0</v>
      </c>
      <c r="P10">
        <v>42.738721094505159</v>
      </c>
      <c r="Q10">
        <v>3.0050062972292189</v>
      </c>
      <c r="R10">
        <v>12.996072318592718</v>
      </c>
      <c r="S10">
        <v>3.9956679301745637</v>
      </c>
      <c r="T10">
        <v>0</v>
      </c>
      <c r="U10">
        <v>64.242889581478181</v>
      </c>
      <c r="V10">
        <v>5.9960498220640579</v>
      </c>
      <c r="W10">
        <v>12.107952329360781</v>
      </c>
      <c r="X10">
        <v>45.256355987992414</v>
      </c>
      <c r="Y10">
        <v>0</v>
      </c>
      <c r="Z10">
        <v>4.0216500000000011</v>
      </c>
      <c r="AA10">
        <v>13.086306758245618</v>
      </c>
      <c r="AB10">
        <v>12.122760000000001</v>
      </c>
      <c r="AC10">
        <v>9.0251699999999992</v>
      </c>
      <c r="AD10">
        <v>11.22681</v>
      </c>
      <c r="AE10">
        <v>15.166195200000004</v>
      </c>
      <c r="AF10">
        <v>1.8149999999999999</v>
      </c>
      <c r="AG10">
        <v>12.156275040000001</v>
      </c>
      <c r="AH10">
        <v>46.922210000000014</v>
      </c>
      <c r="AI10">
        <v>9.7650000000000006</v>
      </c>
      <c r="AJ10">
        <v>0</v>
      </c>
      <c r="AK10">
        <v>15.688789999999999</v>
      </c>
      <c r="AL10">
        <v>0</v>
      </c>
      <c r="AM10">
        <v>4.8491040000000005</v>
      </c>
      <c r="AN10">
        <v>1.01389</v>
      </c>
      <c r="AO10">
        <v>8.7493224000000005</v>
      </c>
      <c r="AP10">
        <v>3.4193311557917179</v>
      </c>
      <c r="AQ10">
        <v>5.4703900000000001</v>
      </c>
      <c r="AR10">
        <v>15.918900000000002</v>
      </c>
      <c r="AS10">
        <v>9.9047999999999998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714.53365151395337</v>
      </c>
      <c r="DN10">
        <v>25.609448036172996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5.0030828754388557</v>
      </c>
      <c r="L11">
        <v>210.0081095491102</v>
      </c>
      <c r="M11">
        <v>28.225624859265935</v>
      </c>
      <c r="N11">
        <v>36.246546961325976</v>
      </c>
      <c r="O11">
        <v>0</v>
      </c>
      <c r="P11">
        <v>42.738721094505159</v>
      </c>
      <c r="Q11">
        <v>3.0050062972292189</v>
      </c>
      <c r="R11">
        <v>12.996072318592718</v>
      </c>
      <c r="S11">
        <v>3.9956679301745637</v>
      </c>
      <c r="T11">
        <v>0</v>
      </c>
      <c r="U11">
        <v>63.850413099741189</v>
      </c>
      <c r="V11">
        <v>5.9960498220640579</v>
      </c>
      <c r="W11">
        <v>12.107952329360781</v>
      </c>
      <c r="X11">
        <v>45.256355987992414</v>
      </c>
      <c r="Y11">
        <v>0</v>
      </c>
      <c r="Z11">
        <v>4.0216500000000011</v>
      </c>
      <c r="AA11">
        <v>13.086306758245618</v>
      </c>
      <c r="AB11">
        <v>12.122760000000001</v>
      </c>
      <c r="AC11">
        <v>9.0251699999999992</v>
      </c>
      <c r="AD11">
        <v>11.22681</v>
      </c>
      <c r="AE11">
        <v>15.166195200000004</v>
      </c>
      <c r="AF11">
        <v>1.8149999999999999</v>
      </c>
      <c r="AG11">
        <v>12.156275040000001</v>
      </c>
      <c r="AH11">
        <v>46.922210000000014</v>
      </c>
      <c r="AI11">
        <v>9.7650000000000006</v>
      </c>
      <c r="AJ11">
        <v>0</v>
      </c>
      <c r="AK11">
        <v>15.688789999999999</v>
      </c>
      <c r="AL11">
        <v>0</v>
      </c>
      <c r="AM11">
        <v>4.8491040000000005</v>
      </c>
      <c r="AN11">
        <v>1.01389</v>
      </c>
      <c r="AO11">
        <v>8.7493224000000005</v>
      </c>
      <c r="AP11">
        <v>3.4193311557917179</v>
      </c>
      <c r="AQ11">
        <v>5.4703900000000001</v>
      </c>
      <c r="AR11">
        <v>15.918900000000002</v>
      </c>
      <c r="AS11">
        <v>9.9047999999999998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646.57760869760409</v>
      </c>
      <c r="DN11">
        <v>23.173898981234334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5.0030828754388557</v>
      </c>
      <c r="L12">
        <v>210.0081095491102</v>
      </c>
      <c r="M12">
        <v>28.225624859265935</v>
      </c>
      <c r="N12">
        <v>36.246546961325976</v>
      </c>
      <c r="O12">
        <v>0</v>
      </c>
      <c r="P12">
        <v>42.738721094505159</v>
      </c>
      <c r="Q12">
        <v>3.0050062972292189</v>
      </c>
      <c r="R12">
        <v>12.996072318592718</v>
      </c>
      <c r="S12">
        <v>3.9956679301745637</v>
      </c>
      <c r="T12">
        <v>0</v>
      </c>
      <c r="U12">
        <v>63.850413099741189</v>
      </c>
      <c r="V12">
        <v>5.9960498220640579</v>
      </c>
      <c r="W12">
        <v>12.107952329360781</v>
      </c>
      <c r="X12">
        <v>45.256355987992414</v>
      </c>
      <c r="Y12">
        <v>0</v>
      </c>
      <c r="Z12">
        <v>4.0216500000000011</v>
      </c>
      <c r="AA12">
        <v>13.086306758245618</v>
      </c>
      <c r="AB12">
        <v>12.122760000000001</v>
      </c>
      <c r="AC12">
        <v>9.0251699999999992</v>
      </c>
      <c r="AD12">
        <v>11.22681</v>
      </c>
      <c r="AE12">
        <v>15.166195200000004</v>
      </c>
      <c r="AF12">
        <v>1.8149999999999999</v>
      </c>
      <c r="AG12">
        <v>12.156275040000001</v>
      </c>
      <c r="AH12">
        <v>46.922210000000014</v>
      </c>
      <c r="AI12">
        <v>9.7650000000000006</v>
      </c>
      <c r="AJ12">
        <v>0</v>
      </c>
      <c r="AK12">
        <v>15.688789999999999</v>
      </c>
      <c r="AL12">
        <v>0</v>
      </c>
      <c r="AM12">
        <v>4.8491040000000005</v>
      </c>
      <c r="AN12">
        <v>1.01389</v>
      </c>
      <c r="AO12">
        <v>8.7493224000000005</v>
      </c>
      <c r="AP12">
        <v>3.4193311557917179</v>
      </c>
      <c r="AQ12">
        <v>5.4703900000000001</v>
      </c>
      <c r="AR12">
        <v>14.564100000000005</v>
      </c>
      <c r="AS12">
        <v>9.9047999999999998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645.26968490032152</v>
      </c>
      <c r="DN12">
        <v>23.127022778516949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5.0030828754388557</v>
      </c>
      <c r="L13">
        <v>210.0081095491102</v>
      </c>
      <c r="M13">
        <v>28.225624859265935</v>
      </c>
      <c r="N13">
        <v>36.246546961325976</v>
      </c>
      <c r="O13">
        <v>0</v>
      </c>
      <c r="P13">
        <v>42.738721094505159</v>
      </c>
      <c r="Q13">
        <v>3.0050062972292189</v>
      </c>
      <c r="R13">
        <v>12.996072318592718</v>
      </c>
      <c r="S13">
        <v>3.9956679301745637</v>
      </c>
      <c r="T13">
        <v>0</v>
      </c>
      <c r="U13">
        <v>63.50665532425942</v>
      </c>
      <c r="V13">
        <v>5.9960498220640579</v>
      </c>
      <c r="W13">
        <v>11.539850261491882</v>
      </c>
      <c r="X13">
        <v>43.692043733144068</v>
      </c>
      <c r="Y13">
        <v>0</v>
      </c>
      <c r="Z13">
        <v>4.0216500000000011</v>
      </c>
      <c r="AA13">
        <v>13.086306758245618</v>
      </c>
      <c r="AB13">
        <v>12.122760000000001</v>
      </c>
      <c r="AC13">
        <v>9.0251699999999992</v>
      </c>
      <c r="AD13">
        <v>11.22681</v>
      </c>
      <c r="AE13">
        <v>15.166195200000004</v>
      </c>
      <c r="AF13">
        <v>1.8149999999999999</v>
      </c>
      <c r="AG13">
        <v>12.156275040000001</v>
      </c>
      <c r="AH13">
        <v>46.922210000000014</v>
      </c>
      <c r="AI13">
        <v>9.7650000000000006</v>
      </c>
      <c r="AJ13">
        <v>0</v>
      </c>
      <c r="AK13">
        <v>15.688789999999999</v>
      </c>
      <c r="AL13">
        <v>0</v>
      </c>
      <c r="AM13">
        <v>4.8491040000000005</v>
      </c>
      <c r="AN13">
        <v>1.01389</v>
      </c>
      <c r="AO13">
        <v>8.7493224000000005</v>
      </c>
      <c r="AP13">
        <v>3.6158444406073342</v>
      </c>
      <c r="AQ13">
        <v>5.4703900000000001</v>
      </c>
      <c r="AR13">
        <v>14.564100000000005</v>
      </c>
      <c r="AS13">
        <v>9.9047999999999998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643.0688911480953</v>
      </c>
      <c r="DN13">
        <v>23.048157717359796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5.0030828754388557</v>
      </c>
      <c r="L14">
        <v>210.0081095491102</v>
      </c>
      <c r="M14">
        <v>28.225624859265935</v>
      </c>
      <c r="N14">
        <v>36.246546961325976</v>
      </c>
      <c r="O14">
        <v>0</v>
      </c>
      <c r="P14">
        <v>42.738721094505159</v>
      </c>
      <c r="Q14">
        <v>3.0050062972292189</v>
      </c>
      <c r="R14">
        <v>4.2243815333134149</v>
      </c>
      <c r="S14">
        <v>3.9956679301745637</v>
      </c>
      <c r="T14">
        <v>0</v>
      </c>
      <c r="U14">
        <v>63.50665532425942</v>
      </c>
      <c r="V14">
        <v>5.9960498220640579</v>
      </c>
      <c r="W14">
        <v>4.0504679117147706</v>
      </c>
      <c r="X14">
        <v>45.255538492837076</v>
      </c>
      <c r="Y14">
        <v>0</v>
      </c>
      <c r="Z14">
        <v>4.0216500000000011</v>
      </c>
      <c r="AA14">
        <v>13.086306758245618</v>
      </c>
      <c r="AB14">
        <v>12.122760000000001</v>
      </c>
      <c r="AC14">
        <v>9.0251699999999992</v>
      </c>
      <c r="AD14">
        <v>11.22681</v>
      </c>
      <c r="AE14">
        <v>15.166195200000004</v>
      </c>
      <c r="AF14">
        <v>1.8149999999999999</v>
      </c>
      <c r="AG14">
        <v>12.156275040000001</v>
      </c>
      <c r="AH14">
        <v>46.922210000000014</v>
      </c>
      <c r="AI14">
        <v>9.7650000000000006</v>
      </c>
      <c r="AJ14">
        <v>0</v>
      </c>
      <c r="AK14">
        <v>15.688789999999999</v>
      </c>
      <c r="AL14">
        <v>0</v>
      </c>
      <c r="AM14">
        <v>4.8491040000000005</v>
      </c>
      <c r="AN14">
        <v>1.01389</v>
      </c>
      <c r="AO14">
        <v>8.7493224000000005</v>
      </c>
      <c r="AP14">
        <v>3.6158444406073342</v>
      </c>
      <c r="AQ14">
        <v>2.6095499999999996</v>
      </c>
      <c r="AR14">
        <v>14.564100000000005</v>
      </c>
      <c r="AS14">
        <v>9.9047999999999998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626.1179937276828</v>
      </c>
      <c r="DN14">
        <v>22.440636762408904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5.0030828754388557</v>
      </c>
      <c r="L15">
        <v>210.0081095491102</v>
      </c>
      <c r="M15">
        <v>28.225624859265935</v>
      </c>
      <c r="N15">
        <v>36.246546961325976</v>
      </c>
      <c r="O15">
        <v>0</v>
      </c>
      <c r="P15">
        <v>42.738721094505159</v>
      </c>
      <c r="Q15">
        <v>3.0050062972292189</v>
      </c>
      <c r="R15">
        <v>3.9970635235732006</v>
      </c>
      <c r="S15">
        <v>3.9956679301745637</v>
      </c>
      <c r="T15">
        <v>0</v>
      </c>
      <c r="U15">
        <v>63.50665532425942</v>
      </c>
      <c r="V15">
        <v>5.9960498220640579</v>
      </c>
      <c r="W15">
        <v>4.0504679117147706</v>
      </c>
      <c r="X15">
        <v>45.256355987992414</v>
      </c>
      <c r="Y15">
        <v>0</v>
      </c>
      <c r="Z15">
        <v>4.0216500000000011</v>
      </c>
      <c r="AA15">
        <v>13.086306758245618</v>
      </c>
      <c r="AB15">
        <v>12.122760000000001</v>
      </c>
      <c r="AC15">
        <v>9.0251699999999992</v>
      </c>
      <c r="AD15">
        <v>11.22681</v>
      </c>
      <c r="AE15">
        <v>15.166195200000004</v>
      </c>
      <c r="AF15">
        <v>1.8149999999999999</v>
      </c>
      <c r="AG15">
        <v>12.156275040000001</v>
      </c>
      <c r="AH15">
        <v>46.922210000000014</v>
      </c>
      <c r="AI15">
        <v>9.7650000000000006</v>
      </c>
      <c r="AJ15">
        <v>0</v>
      </c>
      <c r="AK15">
        <v>15.688789999999999</v>
      </c>
      <c r="AL15">
        <v>0</v>
      </c>
      <c r="AM15">
        <v>4.8491040000000005</v>
      </c>
      <c r="AN15">
        <v>1.01389</v>
      </c>
      <c r="AO15">
        <v>8.7493224000000005</v>
      </c>
      <c r="AP15">
        <v>3.6158444406073342</v>
      </c>
      <c r="AQ15">
        <v>2.6095499999999996</v>
      </c>
      <c r="AR15">
        <v>14.564100000000005</v>
      </c>
      <c r="AS15">
        <v>9.7859422772821905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625.78458486583304</v>
      </c>
      <c r="DN15">
        <v>22.428687386955978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5.0030828754388557</v>
      </c>
      <c r="L16">
        <v>210.0081095491102</v>
      </c>
      <c r="M16">
        <v>28.225624859265935</v>
      </c>
      <c r="N16">
        <v>36.246546961325976</v>
      </c>
      <c r="O16">
        <v>0</v>
      </c>
      <c r="P16">
        <v>42.738721094505159</v>
      </c>
      <c r="Q16">
        <v>3.0050062972292189</v>
      </c>
      <c r="R16">
        <v>3.9970635235732006</v>
      </c>
      <c r="S16">
        <v>3.9956679301745637</v>
      </c>
      <c r="T16">
        <v>0</v>
      </c>
      <c r="U16">
        <v>63.50665532425942</v>
      </c>
      <c r="V16">
        <v>5.9960498220640579</v>
      </c>
      <c r="W16">
        <v>4.0504679117147706</v>
      </c>
      <c r="X16">
        <v>45.256355987992414</v>
      </c>
      <c r="Y16">
        <v>0</v>
      </c>
      <c r="Z16">
        <v>4.0216500000000011</v>
      </c>
      <c r="AA16">
        <v>13.086306758245618</v>
      </c>
      <c r="AB16">
        <v>12.122760000000001</v>
      </c>
      <c r="AC16">
        <v>9.0251699999999992</v>
      </c>
      <c r="AD16">
        <v>11.22681</v>
      </c>
      <c r="AE16">
        <v>15.166195200000004</v>
      </c>
      <c r="AF16">
        <v>1.8149999999999999</v>
      </c>
      <c r="AG16">
        <v>12.156275040000001</v>
      </c>
      <c r="AH16">
        <v>46.922210000000014</v>
      </c>
      <c r="AI16">
        <v>9.7650000000000006</v>
      </c>
      <c r="AJ16">
        <v>0</v>
      </c>
      <c r="AK16">
        <v>15.688789999999999</v>
      </c>
      <c r="AL16">
        <v>0</v>
      </c>
      <c r="AM16">
        <v>4.8491040000000005</v>
      </c>
      <c r="AN16">
        <v>1.01389</v>
      </c>
      <c r="AO16">
        <v>8.7493224000000005</v>
      </c>
      <c r="AP16">
        <v>3.6158444406073342</v>
      </c>
      <c r="AQ16">
        <v>2.6095499999999996</v>
      </c>
      <c r="AR16">
        <v>14.564100000000005</v>
      </c>
      <c r="AS16">
        <v>9.7859422772821905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625.78458486583304</v>
      </c>
      <c r="DN16">
        <v>22.428687386955978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5.0030828754388557</v>
      </c>
      <c r="L17">
        <v>210.0081095491102</v>
      </c>
      <c r="M17">
        <v>28.225624859265935</v>
      </c>
      <c r="N17">
        <v>36.246546961325976</v>
      </c>
      <c r="O17">
        <v>0</v>
      </c>
      <c r="P17">
        <v>42.738721094505159</v>
      </c>
      <c r="Q17">
        <v>3.0050062972292189</v>
      </c>
      <c r="R17">
        <v>13.008054141216713</v>
      </c>
      <c r="S17">
        <v>3.9956679301745637</v>
      </c>
      <c r="T17">
        <v>0</v>
      </c>
      <c r="U17">
        <v>63.50665532425942</v>
      </c>
      <c r="V17">
        <v>5.9960498220640579</v>
      </c>
      <c r="W17">
        <v>11.134812160992498</v>
      </c>
      <c r="X17">
        <v>45.256355987992414</v>
      </c>
      <c r="Y17">
        <v>0</v>
      </c>
      <c r="Z17">
        <v>4.0216500000000011</v>
      </c>
      <c r="AA17">
        <v>13.086306758245618</v>
      </c>
      <c r="AB17">
        <v>12.122760000000001</v>
      </c>
      <c r="AC17">
        <v>9.0251699999999992</v>
      </c>
      <c r="AD17">
        <v>11.22681</v>
      </c>
      <c r="AE17">
        <v>15.166195200000004</v>
      </c>
      <c r="AF17">
        <v>1.8149999999999999</v>
      </c>
      <c r="AG17">
        <v>12.156275040000001</v>
      </c>
      <c r="AH17">
        <v>46.922210000000014</v>
      </c>
      <c r="AI17">
        <v>9.7650000000000006</v>
      </c>
      <c r="AJ17">
        <v>0</v>
      </c>
      <c r="AK17">
        <v>15.688789999999999</v>
      </c>
      <c r="AL17">
        <v>0</v>
      </c>
      <c r="AM17">
        <v>4.8491040000000005</v>
      </c>
      <c r="AN17">
        <v>1.01389</v>
      </c>
      <c r="AO17">
        <v>8.7493224000000005</v>
      </c>
      <c r="AP17">
        <v>3.4193311557917179</v>
      </c>
      <c r="AQ17">
        <v>2.6095499999999996</v>
      </c>
      <c r="AR17">
        <v>15.918900000000002</v>
      </c>
      <c r="AS17">
        <v>9.7859422772821905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642.44124272263275</v>
      </c>
      <c r="DN17">
        <v>23.025651112261926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5.0030828754388557</v>
      </c>
      <c r="L18">
        <v>210.0081095491102</v>
      </c>
      <c r="M18">
        <v>28.225624859265935</v>
      </c>
      <c r="N18">
        <v>36.246546961325976</v>
      </c>
      <c r="O18">
        <v>0</v>
      </c>
      <c r="P18">
        <v>42.738721094505159</v>
      </c>
      <c r="Q18">
        <v>3.0050062972292189</v>
      </c>
      <c r="R18">
        <v>3.9970635235732006</v>
      </c>
      <c r="S18">
        <v>3.9956679301745637</v>
      </c>
      <c r="T18">
        <v>0</v>
      </c>
      <c r="U18">
        <v>63.50665532425942</v>
      </c>
      <c r="V18">
        <v>5.9960498220640579</v>
      </c>
      <c r="W18">
        <v>3.9986716468590831</v>
      </c>
      <c r="X18">
        <v>45.256355987992414</v>
      </c>
      <c r="Y18">
        <v>0</v>
      </c>
      <c r="Z18">
        <v>4.0216500000000011</v>
      </c>
      <c r="AA18">
        <v>13.086306758245618</v>
      </c>
      <c r="AB18">
        <v>12.122760000000001</v>
      </c>
      <c r="AC18">
        <v>9.0251699999999992</v>
      </c>
      <c r="AD18">
        <v>11.22681</v>
      </c>
      <c r="AE18">
        <v>15.166195200000004</v>
      </c>
      <c r="AF18">
        <v>1.8149999999999999</v>
      </c>
      <c r="AG18">
        <v>12.156275040000001</v>
      </c>
      <c r="AH18">
        <v>46.922210000000014</v>
      </c>
      <c r="AI18">
        <v>9.7650000000000006</v>
      </c>
      <c r="AJ18">
        <v>0</v>
      </c>
      <c r="AK18">
        <v>15.688789999999999</v>
      </c>
      <c r="AL18">
        <v>0</v>
      </c>
      <c r="AM18">
        <v>4.8491040000000005</v>
      </c>
      <c r="AN18">
        <v>1.01389</v>
      </c>
      <c r="AO18">
        <v>8.7493224000000005</v>
      </c>
      <c r="AP18">
        <v>3.4193311557917179</v>
      </c>
      <c r="AQ18">
        <v>2.6095499999999996</v>
      </c>
      <c r="AR18">
        <v>15.918900000000002</v>
      </c>
      <c r="AS18">
        <v>9.7859422772821905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626.85280203759885</v>
      </c>
      <c r="DN18">
        <v>22.466960665518897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5.0030828754388557</v>
      </c>
      <c r="L19">
        <v>210.0081095491102</v>
      </c>
      <c r="M19">
        <v>28.225624859265935</v>
      </c>
      <c r="N19">
        <v>36.246546961325976</v>
      </c>
      <c r="O19">
        <v>0</v>
      </c>
      <c r="P19">
        <v>42.738721094505159</v>
      </c>
      <c r="Q19">
        <v>3.0050062972292189</v>
      </c>
      <c r="R19">
        <v>3.9970635235732006</v>
      </c>
      <c r="S19">
        <v>3.9956679301745637</v>
      </c>
      <c r="T19">
        <v>0</v>
      </c>
      <c r="U19">
        <v>63.50665532425942</v>
      </c>
      <c r="V19">
        <v>0</v>
      </c>
      <c r="W19">
        <v>3.9986716468590831</v>
      </c>
      <c r="X19">
        <v>45.256355987992414</v>
      </c>
      <c r="Y19">
        <v>0</v>
      </c>
      <c r="Z19">
        <v>4.0216500000000011</v>
      </c>
      <c r="AA19">
        <v>13.086306758245618</v>
      </c>
      <c r="AB19">
        <v>12.122760000000001</v>
      </c>
      <c r="AC19">
        <v>9.0251699999999992</v>
      </c>
      <c r="AD19">
        <v>11.22681</v>
      </c>
      <c r="AE19">
        <v>15.166195200000004</v>
      </c>
      <c r="AF19">
        <v>1.8149999999999999</v>
      </c>
      <c r="AG19">
        <v>12.156275040000001</v>
      </c>
      <c r="AH19">
        <v>46.922210000000014</v>
      </c>
      <c r="AI19">
        <v>9.7650000000000006</v>
      </c>
      <c r="AJ19">
        <v>0</v>
      </c>
      <c r="AK19">
        <v>15.688789999999999</v>
      </c>
      <c r="AL19">
        <v>0</v>
      </c>
      <c r="AM19">
        <v>4.8491040000000005</v>
      </c>
      <c r="AN19">
        <v>1.01389</v>
      </c>
      <c r="AO19">
        <v>8.7493224000000005</v>
      </c>
      <c r="AP19">
        <v>3.4193311557917179</v>
      </c>
      <c r="AQ19">
        <v>0</v>
      </c>
      <c r="AR19">
        <v>14.564100000000005</v>
      </c>
      <c r="AS19">
        <v>9.7859422772821905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617.23703217209561</v>
      </c>
      <c r="DN19">
        <v>22.122330708958096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5.0030828754388557</v>
      </c>
      <c r="L20">
        <v>210.0081095491102</v>
      </c>
      <c r="M20">
        <v>28.225624859265935</v>
      </c>
      <c r="N20">
        <v>36.246546961325976</v>
      </c>
      <c r="O20">
        <v>0</v>
      </c>
      <c r="P20">
        <v>42.738721094505159</v>
      </c>
      <c r="Q20">
        <v>3.0050062972292189</v>
      </c>
      <c r="R20">
        <v>3.9970635235732006</v>
      </c>
      <c r="S20">
        <v>3.9956679301745637</v>
      </c>
      <c r="T20">
        <v>0</v>
      </c>
      <c r="U20">
        <v>63.50665532425942</v>
      </c>
      <c r="V20">
        <v>0</v>
      </c>
      <c r="W20">
        <v>3.9986716468590831</v>
      </c>
      <c r="X20">
        <v>45.256355987992414</v>
      </c>
      <c r="Y20">
        <v>0</v>
      </c>
      <c r="Z20">
        <v>4.0216500000000011</v>
      </c>
      <c r="AA20">
        <v>13.086306758245618</v>
      </c>
      <c r="AB20">
        <v>12.122760000000001</v>
      </c>
      <c r="AC20">
        <v>9.0251699999999992</v>
      </c>
      <c r="AD20">
        <v>11.22681</v>
      </c>
      <c r="AE20">
        <v>15.166195200000004</v>
      </c>
      <c r="AF20">
        <v>1.8149999999999999</v>
      </c>
      <c r="AG20">
        <v>12.156275040000001</v>
      </c>
      <c r="AH20">
        <v>46.922210000000014</v>
      </c>
      <c r="AI20">
        <v>9.7650000000000006</v>
      </c>
      <c r="AJ20">
        <v>0</v>
      </c>
      <c r="AK20">
        <v>15.688789999999999</v>
      </c>
      <c r="AL20">
        <v>0</v>
      </c>
      <c r="AM20">
        <v>4.8491040000000005</v>
      </c>
      <c r="AN20">
        <v>1.01389</v>
      </c>
      <c r="AO20">
        <v>8.7493224000000005</v>
      </c>
      <c r="AP20">
        <v>3.4193311557917179</v>
      </c>
      <c r="AQ20">
        <v>0</v>
      </c>
      <c r="AR20">
        <v>14.564100000000005</v>
      </c>
      <c r="AS20">
        <v>9.7859422772821905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617.23703217209561</v>
      </c>
      <c r="DN20">
        <v>22.122330708958096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5.179148353650457</v>
      </c>
      <c r="L21">
        <v>210.0081095491102</v>
      </c>
      <c r="M21">
        <v>28.225624859265935</v>
      </c>
      <c r="N21">
        <v>36.246546961325976</v>
      </c>
      <c r="O21">
        <v>0</v>
      </c>
      <c r="P21">
        <v>42.738721094505159</v>
      </c>
      <c r="Q21">
        <v>3.0022957947255882</v>
      </c>
      <c r="R21">
        <v>3.9970635235732006</v>
      </c>
      <c r="S21">
        <v>3.9974032921810707</v>
      </c>
      <c r="T21">
        <v>0</v>
      </c>
      <c r="U21">
        <v>63.50665532425942</v>
      </c>
      <c r="V21">
        <v>0</v>
      </c>
      <c r="W21">
        <v>3.9986716468590831</v>
      </c>
      <c r="X21">
        <v>45.256355987992414</v>
      </c>
      <c r="Y21">
        <v>0</v>
      </c>
      <c r="Z21">
        <v>4.0216500000000011</v>
      </c>
      <c r="AA21">
        <v>13.086306758245618</v>
      </c>
      <c r="AB21">
        <v>12.122760000000001</v>
      </c>
      <c r="AC21">
        <v>9.0251699999999992</v>
      </c>
      <c r="AD21">
        <v>11.22681</v>
      </c>
      <c r="AE21">
        <v>15.166195200000004</v>
      </c>
      <c r="AF21">
        <v>1.8149999999999999</v>
      </c>
      <c r="AG21">
        <v>12.156275040000001</v>
      </c>
      <c r="AH21">
        <v>46.922210000000014</v>
      </c>
      <c r="AI21">
        <v>9.7650000000000006</v>
      </c>
      <c r="AJ21">
        <v>0</v>
      </c>
      <c r="AK21">
        <v>15.688789999999999</v>
      </c>
      <c r="AL21">
        <v>0</v>
      </c>
      <c r="AM21">
        <v>4.8491040000000005</v>
      </c>
      <c r="AN21">
        <v>1.01389</v>
      </c>
      <c r="AO21">
        <v>8.7493224000000005</v>
      </c>
      <c r="AP21">
        <v>3.4193311557917179</v>
      </c>
      <c r="AQ21">
        <v>0</v>
      </c>
      <c r="AR21">
        <v>14.564100000000005</v>
      </c>
      <c r="AS21">
        <v>9.7859422772821905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617.4060644294234</v>
      </c>
      <c r="DN21">
        <v>22.12838878934469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5.0029594554601955</v>
      </c>
      <c r="L22">
        <v>210.0081095491102</v>
      </c>
      <c r="M22">
        <v>28.225624859265935</v>
      </c>
      <c r="N22">
        <v>36.246546961325976</v>
      </c>
      <c r="O22">
        <v>0</v>
      </c>
      <c r="P22">
        <v>42.738721094505159</v>
      </c>
      <c r="Q22">
        <v>3.0022957947255882</v>
      </c>
      <c r="R22">
        <v>3.9970635235732006</v>
      </c>
      <c r="S22">
        <v>3.9974032921810707</v>
      </c>
      <c r="T22">
        <v>0</v>
      </c>
      <c r="U22">
        <v>63.50665532425942</v>
      </c>
      <c r="V22">
        <v>0</v>
      </c>
      <c r="W22">
        <v>3.9986716468590831</v>
      </c>
      <c r="X22">
        <v>45.256355987992414</v>
      </c>
      <c r="Y22">
        <v>0</v>
      </c>
      <c r="Z22">
        <v>4.0216500000000011</v>
      </c>
      <c r="AA22">
        <v>13.086306758245618</v>
      </c>
      <c r="AB22">
        <v>12.122760000000001</v>
      </c>
      <c r="AC22">
        <v>9.0251699999999992</v>
      </c>
      <c r="AD22">
        <v>11.22681</v>
      </c>
      <c r="AE22">
        <v>15.166195200000004</v>
      </c>
      <c r="AF22">
        <v>1.8149999999999999</v>
      </c>
      <c r="AG22">
        <v>12.156275040000001</v>
      </c>
      <c r="AH22">
        <v>46.922210000000014</v>
      </c>
      <c r="AI22">
        <v>9.7650000000000006</v>
      </c>
      <c r="AJ22">
        <v>0</v>
      </c>
      <c r="AK22">
        <v>15.688789999999999</v>
      </c>
      <c r="AL22">
        <v>0</v>
      </c>
      <c r="AM22">
        <v>4.8491040000000005</v>
      </c>
      <c r="AN22">
        <v>1.01389</v>
      </c>
      <c r="AO22">
        <v>8.7493224000000005</v>
      </c>
      <c r="AP22">
        <v>3.4193311557917179</v>
      </c>
      <c r="AQ22">
        <v>0</v>
      </c>
      <c r="AR22">
        <v>14.564100000000005</v>
      </c>
      <c r="AS22">
        <v>9.7859422772821905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617.23597167322885</v>
      </c>
      <c r="DN22">
        <v>22.122292647348985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5.0964241594640605</v>
      </c>
      <c r="L23">
        <v>214.85084546413887</v>
      </c>
      <c r="M23">
        <v>28.225624859265935</v>
      </c>
      <c r="N23">
        <v>36.246546961325976</v>
      </c>
      <c r="O23">
        <v>0</v>
      </c>
      <c r="P23">
        <v>42.738721094505159</v>
      </c>
      <c r="Q23">
        <v>3.5317351877767944</v>
      </c>
      <c r="R23">
        <v>3.9970635235732006</v>
      </c>
      <c r="S23">
        <v>4.3876287004341528</v>
      </c>
      <c r="T23">
        <v>0</v>
      </c>
      <c r="U23">
        <v>63.50665532425942</v>
      </c>
      <c r="V23">
        <v>0</v>
      </c>
      <c r="W23">
        <v>4.0002172790466739</v>
      </c>
      <c r="X23">
        <v>45.256355987992414</v>
      </c>
      <c r="Y23">
        <v>0</v>
      </c>
      <c r="Z23">
        <v>4.0216500000000011</v>
      </c>
      <c r="AA23">
        <v>13.086306758245618</v>
      </c>
      <c r="AB23">
        <v>12.122760000000001</v>
      </c>
      <c r="AC23">
        <v>9.0251699999999992</v>
      </c>
      <c r="AD23">
        <v>11.22681</v>
      </c>
      <c r="AE23">
        <v>15.166195200000004</v>
      </c>
      <c r="AF23">
        <v>1.8149999999999999</v>
      </c>
      <c r="AG23">
        <v>12.156275040000001</v>
      </c>
      <c r="AH23">
        <v>46.922210000000014</v>
      </c>
      <c r="AI23">
        <v>10.936799999999998</v>
      </c>
      <c r="AJ23">
        <v>0</v>
      </c>
      <c r="AK23">
        <v>15.688789999999999</v>
      </c>
      <c r="AL23">
        <v>0</v>
      </c>
      <c r="AM23">
        <v>4.8491040000000005</v>
      </c>
      <c r="AN23">
        <v>1.01389</v>
      </c>
      <c r="AO23">
        <v>8.7493224000000005</v>
      </c>
      <c r="AP23">
        <v>3.4193311557917179</v>
      </c>
      <c r="AQ23">
        <v>0</v>
      </c>
      <c r="AR23">
        <v>14.564100000000005</v>
      </c>
      <c r="AS23">
        <v>9.7859422772821905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624.02197235345284</v>
      </c>
      <c r="DN23">
        <v>22.365503019649523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5.0961897710830124</v>
      </c>
      <c r="L24">
        <v>209.99846676470585</v>
      </c>
      <c r="M24">
        <v>28.225624859265935</v>
      </c>
      <c r="N24">
        <v>36.246546961325976</v>
      </c>
      <c r="O24">
        <v>0</v>
      </c>
      <c r="P24">
        <v>42.738721094505159</v>
      </c>
      <c r="Q24">
        <v>3.5317351877767944</v>
      </c>
      <c r="R24">
        <v>12.996072318592718</v>
      </c>
      <c r="S24">
        <v>4.3876287004341528</v>
      </c>
      <c r="T24">
        <v>0</v>
      </c>
      <c r="U24">
        <v>63.50665532425942</v>
      </c>
      <c r="V24">
        <v>5.9250662686567166</v>
      </c>
      <c r="W24">
        <v>12.245688635312664</v>
      </c>
      <c r="X24">
        <v>45.256355987992414</v>
      </c>
      <c r="Y24">
        <v>0</v>
      </c>
      <c r="Z24">
        <v>4.0216500000000011</v>
      </c>
      <c r="AA24">
        <v>13.086306758245618</v>
      </c>
      <c r="AB24">
        <v>12.122760000000001</v>
      </c>
      <c r="AC24">
        <v>9.0251699999999992</v>
      </c>
      <c r="AD24">
        <v>11.22681</v>
      </c>
      <c r="AE24">
        <v>15.166195200000004</v>
      </c>
      <c r="AF24">
        <v>1.8149999999999999</v>
      </c>
      <c r="AG24">
        <v>12.156275040000001</v>
      </c>
      <c r="AH24">
        <v>46.922210000000014</v>
      </c>
      <c r="AI24">
        <v>15.050599200000002</v>
      </c>
      <c r="AJ24">
        <v>0</v>
      </c>
      <c r="AK24">
        <v>15.688789999999999</v>
      </c>
      <c r="AL24">
        <v>0</v>
      </c>
      <c r="AM24">
        <v>4.8491040000000005</v>
      </c>
      <c r="AN24">
        <v>1.01389</v>
      </c>
      <c r="AO24">
        <v>8.7493224000000005</v>
      </c>
      <c r="AP24">
        <v>3.4193311557917179</v>
      </c>
      <c r="AQ24">
        <v>0</v>
      </c>
      <c r="AR24">
        <v>14.564100000000005</v>
      </c>
      <c r="AS24">
        <v>9.7859422772821905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645.67660134765231</v>
      </c>
      <c r="DN24">
        <v>23.141606557578108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5.0962738627817474</v>
      </c>
      <c r="L25">
        <v>209.99846676470585</v>
      </c>
      <c r="M25">
        <v>28.225624859265935</v>
      </c>
      <c r="N25">
        <v>36.246546961325976</v>
      </c>
      <c r="O25">
        <v>0</v>
      </c>
      <c r="P25">
        <v>42.738721094505159</v>
      </c>
      <c r="Q25">
        <v>3.5317351877767944</v>
      </c>
      <c r="R25">
        <v>12.996072318592718</v>
      </c>
      <c r="S25">
        <v>4.3876287004341528</v>
      </c>
      <c r="T25">
        <v>0</v>
      </c>
      <c r="U25">
        <v>63.50665532425942</v>
      </c>
      <c r="V25">
        <v>5.9960498220640579</v>
      </c>
      <c r="W25">
        <v>12.546555677655679</v>
      </c>
      <c r="X25">
        <v>45.256355987992414</v>
      </c>
      <c r="Y25">
        <v>0</v>
      </c>
      <c r="Z25">
        <v>4.0216500000000011</v>
      </c>
      <c r="AA25">
        <v>13.086306758245618</v>
      </c>
      <c r="AB25">
        <v>12.122760000000001</v>
      </c>
      <c r="AC25">
        <v>9.0251699999999992</v>
      </c>
      <c r="AD25">
        <v>11.22681</v>
      </c>
      <c r="AE25">
        <v>15.166195200000004</v>
      </c>
      <c r="AF25">
        <v>1.8149999999999999</v>
      </c>
      <c r="AG25">
        <v>12.156275040000001</v>
      </c>
      <c r="AH25">
        <v>46.922210000000014</v>
      </c>
      <c r="AI25">
        <v>15.050599200000002</v>
      </c>
      <c r="AJ25">
        <v>0</v>
      </c>
      <c r="AK25">
        <v>15.688789999999999</v>
      </c>
      <c r="AL25">
        <v>0</v>
      </c>
      <c r="AM25">
        <v>4.8491040000000005</v>
      </c>
      <c r="AN25">
        <v>1.01389</v>
      </c>
      <c r="AO25">
        <v>8.7493224000000005</v>
      </c>
      <c r="AP25">
        <v>3.6158444406073342</v>
      </c>
      <c r="AQ25">
        <v>0</v>
      </c>
      <c r="AR25">
        <v>14.564100000000005</v>
      </c>
      <c r="AS25">
        <v>9.7859422772821905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646.22536958129103</v>
      </c>
      <c r="DN25">
        <v>23.161286296204146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5.0961897710830124</v>
      </c>
      <c r="L26">
        <v>209.99846676470585</v>
      </c>
      <c r="M26">
        <v>28.225624859265935</v>
      </c>
      <c r="N26">
        <v>36.246546961325976</v>
      </c>
      <c r="O26">
        <v>0</v>
      </c>
      <c r="P26">
        <v>42.738721094505159</v>
      </c>
      <c r="Q26">
        <v>3.5317351877767944</v>
      </c>
      <c r="R26">
        <v>12.996072318592718</v>
      </c>
      <c r="S26">
        <v>4.3876287004341528</v>
      </c>
      <c r="T26">
        <v>0</v>
      </c>
      <c r="U26">
        <v>63.50665532425942</v>
      </c>
      <c r="V26">
        <v>5.9960498220640579</v>
      </c>
      <c r="W26">
        <v>12.546555677655679</v>
      </c>
      <c r="X26">
        <v>45.256355987992414</v>
      </c>
      <c r="Y26">
        <v>0</v>
      </c>
      <c r="Z26">
        <v>4.0216500000000011</v>
      </c>
      <c r="AA26">
        <v>13.086306758245618</v>
      </c>
      <c r="AB26">
        <v>12.122760000000001</v>
      </c>
      <c r="AC26">
        <v>9.0251699999999992</v>
      </c>
      <c r="AD26">
        <v>11.22681</v>
      </c>
      <c r="AE26">
        <v>15.166195200000004</v>
      </c>
      <c r="AF26">
        <v>1.8149999999999999</v>
      </c>
      <c r="AG26">
        <v>12.156275040000001</v>
      </c>
      <c r="AH26">
        <v>46.922210000000014</v>
      </c>
      <c r="AI26">
        <v>15.050599200000002</v>
      </c>
      <c r="AJ26">
        <v>0</v>
      </c>
      <c r="AK26">
        <v>15.688789999999999</v>
      </c>
      <c r="AL26">
        <v>0</v>
      </c>
      <c r="AM26">
        <v>4.5399000000000003</v>
      </c>
      <c r="AN26">
        <v>1.01389</v>
      </c>
      <c r="AO26">
        <v>8.7493224000000005</v>
      </c>
      <c r="AP26">
        <v>3.6158444406073342</v>
      </c>
      <c r="AQ26">
        <v>0</v>
      </c>
      <c r="AR26">
        <v>14.564100000000005</v>
      </c>
      <c r="AS26">
        <v>9.7859422772821905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645.92678281731833</v>
      </c>
      <c r="DN26">
        <v>23.150584968478093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4.9617542444595983</v>
      </c>
      <c r="L27">
        <v>210.0081095491102</v>
      </c>
      <c r="M27">
        <v>28.225624859265935</v>
      </c>
      <c r="N27">
        <v>36.246546961325976</v>
      </c>
      <c r="O27">
        <v>0</v>
      </c>
      <c r="P27">
        <v>42.738721094505159</v>
      </c>
      <c r="Q27">
        <v>3.0022957947255882</v>
      </c>
      <c r="R27">
        <v>12.996072318592718</v>
      </c>
      <c r="S27">
        <v>3.9974032921810707</v>
      </c>
      <c r="T27">
        <v>0</v>
      </c>
      <c r="U27">
        <v>63.50665532425942</v>
      </c>
      <c r="V27">
        <v>5.9960498220640579</v>
      </c>
      <c r="W27">
        <v>10.678002562499998</v>
      </c>
      <c r="X27">
        <v>45.256355987992414</v>
      </c>
      <c r="Y27">
        <v>0</v>
      </c>
      <c r="Z27">
        <v>4.0216500000000011</v>
      </c>
      <c r="AA27">
        <v>13.086306758245618</v>
      </c>
      <c r="AB27">
        <v>12.122760000000001</v>
      </c>
      <c r="AC27">
        <v>9.0251699999999992</v>
      </c>
      <c r="AD27">
        <v>11.22681</v>
      </c>
      <c r="AE27">
        <v>15.166195200000004</v>
      </c>
      <c r="AF27">
        <v>1.8149999999999999</v>
      </c>
      <c r="AG27">
        <v>12.156275040000001</v>
      </c>
      <c r="AH27">
        <v>46.922210000000014</v>
      </c>
      <c r="AI27">
        <v>15.050599200000002</v>
      </c>
      <c r="AJ27">
        <v>0</v>
      </c>
      <c r="AK27">
        <v>15.688789999999999</v>
      </c>
      <c r="AL27">
        <v>0</v>
      </c>
      <c r="AM27">
        <v>3.2392799999999995</v>
      </c>
      <c r="AN27">
        <v>1.01389</v>
      </c>
      <c r="AO27">
        <v>8.7493224000000005</v>
      </c>
      <c r="AP27">
        <v>3.4193311557917179</v>
      </c>
      <c r="AQ27">
        <v>0</v>
      </c>
      <c r="AR27">
        <v>14.564100000000005</v>
      </c>
      <c r="AS27">
        <v>9.7859422772821905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641.66924108534408</v>
      </c>
      <c r="DN27">
        <v>22.99798275695747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5.0029075049972747</v>
      </c>
      <c r="L28">
        <v>210.0081095491102</v>
      </c>
      <c r="M28">
        <v>28.225624859265935</v>
      </c>
      <c r="N28">
        <v>36.246546961325976</v>
      </c>
      <c r="O28">
        <v>0</v>
      </c>
      <c r="P28">
        <v>42.738721094505159</v>
      </c>
      <c r="Q28">
        <v>3.0022957947255882</v>
      </c>
      <c r="R28">
        <v>12.996072318592718</v>
      </c>
      <c r="S28">
        <v>3.9974032921810707</v>
      </c>
      <c r="T28">
        <v>0</v>
      </c>
      <c r="U28">
        <v>63.50665532425942</v>
      </c>
      <c r="V28">
        <v>5.9960498220640579</v>
      </c>
      <c r="W28">
        <v>9.4973466042154566</v>
      </c>
      <c r="X28">
        <v>45.256355987992414</v>
      </c>
      <c r="Y28">
        <v>0</v>
      </c>
      <c r="Z28">
        <v>4.0216500000000011</v>
      </c>
      <c r="AA28">
        <v>13.086306758245618</v>
      </c>
      <c r="AB28">
        <v>12.122760000000001</v>
      </c>
      <c r="AC28">
        <v>9.0251699999999992</v>
      </c>
      <c r="AD28">
        <v>11.22681</v>
      </c>
      <c r="AE28">
        <v>15.166195200000004</v>
      </c>
      <c r="AF28">
        <v>1.8149999999999999</v>
      </c>
      <c r="AG28">
        <v>12.156275040000001</v>
      </c>
      <c r="AH28">
        <v>46.922210000000014</v>
      </c>
      <c r="AI28">
        <v>15.050599200000002</v>
      </c>
      <c r="AJ28">
        <v>0</v>
      </c>
      <c r="AK28">
        <v>15.688789999999999</v>
      </c>
      <c r="AL28">
        <v>0</v>
      </c>
      <c r="AM28">
        <v>1.61964</v>
      </c>
      <c r="AN28">
        <v>1.01389</v>
      </c>
      <c r="AO28">
        <v>8.7493224000000005</v>
      </c>
      <c r="AP28">
        <v>3.4193311557917179</v>
      </c>
      <c r="AQ28">
        <v>0</v>
      </c>
      <c r="AR28">
        <v>15.918900000000002</v>
      </c>
      <c r="AS28">
        <v>9.7859422772821905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640.31348874496462</v>
      </c>
      <c r="DN28">
        <v>22.949392399590067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5.1791815075961329</v>
      </c>
      <c r="L29">
        <v>210.0081095491102</v>
      </c>
      <c r="M29">
        <v>28.225624859265935</v>
      </c>
      <c r="N29">
        <v>36.246546961325976</v>
      </c>
      <c r="O29">
        <v>0</v>
      </c>
      <c r="P29">
        <v>42.738721094505159</v>
      </c>
      <c r="Q29">
        <v>3.0022957947255882</v>
      </c>
      <c r="R29">
        <v>12.996072318592718</v>
      </c>
      <c r="S29">
        <v>3.9974032921810707</v>
      </c>
      <c r="T29">
        <v>0</v>
      </c>
      <c r="U29">
        <v>63.50665532425942</v>
      </c>
      <c r="V29">
        <v>5.9960498220640579</v>
      </c>
      <c r="W29">
        <v>9.4973466042154566</v>
      </c>
      <c r="X29">
        <v>45.256355987992414</v>
      </c>
      <c r="Y29">
        <v>0</v>
      </c>
      <c r="Z29">
        <v>4.0216500000000011</v>
      </c>
      <c r="AA29">
        <v>13.086306758245618</v>
      </c>
      <c r="AB29">
        <v>12.122760000000001</v>
      </c>
      <c r="AC29">
        <v>9.0251699999999992</v>
      </c>
      <c r="AD29">
        <v>11.22681</v>
      </c>
      <c r="AE29">
        <v>15.166195200000004</v>
      </c>
      <c r="AF29">
        <v>1.8149999999999999</v>
      </c>
      <c r="AG29">
        <v>12.156275040000001</v>
      </c>
      <c r="AH29">
        <v>46.922210000000014</v>
      </c>
      <c r="AI29">
        <v>15.050599200000002</v>
      </c>
      <c r="AJ29">
        <v>0</v>
      </c>
      <c r="AK29">
        <v>15.688789999999999</v>
      </c>
      <c r="AL29">
        <v>0</v>
      </c>
      <c r="AM29">
        <v>0</v>
      </c>
      <c r="AN29">
        <v>1.01389</v>
      </c>
      <c r="AO29">
        <v>8.7493224000000005</v>
      </c>
      <c r="AP29">
        <v>3.4193311557917179</v>
      </c>
      <c r="AQ29">
        <v>0</v>
      </c>
      <c r="AR29">
        <v>15.918900000000002</v>
      </c>
      <c r="AS29">
        <v>9.7859422772821905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638.9200631104344</v>
      </c>
      <c r="DN29">
        <v>22.899452036719147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5.1792996174380974</v>
      </c>
      <c r="L30">
        <v>209.99846676470585</v>
      </c>
      <c r="M30">
        <v>28.225624859265935</v>
      </c>
      <c r="N30">
        <v>36.246546961325976</v>
      </c>
      <c r="O30">
        <v>0</v>
      </c>
      <c r="P30">
        <v>42.738721094505159</v>
      </c>
      <c r="Q30">
        <v>3.5019523864648265</v>
      </c>
      <c r="R30">
        <v>12.996072318592718</v>
      </c>
      <c r="S30">
        <v>4.1434999999999995</v>
      </c>
      <c r="T30">
        <v>0</v>
      </c>
      <c r="U30">
        <v>63.50665532425942</v>
      </c>
      <c r="V30">
        <v>5.9960498220640579</v>
      </c>
      <c r="W30">
        <v>9.4973466042154566</v>
      </c>
      <c r="X30">
        <v>45.256355987992414</v>
      </c>
      <c r="Y30">
        <v>0</v>
      </c>
      <c r="Z30">
        <v>4.0216500000000011</v>
      </c>
      <c r="AA30">
        <v>13.086306758245618</v>
      </c>
      <c r="AB30">
        <v>12.122760000000001</v>
      </c>
      <c r="AC30">
        <v>9.0251699999999992</v>
      </c>
      <c r="AD30">
        <v>11.22681</v>
      </c>
      <c r="AE30">
        <v>15.166195200000004</v>
      </c>
      <c r="AF30">
        <v>1.8149999999999999</v>
      </c>
      <c r="AG30">
        <v>12.156275040000001</v>
      </c>
      <c r="AH30">
        <v>46.922210000000014</v>
      </c>
      <c r="AI30">
        <v>5.8589999999999991</v>
      </c>
      <c r="AJ30">
        <v>0</v>
      </c>
      <c r="AK30">
        <v>15.688789999999999</v>
      </c>
      <c r="AL30">
        <v>0</v>
      </c>
      <c r="AM30">
        <v>0</v>
      </c>
      <c r="AN30">
        <v>1.01389</v>
      </c>
      <c r="AO30">
        <v>8.7493224000000005</v>
      </c>
      <c r="AP30">
        <v>3.4193311557917179</v>
      </c>
      <c r="AQ30">
        <v>0</v>
      </c>
      <c r="AR30">
        <v>14.564100000000005</v>
      </c>
      <c r="AS30">
        <v>9.7859422772821905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629.35278485680817</v>
      </c>
      <c r="DN30">
        <v>22.556559715341443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4.0811625987482989</v>
      </c>
      <c r="L31">
        <v>209.99846676470585</v>
      </c>
      <c r="M31">
        <v>28.225624859265935</v>
      </c>
      <c r="N31">
        <v>36.246546961325976</v>
      </c>
      <c r="O31">
        <v>0</v>
      </c>
      <c r="P31">
        <v>42.738721094505159</v>
      </c>
      <c r="Q31">
        <v>2.9302796035555554</v>
      </c>
      <c r="R31">
        <v>3.9970635235732006</v>
      </c>
      <c r="S31">
        <v>3.8346641590214068</v>
      </c>
      <c r="T31">
        <v>0</v>
      </c>
      <c r="U31">
        <v>63.50665532425942</v>
      </c>
      <c r="V31">
        <v>0</v>
      </c>
      <c r="W31">
        <v>3.9984135069161924</v>
      </c>
      <c r="X31">
        <v>45.256355987992414</v>
      </c>
      <c r="Y31">
        <v>0</v>
      </c>
      <c r="Z31">
        <v>6.0324750000000016</v>
      </c>
      <c r="AA31">
        <v>13.086306758245618</v>
      </c>
      <c r="AB31">
        <v>12.122760000000001</v>
      </c>
      <c r="AC31">
        <v>9.0251699999999992</v>
      </c>
      <c r="AD31">
        <v>11.22681</v>
      </c>
      <c r="AE31">
        <v>15.166195200000004</v>
      </c>
      <c r="AF31">
        <v>1.8149999999999999</v>
      </c>
      <c r="AG31">
        <v>12.156275040000001</v>
      </c>
      <c r="AH31">
        <v>46.922210000000014</v>
      </c>
      <c r="AI31">
        <v>5.8589999999999991</v>
      </c>
      <c r="AJ31">
        <v>0</v>
      </c>
      <c r="AK31">
        <v>15.688789999999999</v>
      </c>
      <c r="AL31">
        <v>0</v>
      </c>
      <c r="AM31">
        <v>0</v>
      </c>
      <c r="AN31">
        <v>1.01389</v>
      </c>
      <c r="AO31">
        <v>8.7493224000000005</v>
      </c>
      <c r="AP31">
        <v>3.4193311557917179</v>
      </c>
      <c r="AQ31">
        <v>0</v>
      </c>
      <c r="AR31">
        <v>14.564100000000005</v>
      </c>
      <c r="AS31">
        <v>9.7859422772821905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609.59895099336029</v>
      </c>
      <c r="DN31">
        <v>21.848581221828795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4.008681866267465</v>
      </c>
      <c r="L32">
        <v>209.99846676470585</v>
      </c>
      <c r="M32">
        <v>28.225624859265935</v>
      </c>
      <c r="N32">
        <v>36.246546961325976</v>
      </c>
      <c r="O32">
        <v>0</v>
      </c>
      <c r="P32">
        <v>42.738721094505159</v>
      </c>
      <c r="Q32">
        <v>2.9302796035555554</v>
      </c>
      <c r="R32">
        <v>3.9970635235732006</v>
      </c>
      <c r="S32">
        <v>3.8346641590214068</v>
      </c>
      <c r="T32">
        <v>0</v>
      </c>
      <c r="U32">
        <v>63.50665532425942</v>
      </c>
      <c r="V32">
        <v>0</v>
      </c>
      <c r="W32">
        <v>3.9984135069161924</v>
      </c>
      <c r="X32">
        <v>45.256355987992414</v>
      </c>
      <c r="Y32">
        <v>0</v>
      </c>
      <c r="Z32">
        <v>6.0324750000000016</v>
      </c>
      <c r="AA32">
        <v>13.086306758245618</v>
      </c>
      <c r="AB32">
        <v>12.122760000000001</v>
      </c>
      <c r="AC32">
        <v>9.0251699999999992</v>
      </c>
      <c r="AD32">
        <v>11.22681</v>
      </c>
      <c r="AE32">
        <v>15.166195200000004</v>
      </c>
      <c r="AF32">
        <v>1.8149999999999999</v>
      </c>
      <c r="AG32">
        <v>12.156275040000001</v>
      </c>
      <c r="AH32">
        <v>46.922210000000014</v>
      </c>
      <c r="AI32">
        <v>5.8589999999999991</v>
      </c>
      <c r="AJ32">
        <v>0</v>
      </c>
      <c r="AK32">
        <v>15.688789999999999</v>
      </c>
      <c r="AL32">
        <v>0</v>
      </c>
      <c r="AM32">
        <v>0</v>
      </c>
      <c r="AN32">
        <v>1.01389</v>
      </c>
      <c r="AO32">
        <v>8.7493224000000005</v>
      </c>
      <c r="AP32">
        <v>3.4193311557917179</v>
      </c>
      <c r="AQ32">
        <v>0</v>
      </c>
      <c r="AR32">
        <v>14.564100000000005</v>
      </c>
      <c r="AS32">
        <v>9.7859422772821905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609.52897810484762</v>
      </c>
      <c r="DN32">
        <v>21.846073377860648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5.002845076683708</v>
      </c>
      <c r="L33">
        <v>209.99846676470585</v>
      </c>
      <c r="M33">
        <v>28.225624859265935</v>
      </c>
      <c r="N33">
        <v>36.246546961325976</v>
      </c>
      <c r="O33">
        <v>0</v>
      </c>
      <c r="P33">
        <v>42.738721094505159</v>
      </c>
      <c r="Q33">
        <v>3.0131185388601032</v>
      </c>
      <c r="R33">
        <v>3.9980551620947624</v>
      </c>
      <c r="S33">
        <v>4.1015927862759121</v>
      </c>
      <c r="T33">
        <v>0</v>
      </c>
      <c r="U33">
        <v>63.828000149354047</v>
      </c>
      <c r="V33">
        <v>0</v>
      </c>
      <c r="W33">
        <v>3.9973488695652173</v>
      </c>
      <c r="X33">
        <v>45.256355987992414</v>
      </c>
      <c r="Y33">
        <v>0</v>
      </c>
      <c r="Z33">
        <v>6.0324750000000016</v>
      </c>
      <c r="AA33">
        <v>13.086306758245618</v>
      </c>
      <c r="AB33">
        <v>12.122760000000001</v>
      </c>
      <c r="AC33">
        <v>9.0251699999999992</v>
      </c>
      <c r="AD33">
        <v>11.22681</v>
      </c>
      <c r="AE33">
        <v>15.166195200000004</v>
      </c>
      <c r="AF33">
        <v>1.8149999999999999</v>
      </c>
      <c r="AG33">
        <v>12.156275040000001</v>
      </c>
      <c r="AH33">
        <v>46.922210000000014</v>
      </c>
      <c r="AI33">
        <v>5.8589999999999991</v>
      </c>
      <c r="AJ33">
        <v>0</v>
      </c>
      <c r="AK33">
        <v>15.688789999999999</v>
      </c>
      <c r="AL33">
        <v>0</v>
      </c>
      <c r="AM33">
        <v>0</v>
      </c>
      <c r="AN33">
        <v>1.01389</v>
      </c>
      <c r="AO33">
        <v>8.7493224000000005</v>
      </c>
      <c r="AP33">
        <v>3.4193311557917179</v>
      </c>
      <c r="AQ33">
        <v>0</v>
      </c>
      <c r="AR33">
        <v>14.564100000000005</v>
      </c>
      <c r="AS33">
        <v>9.7859422772821905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611.13656474069478</v>
      </c>
      <c r="DN33">
        <v>21.903689341253973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5.002845076683708</v>
      </c>
      <c r="L34">
        <v>209.99846676470585</v>
      </c>
      <c r="M34">
        <v>28.225624859265935</v>
      </c>
      <c r="N34">
        <v>36.246546961325976</v>
      </c>
      <c r="O34">
        <v>0</v>
      </c>
      <c r="P34">
        <v>42.738721094505159</v>
      </c>
      <c r="Q34">
        <v>3.0131185388601032</v>
      </c>
      <c r="R34">
        <v>3.9980551620947624</v>
      </c>
      <c r="S34">
        <v>4.0912373997134672</v>
      </c>
      <c r="T34">
        <v>0</v>
      </c>
      <c r="U34">
        <v>63.850413099741189</v>
      </c>
      <c r="V34">
        <v>0</v>
      </c>
      <c r="W34">
        <v>3.9973488695652173</v>
      </c>
      <c r="X34">
        <v>45.256355987992414</v>
      </c>
      <c r="Y34">
        <v>0</v>
      </c>
      <c r="Z34">
        <v>6.0324750000000016</v>
      </c>
      <c r="AA34">
        <v>13.086306758245618</v>
      </c>
      <c r="AB34">
        <v>12.122760000000001</v>
      </c>
      <c r="AC34">
        <v>9.0251699999999992</v>
      </c>
      <c r="AD34">
        <v>11.22681</v>
      </c>
      <c r="AE34">
        <v>15.166195200000004</v>
      </c>
      <c r="AF34">
        <v>1.8149999999999999</v>
      </c>
      <c r="AG34">
        <v>12.156275040000001</v>
      </c>
      <c r="AH34">
        <v>46.922210000000014</v>
      </c>
      <c r="AI34">
        <v>5.8589999999999991</v>
      </c>
      <c r="AJ34">
        <v>0</v>
      </c>
      <c r="AK34">
        <v>15.688789999999999</v>
      </c>
      <c r="AL34">
        <v>0</v>
      </c>
      <c r="AM34">
        <v>0</v>
      </c>
      <c r="AN34">
        <v>1.01389</v>
      </c>
      <c r="AO34">
        <v>8.7493224000000005</v>
      </c>
      <c r="AP34">
        <v>3.4193311557917179</v>
      </c>
      <c r="AQ34">
        <v>0</v>
      </c>
      <c r="AR34">
        <v>14.564100000000005</v>
      </c>
      <c r="AS34">
        <v>9.7859422772821905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611.14820515556744</v>
      </c>
      <c r="DN34">
        <v>21.904106490205955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5.0859116094850343</v>
      </c>
      <c r="L35">
        <v>209.99519893309625</v>
      </c>
      <c r="M35">
        <v>28.225624859265935</v>
      </c>
      <c r="N35">
        <v>36.246546961325976</v>
      </c>
      <c r="O35">
        <v>0</v>
      </c>
      <c r="P35">
        <v>42.738721094505159</v>
      </c>
      <c r="Q35">
        <v>3.5102464640000006</v>
      </c>
      <c r="R35">
        <v>3.9980551620947624</v>
      </c>
      <c r="S35">
        <v>4.3094212527634488</v>
      </c>
      <c r="T35">
        <v>0</v>
      </c>
      <c r="U35">
        <v>63.850413099741189</v>
      </c>
      <c r="V35">
        <v>0</v>
      </c>
      <c r="W35">
        <v>4.0698396521739131</v>
      </c>
      <c r="X35">
        <v>20.002185707023639</v>
      </c>
      <c r="Y35">
        <v>0</v>
      </c>
      <c r="Z35">
        <v>6.0324750000000016</v>
      </c>
      <c r="AA35">
        <v>13.086306758245618</v>
      </c>
      <c r="AB35">
        <v>12.122760000000001</v>
      </c>
      <c r="AC35">
        <v>9.0251699999999992</v>
      </c>
      <c r="AD35">
        <v>11.22681</v>
      </c>
      <c r="AE35">
        <v>15.166195200000004</v>
      </c>
      <c r="AF35">
        <v>1.8149999999999999</v>
      </c>
      <c r="AG35">
        <v>12.156275040000001</v>
      </c>
      <c r="AH35">
        <v>46.922210000000014</v>
      </c>
      <c r="AI35">
        <v>5.8589999999999991</v>
      </c>
      <c r="AJ35">
        <v>0</v>
      </c>
      <c r="AK35">
        <v>15.688789999999999</v>
      </c>
      <c r="AL35">
        <v>0</v>
      </c>
      <c r="AM35">
        <v>0</v>
      </c>
      <c r="AN35">
        <v>1.01389</v>
      </c>
      <c r="AO35">
        <v>8.7493224000000005</v>
      </c>
      <c r="AP35">
        <v>3.4193311557917179</v>
      </c>
      <c r="AQ35">
        <v>0</v>
      </c>
      <c r="AR35">
        <v>14.564100000000005</v>
      </c>
      <c r="AS35">
        <v>9.7859422772821905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587.60541111733846</v>
      </c>
      <c r="DN35">
        <v>21.060331509456468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5.0859988635563385</v>
      </c>
      <c r="L36">
        <v>209.99519893309625</v>
      </c>
      <c r="M36">
        <v>28.225624859265935</v>
      </c>
      <c r="N36">
        <v>36.246546961325976</v>
      </c>
      <c r="O36">
        <v>0</v>
      </c>
      <c r="P36">
        <v>42.738721094505159</v>
      </c>
      <c r="Q36">
        <v>3.5102464640000006</v>
      </c>
      <c r="R36">
        <v>3.9980551620947624</v>
      </c>
      <c r="S36">
        <v>4.3094212527634488</v>
      </c>
      <c r="T36">
        <v>0</v>
      </c>
      <c r="U36">
        <v>63.850413099741189</v>
      </c>
      <c r="V36">
        <v>0</v>
      </c>
      <c r="W36">
        <v>4.0698396521739131</v>
      </c>
      <c r="X36">
        <v>20.002185707023639</v>
      </c>
      <c r="Y36">
        <v>0</v>
      </c>
      <c r="Z36">
        <v>6.0324750000000016</v>
      </c>
      <c r="AA36">
        <v>13.086306758245618</v>
      </c>
      <c r="AB36">
        <v>12.122760000000001</v>
      </c>
      <c r="AC36">
        <v>9.0251699999999992</v>
      </c>
      <c r="AD36">
        <v>11.22681</v>
      </c>
      <c r="AE36">
        <v>15.166195200000004</v>
      </c>
      <c r="AF36">
        <v>1.8149999999999999</v>
      </c>
      <c r="AG36">
        <v>12.156275040000001</v>
      </c>
      <c r="AH36">
        <v>46.922210000000014</v>
      </c>
      <c r="AI36">
        <v>5.8589999999999991</v>
      </c>
      <c r="AJ36">
        <v>0</v>
      </c>
      <c r="AK36">
        <v>15.688789999999999</v>
      </c>
      <c r="AL36">
        <v>0</v>
      </c>
      <c r="AM36">
        <v>0</v>
      </c>
      <c r="AN36">
        <v>1.01389</v>
      </c>
      <c r="AO36">
        <v>8.7493224000000005</v>
      </c>
      <c r="AP36">
        <v>3.4193311557917179</v>
      </c>
      <c r="AQ36">
        <v>0</v>
      </c>
      <c r="AR36">
        <v>14.564100000000005</v>
      </c>
      <c r="AS36">
        <v>9.7859422772821905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587.60549537289523</v>
      </c>
      <c r="DN36">
        <v>21.060334507970992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5.0963451304204455</v>
      </c>
      <c r="L37">
        <v>209.99519893309625</v>
      </c>
      <c r="M37">
        <v>28.225624859265935</v>
      </c>
      <c r="N37">
        <v>36.246546961325976</v>
      </c>
      <c r="O37">
        <v>0</v>
      </c>
      <c r="P37">
        <v>42.738721094505159</v>
      </c>
      <c r="Q37">
        <v>3.5206957726465364</v>
      </c>
      <c r="R37">
        <v>4.5673446547231276</v>
      </c>
      <c r="S37">
        <v>4.4033498194945846</v>
      </c>
      <c r="T37">
        <v>0</v>
      </c>
      <c r="U37">
        <v>63.850413099741189</v>
      </c>
      <c r="V37">
        <v>0</v>
      </c>
      <c r="W37">
        <v>4.0698396521739131</v>
      </c>
      <c r="X37">
        <v>20.002185707023639</v>
      </c>
      <c r="Y37">
        <v>0</v>
      </c>
      <c r="Z37">
        <v>6.0324750000000016</v>
      </c>
      <c r="AA37">
        <v>13.086306758245618</v>
      </c>
      <c r="AB37">
        <v>12.122760000000001</v>
      </c>
      <c r="AC37">
        <v>9.0251699999999992</v>
      </c>
      <c r="AD37">
        <v>11.22681</v>
      </c>
      <c r="AE37">
        <v>15.166195200000004</v>
      </c>
      <c r="AF37">
        <v>1.8149999999999999</v>
      </c>
      <c r="AG37">
        <v>12.156275040000001</v>
      </c>
      <c r="AH37">
        <v>46.922210000000014</v>
      </c>
      <c r="AI37">
        <v>5.8589999999999991</v>
      </c>
      <c r="AJ37">
        <v>0</v>
      </c>
      <c r="AK37">
        <v>15.688789999999999</v>
      </c>
      <c r="AL37">
        <v>0</v>
      </c>
      <c r="AM37">
        <v>0</v>
      </c>
      <c r="AN37">
        <v>1.01389</v>
      </c>
      <c r="AO37">
        <v>8.7493224000000005</v>
      </c>
      <c r="AP37">
        <v>3.4193311557917179</v>
      </c>
      <c r="AQ37">
        <v>0</v>
      </c>
      <c r="AR37">
        <v>14.564100000000005</v>
      </c>
      <c r="AS37">
        <v>9.7859422772821905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588.26584243666127</v>
      </c>
      <c r="DN37">
        <v>21.084001079075016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5.0964278199505362</v>
      </c>
      <c r="L38">
        <v>209.99519893309625</v>
      </c>
      <c r="M38">
        <v>28.225624859265935</v>
      </c>
      <c r="N38">
        <v>36.246546961325976</v>
      </c>
      <c r="O38">
        <v>0</v>
      </c>
      <c r="P38">
        <v>42.738721094505159</v>
      </c>
      <c r="Q38">
        <v>3.5206957726465364</v>
      </c>
      <c r="R38">
        <v>4.5673446547231276</v>
      </c>
      <c r="S38">
        <v>4.4033498194945846</v>
      </c>
      <c r="T38">
        <v>0</v>
      </c>
      <c r="U38">
        <v>63.850413099741189</v>
      </c>
      <c r="V38">
        <v>0</v>
      </c>
      <c r="W38">
        <v>4.0698396521739131</v>
      </c>
      <c r="X38">
        <v>20.002185707023639</v>
      </c>
      <c r="Y38">
        <v>0</v>
      </c>
      <c r="Z38">
        <v>6.0324750000000016</v>
      </c>
      <c r="AA38">
        <v>13.086306758245618</v>
      </c>
      <c r="AB38">
        <v>12.122760000000001</v>
      </c>
      <c r="AC38">
        <v>9.0251699999999992</v>
      </c>
      <c r="AD38">
        <v>11.22681</v>
      </c>
      <c r="AE38">
        <v>15.166195200000004</v>
      </c>
      <c r="AF38">
        <v>1.8149999999999999</v>
      </c>
      <c r="AG38">
        <v>12.156275040000001</v>
      </c>
      <c r="AH38">
        <v>46.922210000000014</v>
      </c>
      <c r="AI38">
        <v>5.8589999999999991</v>
      </c>
      <c r="AJ38">
        <v>0</v>
      </c>
      <c r="AK38">
        <v>15.688789999999999</v>
      </c>
      <c r="AL38">
        <v>0</v>
      </c>
      <c r="AM38">
        <v>0</v>
      </c>
      <c r="AN38">
        <v>1.01389</v>
      </c>
      <c r="AO38">
        <v>8.7493224000000005</v>
      </c>
      <c r="AP38">
        <v>3.4193311557917179</v>
      </c>
      <c r="AQ38">
        <v>0</v>
      </c>
      <c r="AR38">
        <v>14.564100000000005</v>
      </c>
      <c r="AS38">
        <v>9.7859422772821905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588.26592225990953</v>
      </c>
      <c r="DN38">
        <v>21.084003945356962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5.0962304469114095</v>
      </c>
      <c r="L39">
        <v>209.99519893309625</v>
      </c>
      <c r="M39">
        <v>28.225624859265935</v>
      </c>
      <c r="N39">
        <v>36.246546961325976</v>
      </c>
      <c r="O39">
        <v>0</v>
      </c>
      <c r="P39">
        <v>42.738721094505159</v>
      </c>
      <c r="Q39">
        <v>3.6349121630529053</v>
      </c>
      <c r="R39">
        <v>6.7962351730589337</v>
      </c>
      <c r="S39">
        <v>4.4033498194945846</v>
      </c>
      <c r="T39">
        <v>0</v>
      </c>
      <c r="U39">
        <v>63.850413099741189</v>
      </c>
      <c r="V39">
        <v>0</v>
      </c>
      <c r="W39">
        <v>4.0611452038303693</v>
      </c>
      <c r="X39">
        <v>20.002185707023639</v>
      </c>
      <c r="Y39">
        <v>0</v>
      </c>
      <c r="Z39">
        <v>6.0324750000000016</v>
      </c>
      <c r="AA39">
        <v>13.086306758245618</v>
      </c>
      <c r="AB39">
        <v>12.122760000000001</v>
      </c>
      <c r="AC39">
        <v>9.0251699999999992</v>
      </c>
      <c r="AD39">
        <v>11.22681</v>
      </c>
      <c r="AE39">
        <v>15.166195200000004</v>
      </c>
      <c r="AF39">
        <v>2.42</v>
      </c>
      <c r="AG39">
        <v>12.156275040000001</v>
      </c>
      <c r="AH39">
        <v>46.922210000000014</v>
      </c>
      <c r="AI39">
        <v>5.8589999999999991</v>
      </c>
      <c r="AJ39">
        <v>0</v>
      </c>
      <c r="AK39">
        <v>15.688789999999999</v>
      </c>
      <c r="AL39">
        <v>0</v>
      </c>
      <c r="AM39">
        <v>0</v>
      </c>
      <c r="AN39">
        <v>1.01389</v>
      </c>
      <c r="AO39">
        <v>8.7493224000000005</v>
      </c>
      <c r="AP39">
        <v>3.4193311557917179</v>
      </c>
      <c r="AQ39">
        <v>0</v>
      </c>
      <c r="AR39">
        <v>14.564100000000005</v>
      </c>
      <c r="AS39">
        <v>9.7859422772821905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591.10344050542278</v>
      </c>
      <c r="DN39">
        <v>21.185700787203153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5.1479152010011564</v>
      </c>
      <c r="L40">
        <v>209.99967032967035</v>
      </c>
      <c r="M40">
        <v>28.225624859265935</v>
      </c>
      <c r="N40">
        <v>36.246546961325976</v>
      </c>
      <c r="O40">
        <v>0</v>
      </c>
      <c r="P40">
        <v>42.738721094505159</v>
      </c>
      <c r="Q40">
        <v>3.657377537326389</v>
      </c>
      <c r="R40">
        <v>6.7962351730589337</v>
      </c>
      <c r="S40">
        <v>4.4138621701514058</v>
      </c>
      <c r="T40">
        <v>0</v>
      </c>
      <c r="U40">
        <v>63.850413099741189</v>
      </c>
      <c r="V40">
        <v>0</v>
      </c>
      <c r="W40">
        <v>3.9995827538247566</v>
      </c>
      <c r="X40">
        <v>20.002185707023639</v>
      </c>
      <c r="Y40">
        <v>0</v>
      </c>
      <c r="Z40">
        <v>6.0324750000000016</v>
      </c>
      <c r="AA40">
        <v>13.086306758245618</v>
      </c>
      <c r="AB40">
        <v>12.122760000000001</v>
      </c>
      <c r="AC40">
        <v>9.0251699999999992</v>
      </c>
      <c r="AD40">
        <v>11.22681</v>
      </c>
      <c r="AE40">
        <v>15.166195200000004</v>
      </c>
      <c r="AF40">
        <v>2.42</v>
      </c>
      <c r="AG40">
        <v>12.156275040000001</v>
      </c>
      <c r="AH40">
        <v>46.922210000000014</v>
      </c>
      <c r="AI40">
        <v>5.8589999999999991</v>
      </c>
      <c r="AJ40">
        <v>0</v>
      </c>
      <c r="AK40">
        <v>15.688789999999999</v>
      </c>
      <c r="AL40">
        <v>0</v>
      </c>
      <c r="AM40">
        <v>0</v>
      </c>
      <c r="AN40">
        <v>1.01389</v>
      </c>
      <c r="AO40">
        <v>8.7493224000000005</v>
      </c>
      <c r="AP40">
        <v>3.4193311557917179</v>
      </c>
      <c r="AQ40">
        <v>0</v>
      </c>
      <c r="AR40">
        <v>14.564100000000005</v>
      </c>
      <c r="AS40">
        <v>9.7859422772821905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591.1300578971543</v>
      </c>
      <c r="DN40">
        <v>21.186654821060138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5.1477914089333847</v>
      </c>
      <c r="L41">
        <v>209.99967032967035</v>
      </c>
      <c r="M41">
        <v>28.225624859265935</v>
      </c>
      <c r="N41">
        <v>36.246546961325976</v>
      </c>
      <c r="O41">
        <v>0</v>
      </c>
      <c r="P41">
        <v>42.738721094505159</v>
      </c>
      <c r="Q41">
        <v>3.657377537326389</v>
      </c>
      <c r="R41">
        <v>6.7962351730589337</v>
      </c>
      <c r="S41">
        <v>4.4138621701514058</v>
      </c>
      <c r="T41">
        <v>0</v>
      </c>
      <c r="U41">
        <v>63.850413099741189</v>
      </c>
      <c r="V41">
        <v>0</v>
      </c>
      <c r="W41">
        <v>3.9995827538247566</v>
      </c>
      <c r="X41">
        <v>20.002185707023639</v>
      </c>
      <c r="Y41">
        <v>0</v>
      </c>
      <c r="Z41">
        <v>6.0324750000000016</v>
      </c>
      <c r="AA41">
        <v>13.086306758245618</v>
      </c>
      <c r="AB41">
        <v>12.122760000000001</v>
      </c>
      <c r="AC41">
        <v>9.0251699999999992</v>
      </c>
      <c r="AD41">
        <v>11.22681</v>
      </c>
      <c r="AE41">
        <v>15.166195200000004</v>
      </c>
      <c r="AF41">
        <v>2.42</v>
      </c>
      <c r="AG41">
        <v>12.156275040000001</v>
      </c>
      <c r="AH41">
        <v>46.922210000000014</v>
      </c>
      <c r="AI41">
        <v>5.8589999999999991</v>
      </c>
      <c r="AJ41">
        <v>0</v>
      </c>
      <c r="AK41">
        <v>15.688789999999999</v>
      </c>
      <c r="AL41">
        <v>0</v>
      </c>
      <c r="AM41">
        <v>0</v>
      </c>
      <c r="AN41">
        <v>1.01389</v>
      </c>
      <c r="AO41">
        <v>8.5689239999999991</v>
      </c>
      <c r="AP41">
        <v>3.4193311557917179</v>
      </c>
      <c r="AQ41">
        <v>0</v>
      </c>
      <c r="AR41">
        <v>14.564100000000005</v>
      </c>
      <c r="AS41">
        <v>9.7859422772821905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590.95578184334704</v>
      </c>
      <c r="DN41">
        <v>21.180408682799829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5.1479152010011564</v>
      </c>
      <c r="L42">
        <v>209.99967032967035</v>
      </c>
      <c r="M42">
        <v>28.225624859265935</v>
      </c>
      <c r="N42">
        <v>36.246546961325976</v>
      </c>
      <c r="O42">
        <v>0</v>
      </c>
      <c r="P42">
        <v>42.738721094505159</v>
      </c>
      <c r="Q42">
        <v>3.657377537326389</v>
      </c>
      <c r="R42">
        <v>6.7962351730589337</v>
      </c>
      <c r="S42">
        <v>4.4138621701514058</v>
      </c>
      <c r="T42">
        <v>0</v>
      </c>
      <c r="U42">
        <v>63.850413099741189</v>
      </c>
      <c r="V42">
        <v>0</v>
      </c>
      <c r="W42">
        <v>3.9995827538247566</v>
      </c>
      <c r="X42">
        <v>20.002185707023639</v>
      </c>
      <c r="Y42">
        <v>0</v>
      </c>
      <c r="Z42">
        <v>6.0324750000000016</v>
      </c>
      <c r="AA42">
        <v>13.086306758245618</v>
      </c>
      <c r="AB42">
        <v>12.122760000000001</v>
      </c>
      <c r="AC42">
        <v>9.0251699999999992</v>
      </c>
      <c r="AD42">
        <v>11.22681</v>
      </c>
      <c r="AE42">
        <v>15.166195200000004</v>
      </c>
      <c r="AF42">
        <v>2.42</v>
      </c>
      <c r="AG42">
        <v>12.156275040000001</v>
      </c>
      <c r="AH42">
        <v>46.922210000000014</v>
      </c>
      <c r="AI42">
        <v>5.8589999999999991</v>
      </c>
      <c r="AJ42">
        <v>0</v>
      </c>
      <c r="AK42">
        <v>15.688789999999999</v>
      </c>
      <c r="AL42">
        <v>0</v>
      </c>
      <c r="AM42">
        <v>0</v>
      </c>
      <c r="AN42">
        <v>1.01389</v>
      </c>
      <c r="AO42">
        <v>8.5689239999999991</v>
      </c>
      <c r="AP42">
        <v>3.4193311557917179</v>
      </c>
      <c r="AQ42">
        <v>0</v>
      </c>
      <c r="AR42">
        <v>14.564100000000005</v>
      </c>
      <c r="AS42">
        <v>9.7859422772821905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590.95590134315444</v>
      </c>
      <c r="DN42">
        <v>21.180412975060136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5.1480027454615458</v>
      </c>
      <c r="L43">
        <v>210.01111079840666</v>
      </c>
      <c r="M43">
        <v>28.225624859265935</v>
      </c>
      <c r="N43">
        <v>36.246546961325976</v>
      </c>
      <c r="O43">
        <v>0</v>
      </c>
      <c r="P43">
        <v>42.738721094505159</v>
      </c>
      <c r="Q43">
        <v>3.0029227557411269</v>
      </c>
      <c r="R43">
        <v>6.4329798269896195</v>
      </c>
      <c r="S43">
        <v>3.9979631868131866</v>
      </c>
      <c r="T43">
        <v>0</v>
      </c>
      <c r="U43">
        <v>63.850413099741189</v>
      </c>
      <c r="V43">
        <v>5.2020120327868851</v>
      </c>
      <c r="W43">
        <v>4.6642787825319809</v>
      </c>
      <c r="X43">
        <v>41.767023194034394</v>
      </c>
      <c r="Y43">
        <v>0</v>
      </c>
      <c r="Z43">
        <v>4.0216500000000011</v>
      </c>
      <c r="AA43">
        <v>13.086306758245618</v>
      </c>
      <c r="AB43">
        <v>12.122760000000001</v>
      </c>
      <c r="AC43">
        <v>9.0251699999999992</v>
      </c>
      <c r="AD43">
        <v>11.22681</v>
      </c>
      <c r="AE43">
        <v>15.166195200000004</v>
      </c>
      <c r="AF43">
        <v>2.42</v>
      </c>
      <c r="AG43">
        <v>12.156275040000001</v>
      </c>
      <c r="AH43">
        <v>46.922210000000014</v>
      </c>
      <c r="AI43">
        <v>5.8589999999999991</v>
      </c>
      <c r="AJ43">
        <v>0</v>
      </c>
      <c r="AK43">
        <v>15.688789999999999</v>
      </c>
      <c r="AL43">
        <v>0</v>
      </c>
      <c r="AM43">
        <v>0</v>
      </c>
      <c r="AN43">
        <v>1.01389</v>
      </c>
      <c r="AO43">
        <v>8.5689239999999991</v>
      </c>
      <c r="AP43">
        <v>3.4193311557917179</v>
      </c>
      <c r="AQ43">
        <v>0</v>
      </c>
      <c r="AR43">
        <v>14.564100000000005</v>
      </c>
      <c r="AS43">
        <v>7.4285999999999994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612.04148911723144</v>
      </c>
      <c r="DN43">
        <v>21.936122374409585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5.1484798507840441</v>
      </c>
      <c r="L44">
        <v>210.01111079840666</v>
      </c>
      <c r="M44">
        <v>28.225624859265935</v>
      </c>
      <c r="N44">
        <v>36.246546961325976</v>
      </c>
      <c r="O44">
        <v>0</v>
      </c>
      <c r="P44">
        <v>42.738721094505159</v>
      </c>
      <c r="Q44">
        <v>3.0029227557411269</v>
      </c>
      <c r="R44">
        <v>6.4329798269896195</v>
      </c>
      <c r="S44">
        <v>3.9979631868131866</v>
      </c>
      <c r="T44">
        <v>0</v>
      </c>
      <c r="U44">
        <v>63.850413099741189</v>
      </c>
      <c r="V44">
        <v>6.3598555927662437</v>
      </c>
      <c r="W44">
        <v>4.6642787825319809</v>
      </c>
      <c r="X44">
        <v>45.246257533014891</v>
      </c>
      <c r="Y44">
        <v>0</v>
      </c>
      <c r="Z44">
        <v>4.0216500000000011</v>
      </c>
      <c r="AA44">
        <v>13.086306758245618</v>
      </c>
      <c r="AB44">
        <v>12.122760000000001</v>
      </c>
      <c r="AC44">
        <v>9.0251699999999992</v>
      </c>
      <c r="AD44">
        <v>11.22681</v>
      </c>
      <c r="AE44">
        <v>15.166195200000004</v>
      </c>
      <c r="AF44">
        <v>2.42</v>
      </c>
      <c r="AG44">
        <v>12.156275040000001</v>
      </c>
      <c r="AH44">
        <v>46.922210000000014</v>
      </c>
      <c r="AI44">
        <v>5.8589999999999991</v>
      </c>
      <c r="AJ44">
        <v>0</v>
      </c>
      <c r="AK44">
        <v>15.688789999999999</v>
      </c>
      <c r="AL44">
        <v>0</v>
      </c>
      <c r="AM44">
        <v>0</v>
      </c>
      <c r="AN44">
        <v>1.01389</v>
      </c>
      <c r="AO44">
        <v>8.5689239999999991</v>
      </c>
      <c r="AP44">
        <v>3.4193311557917179</v>
      </c>
      <c r="AQ44">
        <v>0</v>
      </c>
      <c r="AR44">
        <v>14.564100000000005</v>
      </c>
      <c r="AS44">
        <v>7.4285999999999994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616.51858488002154</v>
      </c>
      <c r="DN44">
        <v>22.096581615901833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5.0032060465116279</v>
      </c>
      <c r="L45">
        <v>210.01111079840666</v>
      </c>
      <c r="M45">
        <v>28.225624859265935</v>
      </c>
      <c r="N45">
        <v>36.246546961325976</v>
      </c>
      <c r="O45">
        <v>0</v>
      </c>
      <c r="P45">
        <v>42.738721094505159</v>
      </c>
      <c r="Q45">
        <v>3.0023288637967531</v>
      </c>
      <c r="R45">
        <v>12.23904661682243</v>
      </c>
      <c r="S45">
        <v>3.9987390572390571</v>
      </c>
      <c r="T45">
        <v>0</v>
      </c>
      <c r="U45">
        <v>62.129210465740812</v>
      </c>
      <c r="V45">
        <v>6.3598555927662437</v>
      </c>
      <c r="W45">
        <v>8.9591662967073624</v>
      </c>
      <c r="X45">
        <v>45.256355987992414</v>
      </c>
      <c r="Y45">
        <v>0</v>
      </c>
      <c r="Z45">
        <v>4.0216500000000011</v>
      </c>
      <c r="AA45">
        <v>13.086306758245618</v>
      </c>
      <c r="AB45">
        <v>12.122760000000001</v>
      </c>
      <c r="AC45">
        <v>9.0251699999999992</v>
      </c>
      <c r="AD45">
        <v>11.22681</v>
      </c>
      <c r="AE45">
        <v>15.166195200000004</v>
      </c>
      <c r="AF45">
        <v>2.42</v>
      </c>
      <c r="AG45">
        <v>12.156275040000001</v>
      </c>
      <c r="AH45">
        <v>46.922210000000014</v>
      </c>
      <c r="AI45">
        <v>5.8589999999999991</v>
      </c>
      <c r="AJ45">
        <v>0</v>
      </c>
      <c r="AK45">
        <v>15.688789999999999</v>
      </c>
      <c r="AL45">
        <v>0</v>
      </c>
      <c r="AM45">
        <v>0</v>
      </c>
      <c r="AN45">
        <v>1.01389</v>
      </c>
      <c r="AO45">
        <v>8.5689239999999991</v>
      </c>
      <c r="AP45">
        <v>1.7686195633405439</v>
      </c>
      <c r="AQ45">
        <v>0</v>
      </c>
      <c r="AR45">
        <v>14.564100000000005</v>
      </c>
      <c r="AS45">
        <v>7.4285999999999994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622.88457409251623</v>
      </c>
      <c r="DN45">
        <v>22.324639110150386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5.0031053108859371</v>
      </c>
      <c r="L46">
        <v>210.01111079840666</v>
      </c>
      <c r="M46">
        <v>28.225624859265935</v>
      </c>
      <c r="N46">
        <v>36.246546961325976</v>
      </c>
      <c r="O46">
        <v>0</v>
      </c>
      <c r="P46">
        <v>42.738721094505159</v>
      </c>
      <c r="Q46">
        <v>3.0023288637967531</v>
      </c>
      <c r="R46">
        <v>13.006332387975043</v>
      </c>
      <c r="S46">
        <v>3.9987390572390571</v>
      </c>
      <c r="T46">
        <v>0</v>
      </c>
      <c r="U46">
        <v>62.129210465740812</v>
      </c>
      <c r="V46">
        <v>6.3598555927662437</v>
      </c>
      <c r="W46">
        <v>8.9591662967073624</v>
      </c>
      <c r="X46">
        <v>45.256355987992414</v>
      </c>
      <c r="Y46">
        <v>0</v>
      </c>
      <c r="Z46">
        <v>4.0216500000000011</v>
      </c>
      <c r="AA46">
        <v>13.086306758245618</v>
      </c>
      <c r="AB46">
        <v>12.122760000000001</v>
      </c>
      <c r="AC46">
        <v>9.0251699999999992</v>
      </c>
      <c r="AD46">
        <v>11.22681</v>
      </c>
      <c r="AE46">
        <v>15.166195200000004</v>
      </c>
      <c r="AF46">
        <v>2.42</v>
      </c>
      <c r="AG46">
        <v>12.156275040000001</v>
      </c>
      <c r="AH46">
        <v>46.922210000000014</v>
      </c>
      <c r="AI46">
        <v>5.8589999999999991</v>
      </c>
      <c r="AJ46">
        <v>0</v>
      </c>
      <c r="AK46">
        <v>15.688789999999999</v>
      </c>
      <c r="AL46">
        <v>0</v>
      </c>
      <c r="AM46">
        <v>0</v>
      </c>
      <c r="AN46">
        <v>1.01389</v>
      </c>
      <c r="AO46">
        <v>8.5689239999999991</v>
      </c>
      <c r="AP46">
        <v>1.3755929937093121</v>
      </c>
      <c r="AQ46">
        <v>0</v>
      </c>
      <c r="AR46">
        <v>15.918900000000002</v>
      </c>
      <c r="AS46">
        <v>7.4285999999999994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624.55373353212531</v>
      </c>
      <c r="DN46">
        <v>22.384438136436984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5.0028659412851573</v>
      </c>
      <c r="L47">
        <v>210.01111079840666</v>
      </c>
      <c r="M47">
        <v>28.225624859265935</v>
      </c>
      <c r="N47">
        <v>36.246546961325976</v>
      </c>
      <c r="O47">
        <v>0</v>
      </c>
      <c r="P47">
        <v>42.738721094505159</v>
      </c>
      <c r="Q47">
        <v>3.001792382374906</v>
      </c>
      <c r="R47">
        <v>13.006332387975043</v>
      </c>
      <c r="S47">
        <v>3.9974988700564977</v>
      </c>
      <c r="T47">
        <v>0</v>
      </c>
      <c r="U47">
        <v>61.778272163781793</v>
      </c>
      <c r="V47">
        <v>6.3598555927662437</v>
      </c>
      <c r="W47">
        <v>8.9591662967073624</v>
      </c>
      <c r="X47">
        <v>45.256355987992414</v>
      </c>
      <c r="Y47">
        <v>0</v>
      </c>
      <c r="Z47">
        <v>4.0216500000000011</v>
      </c>
      <c r="AA47">
        <v>13.086306758245618</v>
      </c>
      <c r="AB47">
        <v>12.122760000000001</v>
      </c>
      <c r="AC47">
        <v>9.0251699999999992</v>
      </c>
      <c r="AD47">
        <v>11.22681</v>
      </c>
      <c r="AE47">
        <v>15.166195200000004</v>
      </c>
      <c r="AF47">
        <v>2.42</v>
      </c>
      <c r="AG47">
        <v>12.156275040000001</v>
      </c>
      <c r="AH47">
        <v>46.922210000000014</v>
      </c>
      <c r="AI47">
        <v>5.8589999999999991</v>
      </c>
      <c r="AJ47">
        <v>0</v>
      </c>
      <c r="AK47">
        <v>15.688789999999999</v>
      </c>
      <c r="AL47">
        <v>0</v>
      </c>
      <c r="AM47">
        <v>0</v>
      </c>
      <c r="AN47">
        <v>1.01389</v>
      </c>
      <c r="AO47">
        <v>8.5689239999999991</v>
      </c>
      <c r="AP47">
        <v>1.3755929937093121</v>
      </c>
      <c r="AQ47">
        <v>0</v>
      </c>
      <c r="AR47">
        <v>15.918900000000002</v>
      </c>
      <c r="AS47">
        <v>7.4285999999999994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624.21299141257145</v>
      </c>
      <c r="DN47">
        <v>22.372225915826732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5.0028659412851573</v>
      </c>
      <c r="L48">
        <v>210.01111079840666</v>
      </c>
      <c r="M48">
        <v>28.225624859265935</v>
      </c>
      <c r="N48">
        <v>36.246546961325976</v>
      </c>
      <c r="O48">
        <v>0</v>
      </c>
      <c r="P48">
        <v>42.738721094505159</v>
      </c>
      <c r="Q48">
        <v>3.001792382374906</v>
      </c>
      <c r="R48">
        <v>13.006332387975043</v>
      </c>
      <c r="S48">
        <v>3.9974988700564977</v>
      </c>
      <c r="T48">
        <v>0</v>
      </c>
      <c r="U48">
        <v>61.778272163781793</v>
      </c>
      <c r="V48">
        <v>6.3598555927662437</v>
      </c>
      <c r="W48">
        <v>8.9591662967073624</v>
      </c>
      <c r="X48">
        <v>45.256355987992414</v>
      </c>
      <c r="Y48">
        <v>0</v>
      </c>
      <c r="Z48">
        <v>4.0216500000000011</v>
      </c>
      <c r="AA48">
        <v>13.086306758245618</v>
      </c>
      <c r="AB48">
        <v>12.122760000000001</v>
      </c>
      <c r="AC48">
        <v>9.0251699999999992</v>
      </c>
      <c r="AD48">
        <v>11.22681</v>
      </c>
      <c r="AE48">
        <v>15.166195200000004</v>
      </c>
      <c r="AF48">
        <v>2.42</v>
      </c>
      <c r="AG48">
        <v>12.156275040000001</v>
      </c>
      <c r="AH48">
        <v>46.922210000000014</v>
      </c>
      <c r="AI48">
        <v>5.8589999999999991</v>
      </c>
      <c r="AJ48">
        <v>0</v>
      </c>
      <c r="AK48">
        <v>15.688789999999999</v>
      </c>
      <c r="AL48">
        <v>0</v>
      </c>
      <c r="AM48">
        <v>0</v>
      </c>
      <c r="AN48">
        <v>1.01389</v>
      </c>
      <c r="AO48">
        <v>8.5689239999999991</v>
      </c>
      <c r="AP48">
        <v>3.4193311557917179</v>
      </c>
      <c r="AQ48">
        <v>0</v>
      </c>
      <c r="AR48">
        <v>14.564100000000005</v>
      </c>
      <c r="AS48">
        <v>7.4285999999999994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624.87797263318441</v>
      </c>
      <c r="DN48">
        <v>22.396182857296147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5.0028659412851573</v>
      </c>
      <c r="L49">
        <v>210.01111079840666</v>
      </c>
      <c r="M49">
        <v>28.225624859265935</v>
      </c>
      <c r="N49">
        <v>36.246546961325976</v>
      </c>
      <c r="O49">
        <v>0</v>
      </c>
      <c r="P49">
        <v>42.738721094505159</v>
      </c>
      <c r="Q49">
        <v>3.001792382374906</v>
      </c>
      <c r="R49">
        <v>13.006332387975043</v>
      </c>
      <c r="S49">
        <v>3.9974988700564977</v>
      </c>
      <c r="T49">
        <v>0</v>
      </c>
      <c r="U49">
        <v>61.778272163781793</v>
      </c>
      <c r="V49">
        <v>6.3598555927662437</v>
      </c>
      <c r="W49">
        <v>8.9591662967073624</v>
      </c>
      <c r="X49">
        <v>45.256355987992414</v>
      </c>
      <c r="Y49">
        <v>0</v>
      </c>
      <c r="Z49">
        <v>4.0216500000000011</v>
      </c>
      <c r="AA49">
        <v>13.086306758245618</v>
      </c>
      <c r="AB49">
        <v>12.122760000000001</v>
      </c>
      <c r="AC49">
        <v>9.0251699999999992</v>
      </c>
      <c r="AD49">
        <v>11.22681</v>
      </c>
      <c r="AE49">
        <v>15.166195200000004</v>
      </c>
      <c r="AF49">
        <v>2.42</v>
      </c>
      <c r="AG49">
        <v>12.156275040000001</v>
      </c>
      <c r="AH49">
        <v>46.922210000000014</v>
      </c>
      <c r="AI49">
        <v>5.8589999999999991</v>
      </c>
      <c r="AJ49">
        <v>0</v>
      </c>
      <c r="AK49">
        <v>15.688789999999999</v>
      </c>
      <c r="AL49">
        <v>0</v>
      </c>
      <c r="AM49">
        <v>0</v>
      </c>
      <c r="AN49">
        <v>1.01389</v>
      </c>
      <c r="AO49">
        <v>8.5689239999999991</v>
      </c>
      <c r="AP49">
        <v>3.4193311557917179</v>
      </c>
      <c r="AQ49">
        <v>0</v>
      </c>
      <c r="AR49">
        <v>14.564100000000005</v>
      </c>
      <c r="AS49">
        <v>7.4285999999999994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624.87797263318441</v>
      </c>
      <c r="DN49">
        <v>22.396182857296147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5.0031694082901206</v>
      </c>
      <c r="L50">
        <v>210.01111079840666</v>
      </c>
      <c r="M50">
        <v>28.225624859265935</v>
      </c>
      <c r="N50">
        <v>36.246546961325976</v>
      </c>
      <c r="O50">
        <v>0</v>
      </c>
      <c r="P50">
        <v>42.738721094505159</v>
      </c>
      <c r="Q50">
        <v>3.001792382374906</v>
      </c>
      <c r="R50">
        <v>13.006332387975043</v>
      </c>
      <c r="S50">
        <v>3.9974988700564977</v>
      </c>
      <c r="T50">
        <v>0</v>
      </c>
      <c r="U50">
        <v>61.778272163781793</v>
      </c>
      <c r="V50">
        <v>6.3598555927662437</v>
      </c>
      <c r="W50">
        <v>8.9591662967073624</v>
      </c>
      <c r="X50">
        <v>45.256355987992414</v>
      </c>
      <c r="Y50">
        <v>0</v>
      </c>
      <c r="Z50">
        <v>4.0216500000000011</v>
      </c>
      <c r="AA50">
        <v>13.086306758245618</v>
      </c>
      <c r="AB50">
        <v>12.122760000000001</v>
      </c>
      <c r="AC50">
        <v>9.0251699999999992</v>
      </c>
      <c r="AD50">
        <v>11.22681</v>
      </c>
      <c r="AE50">
        <v>15.166195200000004</v>
      </c>
      <c r="AF50">
        <v>2.42</v>
      </c>
      <c r="AG50">
        <v>12.156275040000001</v>
      </c>
      <c r="AH50">
        <v>46.922210000000014</v>
      </c>
      <c r="AI50">
        <v>5.8589999999999991</v>
      </c>
      <c r="AJ50">
        <v>0</v>
      </c>
      <c r="AK50">
        <v>15.688789999999999</v>
      </c>
      <c r="AL50">
        <v>0</v>
      </c>
      <c r="AM50">
        <v>0</v>
      </c>
      <c r="AN50">
        <v>1.01389</v>
      </c>
      <c r="AO50">
        <v>8.5689239999999991</v>
      </c>
      <c r="AP50">
        <v>3.4193311557917179</v>
      </c>
      <c r="AQ50">
        <v>0</v>
      </c>
      <c r="AR50">
        <v>14.564100000000005</v>
      </c>
      <c r="AS50">
        <v>7.4285999999999994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624.87826560023086</v>
      </c>
      <c r="DN50">
        <v>22.396193357254525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5.0029089222523799</v>
      </c>
      <c r="L51">
        <v>219.58254652179343</v>
      </c>
      <c r="M51">
        <v>28.225624859265935</v>
      </c>
      <c r="N51">
        <v>36.246546961325976</v>
      </c>
      <c r="O51">
        <v>0</v>
      </c>
      <c r="P51">
        <v>42.738721094505159</v>
      </c>
      <c r="Q51">
        <v>3.001792382374906</v>
      </c>
      <c r="R51">
        <v>13.006332387975043</v>
      </c>
      <c r="S51">
        <v>3.9974988700564977</v>
      </c>
      <c r="T51">
        <v>0</v>
      </c>
      <c r="U51">
        <v>62.945753451888123</v>
      </c>
      <c r="V51">
        <v>6.3598555927662437</v>
      </c>
      <c r="W51">
        <v>9.419094426229508</v>
      </c>
      <c r="X51">
        <v>45.256355987992414</v>
      </c>
      <c r="Y51">
        <v>0</v>
      </c>
      <c r="Z51">
        <v>4.0216500000000011</v>
      </c>
      <c r="AA51">
        <v>13.086306758245618</v>
      </c>
      <c r="AB51">
        <v>12.122760000000001</v>
      </c>
      <c r="AC51">
        <v>9.0251699999999992</v>
      </c>
      <c r="AD51">
        <v>11.22681</v>
      </c>
      <c r="AE51">
        <v>15.166195200000004</v>
      </c>
      <c r="AF51">
        <v>2.42</v>
      </c>
      <c r="AG51">
        <v>12.156275040000001</v>
      </c>
      <c r="AH51">
        <v>46.922210000000014</v>
      </c>
      <c r="AI51">
        <v>5.8589999999999991</v>
      </c>
      <c r="AJ51">
        <v>0</v>
      </c>
      <c r="AK51">
        <v>15.688789999999999</v>
      </c>
      <c r="AL51">
        <v>0</v>
      </c>
      <c r="AM51">
        <v>0</v>
      </c>
      <c r="AN51">
        <v>1.01389</v>
      </c>
      <c r="AO51">
        <v>8.5689239999999991</v>
      </c>
      <c r="AP51">
        <v>3.4193311557917179</v>
      </c>
      <c r="AQ51">
        <v>0</v>
      </c>
      <c r="AR51">
        <v>14.564100000000005</v>
      </c>
      <c r="AS51">
        <v>7.4285999999999994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635.68937932754682</v>
      </c>
      <c r="DN51">
        <v>22.78366428491622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5.0029089222523799</v>
      </c>
      <c r="L52">
        <v>241.7310813135561</v>
      </c>
      <c r="M52">
        <v>28.225624859265935</v>
      </c>
      <c r="N52">
        <v>36.246546961325976</v>
      </c>
      <c r="O52">
        <v>0</v>
      </c>
      <c r="P52">
        <v>42.738721094505159</v>
      </c>
      <c r="Q52">
        <v>3.001792382374906</v>
      </c>
      <c r="R52">
        <v>13.006332387975043</v>
      </c>
      <c r="S52">
        <v>3.9974988700564977</v>
      </c>
      <c r="T52">
        <v>0</v>
      </c>
      <c r="U52">
        <v>63.339955469142005</v>
      </c>
      <c r="V52">
        <v>6.3598555927662437</v>
      </c>
      <c r="W52">
        <v>9.419094426229508</v>
      </c>
      <c r="X52">
        <v>45.256355987992414</v>
      </c>
      <c r="Y52">
        <v>0</v>
      </c>
      <c r="Z52">
        <v>4.0216500000000011</v>
      </c>
      <c r="AA52">
        <v>13.086306758245618</v>
      </c>
      <c r="AB52">
        <v>12.122760000000001</v>
      </c>
      <c r="AC52">
        <v>9.0251699999999992</v>
      </c>
      <c r="AD52">
        <v>11.22681</v>
      </c>
      <c r="AE52">
        <v>15.166195200000004</v>
      </c>
      <c r="AF52">
        <v>2.42</v>
      </c>
      <c r="AG52">
        <v>12.156275040000001</v>
      </c>
      <c r="AH52">
        <v>46.922210000000014</v>
      </c>
      <c r="AI52">
        <v>5.8589999999999991</v>
      </c>
      <c r="AJ52">
        <v>0</v>
      </c>
      <c r="AK52">
        <v>15.688789999999999</v>
      </c>
      <c r="AL52">
        <v>0</v>
      </c>
      <c r="AM52">
        <v>0</v>
      </c>
      <c r="AN52">
        <v>1.01389</v>
      </c>
      <c r="AO52">
        <v>8.5689239999999991</v>
      </c>
      <c r="AP52">
        <v>3.4193311557917179</v>
      </c>
      <c r="AQ52">
        <v>0</v>
      </c>
      <c r="AR52">
        <v>14.564100000000005</v>
      </c>
      <c r="AS52">
        <v>7.4285999999999994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657.45213748132073</v>
      </c>
      <c r="DN52">
        <v>23.563642940158822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5.0029089222523799</v>
      </c>
      <c r="L53">
        <v>277.01139747666082</v>
      </c>
      <c r="M53">
        <v>28.225624859265935</v>
      </c>
      <c r="N53">
        <v>36.246546961325976</v>
      </c>
      <c r="O53">
        <v>0</v>
      </c>
      <c r="P53">
        <v>42.738721094505159</v>
      </c>
      <c r="Q53">
        <v>3.001792382374906</v>
      </c>
      <c r="R53">
        <v>13.008054141216713</v>
      </c>
      <c r="S53">
        <v>3.9974988700564977</v>
      </c>
      <c r="T53">
        <v>0</v>
      </c>
      <c r="U53">
        <v>63.339955469142005</v>
      </c>
      <c r="V53">
        <v>6.3609295352323851</v>
      </c>
      <c r="W53">
        <v>9.6786339646464654</v>
      </c>
      <c r="X53">
        <v>45.256355987992414</v>
      </c>
      <c r="Y53">
        <v>0</v>
      </c>
      <c r="Z53">
        <v>4.0216500000000011</v>
      </c>
      <c r="AA53">
        <v>13.086306758245618</v>
      </c>
      <c r="AB53">
        <v>12.122760000000001</v>
      </c>
      <c r="AC53">
        <v>9.0251699999999992</v>
      </c>
      <c r="AD53">
        <v>11.22681</v>
      </c>
      <c r="AE53">
        <v>15.166195200000004</v>
      </c>
      <c r="AF53">
        <v>2.42</v>
      </c>
      <c r="AG53">
        <v>12.156275040000001</v>
      </c>
      <c r="AH53">
        <v>46.922210000000014</v>
      </c>
      <c r="AI53">
        <v>5.8589999999999991</v>
      </c>
      <c r="AJ53">
        <v>0</v>
      </c>
      <c r="AK53">
        <v>15.688789999999999</v>
      </c>
      <c r="AL53">
        <v>0</v>
      </c>
      <c r="AM53">
        <v>0</v>
      </c>
      <c r="AN53">
        <v>1.01389</v>
      </c>
      <c r="AO53">
        <v>8.5689239999999991</v>
      </c>
      <c r="AP53">
        <v>3.4193311557917179</v>
      </c>
      <c r="AQ53">
        <v>0</v>
      </c>
      <c r="AR53">
        <v>14.564100000000005</v>
      </c>
      <c r="AS53">
        <v>10.111149999999999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694.35474691539423</v>
      </c>
      <c r="DN53">
        <v>24.886234903314804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5.0029089222523799</v>
      </c>
      <c r="L54">
        <v>267.01072190362959</v>
      </c>
      <c r="M54">
        <v>28.225624859265935</v>
      </c>
      <c r="N54">
        <v>36.246546961325976</v>
      </c>
      <c r="O54">
        <v>0</v>
      </c>
      <c r="P54">
        <v>42.738721094505159</v>
      </c>
      <c r="Q54">
        <v>3.001792382374906</v>
      </c>
      <c r="R54">
        <v>13.008054141216713</v>
      </c>
      <c r="S54">
        <v>3.9974988700564977</v>
      </c>
      <c r="T54">
        <v>0</v>
      </c>
      <c r="U54">
        <v>63.339955469142005</v>
      </c>
      <c r="V54">
        <v>6.3609295352323851</v>
      </c>
      <c r="W54">
        <v>9.6786339646464654</v>
      </c>
      <c r="X54">
        <v>45.256355987992414</v>
      </c>
      <c r="Y54">
        <v>0</v>
      </c>
      <c r="Z54">
        <v>4.0216500000000011</v>
      </c>
      <c r="AA54">
        <v>13.086306758245618</v>
      </c>
      <c r="AB54">
        <v>12.122760000000001</v>
      </c>
      <c r="AC54">
        <v>9.0251699999999992</v>
      </c>
      <c r="AD54">
        <v>11.22681</v>
      </c>
      <c r="AE54">
        <v>15.166195200000004</v>
      </c>
      <c r="AF54">
        <v>2.42</v>
      </c>
      <c r="AG54">
        <v>12.156275040000001</v>
      </c>
      <c r="AH54">
        <v>46.922210000000014</v>
      </c>
      <c r="AI54">
        <v>5.8589999999999991</v>
      </c>
      <c r="AJ54">
        <v>0</v>
      </c>
      <c r="AK54">
        <v>15.688789999999999</v>
      </c>
      <c r="AL54">
        <v>0</v>
      </c>
      <c r="AM54">
        <v>0</v>
      </c>
      <c r="AN54">
        <v>1.01389</v>
      </c>
      <c r="AO54">
        <v>8.5689239999999991</v>
      </c>
      <c r="AP54">
        <v>3.4193311557917179</v>
      </c>
      <c r="AQ54">
        <v>0</v>
      </c>
      <c r="AR54">
        <v>14.564100000000005</v>
      </c>
      <c r="AS54">
        <v>10.111149999999999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684.70009471718993</v>
      </c>
      <c r="DN54">
        <v>24.540211528487877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5.0029089222523799</v>
      </c>
      <c r="L55">
        <v>257.46216870629371</v>
      </c>
      <c r="M55">
        <v>28.225624859265935</v>
      </c>
      <c r="N55">
        <v>36.246546961325976</v>
      </c>
      <c r="O55">
        <v>0</v>
      </c>
      <c r="P55">
        <v>42.738721094505159</v>
      </c>
      <c r="Q55">
        <v>3.001792382374906</v>
      </c>
      <c r="R55">
        <v>13.008054141216713</v>
      </c>
      <c r="S55">
        <v>3.9974988700564977</v>
      </c>
      <c r="T55">
        <v>0</v>
      </c>
      <c r="U55">
        <v>63.339955469142005</v>
      </c>
      <c r="V55">
        <v>6.3609295352323851</v>
      </c>
      <c r="W55">
        <v>9.6857039711191337</v>
      </c>
      <c r="X55">
        <v>45.256355987992414</v>
      </c>
      <c r="Y55">
        <v>0</v>
      </c>
      <c r="Z55">
        <v>4.0216500000000011</v>
      </c>
      <c r="AA55">
        <v>13.086306758245618</v>
      </c>
      <c r="AB55">
        <v>12.122760000000001</v>
      </c>
      <c r="AC55">
        <v>9.0251699999999992</v>
      </c>
      <c r="AD55">
        <v>11.22681</v>
      </c>
      <c r="AE55">
        <v>15.166195200000004</v>
      </c>
      <c r="AF55">
        <v>2.42</v>
      </c>
      <c r="AG55">
        <v>12.156275040000001</v>
      </c>
      <c r="AH55">
        <v>46.922210000000014</v>
      </c>
      <c r="AI55">
        <v>5.8589999999999991</v>
      </c>
      <c r="AJ55">
        <v>0</v>
      </c>
      <c r="AK55">
        <v>15.688789999999999</v>
      </c>
      <c r="AL55">
        <v>0</v>
      </c>
      <c r="AM55">
        <v>0</v>
      </c>
      <c r="AN55">
        <v>1.01389</v>
      </c>
      <c r="AO55">
        <v>8.5689239999999991</v>
      </c>
      <c r="AP55">
        <v>3.4193311557917179</v>
      </c>
      <c r="AQ55">
        <v>0</v>
      </c>
      <c r="AR55">
        <v>14.564100000000005</v>
      </c>
      <c r="AS55">
        <v>10.111149999999999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675.48874709719666</v>
      </c>
      <c r="DN55">
        <v>24.210075957618091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5.0029089222523799</v>
      </c>
      <c r="L56">
        <v>210.01111079840666</v>
      </c>
      <c r="M56">
        <v>28.225624859265935</v>
      </c>
      <c r="N56">
        <v>36.246546961325976</v>
      </c>
      <c r="O56">
        <v>0</v>
      </c>
      <c r="P56">
        <v>42.738721094505159</v>
      </c>
      <c r="Q56">
        <v>3.001792382374906</v>
      </c>
      <c r="R56">
        <v>13.008054141216713</v>
      </c>
      <c r="S56">
        <v>3.9974988700564977</v>
      </c>
      <c r="T56">
        <v>0</v>
      </c>
      <c r="U56">
        <v>63.339955469142005</v>
      </c>
      <c r="V56">
        <v>6.3609295352323851</v>
      </c>
      <c r="W56">
        <v>9.6857039711191337</v>
      </c>
      <c r="X56">
        <v>45.256355987992414</v>
      </c>
      <c r="Y56">
        <v>0</v>
      </c>
      <c r="Z56">
        <v>4.0216500000000011</v>
      </c>
      <c r="AA56">
        <v>13.086306758245618</v>
      </c>
      <c r="AB56">
        <v>12.122760000000001</v>
      </c>
      <c r="AC56">
        <v>9.0251699999999992</v>
      </c>
      <c r="AD56">
        <v>11.22681</v>
      </c>
      <c r="AE56">
        <v>15.166195200000004</v>
      </c>
      <c r="AF56">
        <v>2.42</v>
      </c>
      <c r="AG56">
        <v>12.156275040000001</v>
      </c>
      <c r="AH56">
        <v>46.922210000000014</v>
      </c>
      <c r="AI56">
        <v>5.8589999999999991</v>
      </c>
      <c r="AJ56">
        <v>0</v>
      </c>
      <c r="AK56">
        <v>15.688789999999999</v>
      </c>
      <c r="AL56">
        <v>0</v>
      </c>
      <c r="AM56">
        <v>0</v>
      </c>
      <c r="AN56">
        <v>1.01389</v>
      </c>
      <c r="AO56">
        <v>8.5689239999999991</v>
      </c>
      <c r="AP56">
        <v>3.4193311557917179</v>
      </c>
      <c r="AQ56">
        <v>0</v>
      </c>
      <c r="AR56">
        <v>14.564100000000005</v>
      </c>
      <c r="AS56">
        <v>10.111149999999999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629.67949579292235</v>
      </c>
      <c r="DN56">
        <v>22.568269354005185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5.0029089222523799</v>
      </c>
      <c r="L57">
        <v>249.01134321134731</v>
      </c>
      <c r="M57">
        <v>28.225624859265935</v>
      </c>
      <c r="N57">
        <v>36.246546961325976</v>
      </c>
      <c r="O57">
        <v>0</v>
      </c>
      <c r="P57">
        <v>42.738721094505159</v>
      </c>
      <c r="Q57">
        <v>3.001792382374906</v>
      </c>
      <c r="R57">
        <v>13.008054141216713</v>
      </c>
      <c r="S57">
        <v>3.9974988700564977</v>
      </c>
      <c r="T57">
        <v>0</v>
      </c>
      <c r="U57">
        <v>63.339955469142005</v>
      </c>
      <c r="V57">
        <v>6.3609295352323851</v>
      </c>
      <c r="W57">
        <v>9.312167235494881</v>
      </c>
      <c r="X57">
        <v>45.256355987992414</v>
      </c>
      <c r="Y57">
        <v>0</v>
      </c>
      <c r="Z57">
        <v>4.0216500000000011</v>
      </c>
      <c r="AA57">
        <v>13.086306758245618</v>
      </c>
      <c r="AB57">
        <v>12.122760000000001</v>
      </c>
      <c r="AC57">
        <v>9.0251699999999992</v>
      </c>
      <c r="AD57">
        <v>11.22681</v>
      </c>
      <c r="AE57">
        <v>15.166195200000004</v>
      </c>
      <c r="AF57">
        <v>2.42</v>
      </c>
      <c r="AG57">
        <v>12.156275040000001</v>
      </c>
      <c r="AH57">
        <v>46.922210000000014</v>
      </c>
      <c r="AI57">
        <v>5.8589999999999991</v>
      </c>
      <c r="AJ57">
        <v>0</v>
      </c>
      <c r="AK57">
        <v>15.688789999999999</v>
      </c>
      <c r="AL57">
        <v>0</v>
      </c>
      <c r="AM57">
        <v>0</v>
      </c>
      <c r="AN57">
        <v>1.01389</v>
      </c>
      <c r="AO57">
        <v>8.5689239999999991</v>
      </c>
      <c r="AP57">
        <v>3.4193311557917179</v>
      </c>
      <c r="AQ57">
        <v>0</v>
      </c>
      <c r="AR57">
        <v>14.564100000000005</v>
      </c>
      <c r="AS57">
        <v>10.111149999999999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666.96970767705989</v>
      </c>
      <c r="DN57">
        <v>23.904753147184021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5.0029089222523799</v>
      </c>
      <c r="L58">
        <v>314.01161320014489</v>
      </c>
      <c r="M58">
        <v>28.225624859265935</v>
      </c>
      <c r="N58">
        <v>36.246546961325976</v>
      </c>
      <c r="O58">
        <v>0</v>
      </c>
      <c r="P58">
        <v>42.738721094505159</v>
      </c>
      <c r="Q58">
        <v>3.001792382374906</v>
      </c>
      <c r="R58">
        <v>13.008054141216713</v>
      </c>
      <c r="S58">
        <v>3.9974988700564977</v>
      </c>
      <c r="T58">
        <v>0</v>
      </c>
      <c r="U58">
        <v>63.339955469142005</v>
      </c>
      <c r="V58">
        <v>6.3609295352323851</v>
      </c>
      <c r="W58">
        <v>9.312167235494881</v>
      </c>
      <c r="X58">
        <v>45.256355987992414</v>
      </c>
      <c r="Y58">
        <v>0</v>
      </c>
      <c r="Z58">
        <v>4.0216500000000011</v>
      </c>
      <c r="AA58">
        <v>13.086306758245618</v>
      </c>
      <c r="AB58">
        <v>12.122760000000001</v>
      </c>
      <c r="AC58">
        <v>9.0251699999999992</v>
      </c>
      <c r="AD58">
        <v>11.22681</v>
      </c>
      <c r="AE58">
        <v>15.166195200000004</v>
      </c>
      <c r="AF58">
        <v>2.42</v>
      </c>
      <c r="AG58">
        <v>12.156275040000001</v>
      </c>
      <c r="AH58">
        <v>46.922210000000014</v>
      </c>
      <c r="AI58">
        <v>5.8589999999999991</v>
      </c>
      <c r="AJ58">
        <v>0</v>
      </c>
      <c r="AK58">
        <v>15.688789999999999</v>
      </c>
      <c r="AL58">
        <v>0</v>
      </c>
      <c r="AM58">
        <v>0</v>
      </c>
      <c r="AN58">
        <v>1.01389</v>
      </c>
      <c r="AO58">
        <v>8.5689239999999991</v>
      </c>
      <c r="AP58">
        <v>3.4193311557917179</v>
      </c>
      <c r="AQ58">
        <v>0</v>
      </c>
      <c r="AR58">
        <v>14.564100000000005</v>
      </c>
      <c r="AS58">
        <v>10.111149999999999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729.72096832424495</v>
      </c>
      <c r="DN58">
        <v>26.153762488796456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5.1791909406297041</v>
      </c>
      <c r="L59">
        <v>355.01167587750041</v>
      </c>
      <c r="M59">
        <v>28.225624859265935</v>
      </c>
      <c r="N59">
        <v>36.246546961325976</v>
      </c>
      <c r="O59">
        <v>0</v>
      </c>
      <c r="P59">
        <v>42.738721094505159</v>
      </c>
      <c r="Q59">
        <v>3.001792382374906</v>
      </c>
      <c r="R59">
        <v>13.008054141216713</v>
      </c>
      <c r="S59">
        <v>3.9974988700564977</v>
      </c>
      <c r="T59">
        <v>0</v>
      </c>
      <c r="U59">
        <v>63.339955469142005</v>
      </c>
      <c r="V59">
        <v>6.3609295352323851</v>
      </c>
      <c r="W59">
        <v>9.312167235494881</v>
      </c>
      <c r="X59">
        <v>45.256355987992414</v>
      </c>
      <c r="Y59">
        <v>0</v>
      </c>
      <c r="Z59">
        <v>4.0216500000000011</v>
      </c>
      <c r="AA59">
        <v>13.086306758245618</v>
      </c>
      <c r="AB59">
        <v>12.122760000000001</v>
      </c>
      <c r="AC59">
        <v>9.0251699999999992</v>
      </c>
      <c r="AD59">
        <v>11.22681</v>
      </c>
      <c r="AE59">
        <v>15.166195200000004</v>
      </c>
      <c r="AF59">
        <v>2.42</v>
      </c>
      <c r="AG59">
        <v>12.156275040000001</v>
      </c>
      <c r="AH59">
        <v>46.922210000000014</v>
      </c>
      <c r="AI59">
        <v>5.8589999999999991</v>
      </c>
      <c r="AJ59">
        <v>0</v>
      </c>
      <c r="AK59">
        <v>15.688789999999999</v>
      </c>
      <c r="AL59">
        <v>0</v>
      </c>
      <c r="AM59">
        <v>0</v>
      </c>
      <c r="AN59">
        <v>1.01389</v>
      </c>
      <c r="AO59">
        <v>8.5689239999999991</v>
      </c>
      <c r="AP59">
        <v>3.4193311557917179</v>
      </c>
      <c r="AQ59">
        <v>0</v>
      </c>
      <c r="AR59">
        <v>14.564100000000005</v>
      </c>
      <c r="AS59">
        <v>10.111149999999999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769.47261149350527</v>
      </c>
      <c r="DN59">
        <v>27.578464015268846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5.1791909406297041</v>
      </c>
      <c r="L60">
        <v>416.01193029802482</v>
      </c>
      <c r="M60">
        <v>28.225624859265935</v>
      </c>
      <c r="N60">
        <v>36.246546961325976</v>
      </c>
      <c r="O60">
        <v>0</v>
      </c>
      <c r="P60">
        <v>42.738721094505159</v>
      </c>
      <c r="Q60">
        <v>3.001792382374906</v>
      </c>
      <c r="R60">
        <v>13.008054141216713</v>
      </c>
      <c r="S60">
        <v>3.9974988700564977</v>
      </c>
      <c r="T60">
        <v>0</v>
      </c>
      <c r="U60">
        <v>63.339955469142005</v>
      </c>
      <c r="V60">
        <v>6.3609295352323851</v>
      </c>
      <c r="W60">
        <v>9.312167235494881</v>
      </c>
      <c r="X60">
        <v>45.256355987992414</v>
      </c>
      <c r="Y60">
        <v>0</v>
      </c>
      <c r="Z60">
        <v>4.0216500000000011</v>
      </c>
      <c r="AA60">
        <v>13.086306758245618</v>
      </c>
      <c r="AB60">
        <v>12.122760000000001</v>
      </c>
      <c r="AC60">
        <v>9.0251699999999992</v>
      </c>
      <c r="AD60">
        <v>11.22681</v>
      </c>
      <c r="AE60">
        <v>15.166195200000004</v>
      </c>
      <c r="AF60">
        <v>2.42</v>
      </c>
      <c r="AG60">
        <v>12.156275040000001</v>
      </c>
      <c r="AH60">
        <v>46.922210000000014</v>
      </c>
      <c r="AI60">
        <v>5.8589999999999991</v>
      </c>
      <c r="AJ60">
        <v>0</v>
      </c>
      <c r="AK60">
        <v>15.688789999999999</v>
      </c>
      <c r="AL60">
        <v>0</v>
      </c>
      <c r="AM60">
        <v>0</v>
      </c>
      <c r="AN60">
        <v>1.01389</v>
      </c>
      <c r="AO60">
        <v>8.5689239999999991</v>
      </c>
      <c r="AP60">
        <v>3.4193311557917179</v>
      </c>
      <c r="AQ60">
        <v>0</v>
      </c>
      <c r="AR60">
        <v>14.564100000000005</v>
      </c>
      <c r="AS60">
        <v>10.111149999999999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828.36225711107966</v>
      </c>
      <c r="DN60">
        <v>29.689072818218929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5.1792521030494232</v>
      </c>
      <c r="L61">
        <v>498.00712245500154</v>
      </c>
      <c r="M61">
        <v>28.225624859265935</v>
      </c>
      <c r="N61">
        <v>36.246546961325976</v>
      </c>
      <c r="O61">
        <v>0</v>
      </c>
      <c r="P61">
        <v>42.738721094505159</v>
      </c>
      <c r="Q61">
        <v>3.0022505626406604</v>
      </c>
      <c r="R61">
        <v>13.008054141216713</v>
      </c>
      <c r="S61">
        <v>3.9982015900056784</v>
      </c>
      <c r="T61">
        <v>0</v>
      </c>
      <c r="U61">
        <v>63.339955469142005</v>
      </c>
      <c r="V61">
        <v>6.3609295352323851</v>
      </c>
      <c r="W61">
        <v>9.312167235494881</v>
      </c>
      <c r="X61">
        <v>45.256355987992414</v>
      </c>
      <c r="Y61">
        <v>0</v>
      </c>
      <c r="Z61">
        <v>2.0108250000000005</v>
      </c>
      <c r="AA61">
        <v>13.086306758245618</v>
      </c>
      <c r="AB61">
        <v>12.122760000000001</v>
      </c>
      <c r="AC61">
        <v>9.0251699999999992</v>
      </c>
      <c r="AD61">
        <v>11.22681</v>
      </c>
      <c r="AE61">
        <v>15.166195200000004</v>
      </c>
      <c r="AF61">
        <v>2.42</v>
      </c>
      <c r="AG61">
        <v>12.156275040000001</v>
      </c>
      <c r="AH61">
        <v>46.922210000000014</v>
      </c>
      <c r="AI61">
        <v>5.8589999999999991</v>
      </c>
      <c r="AJ61">
        <v>0</v>
      </c>
      <c r="AK61">
        <v>15.688789999999999</v>
      </c>
      <c r="AL61">
        <v>0</v>
      </c>
      <c r="AM61">
        <v>0</v>
      </c>
      <c r="AN61">
        <v>1.01389</v>
      </c>
      <c r="AO61">
        <v>8.5689239999999991</v>
      </c>
      <c r="AP61">
        <v>2.9870019291973628</v>
      </c>
      <c r="AQ61">
        <v>0</v>
      </c>
      <c r="AR61">
        <v>14.564100000000005</v>
      </c>
      <c r="AS61">
        <v>10.111149999999999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905.16299982312501</v>
      </c>
      <c r="DN61">
        <v>32.441590099190762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5.1792521030494232</v>
      </c>
      <c r="L62">
        <v>546.00714417061783</v>
      </c>
      <c r="M62">
        <v>28.225624859265935</v>
      </c>
      <c r="N62">
        <v>36.246546961325976</v>
      </c>
      <c r="O62">
        <v>0</v>
      </c>
      <c r="P62">
        <v>42.738721094505159</v>
      </c>
      <c r="Q62">
        <v>3.0022505626406604</v>
      </c>
      <c r="R62">
        <v>13.008054141216713</v>
      </c>
      <c r="S62">
        <v>3.9970921761998683</v>
      </c>
      <c r="T62">
        <v>0</v>
      </c>
      <c r="U62">
        <v>63.339955469142005</v>
      </c>
      <c r="V62">
        <v>6.3609295352323851</v>
      </c>
      <c r="W62">
        <v>9.312167235494881</v>
      </c>
      <c r="X62">
        <v>45.256355987992414</v>
      </c>
      <c r="Y62">
        <v>0</v>
      </c>
      <c r="Z62">
        <v>2.0108250000000005</v>
      </c>
      <c r="AA62">
        <v>13.086306758245618</v>
      </c>
      <c r="AB62">
        <v>12.122760000000001</v>
      </c>
      <c r="AC62">
        <v>9.0251699999999992</v>
      </c>
      <c r="AD62">
        <v>11.22681</v>
      </c>
      <c r="AE62">
        <v>15.166195200000004</v>
      </c>
      <c r="AF62">
        <v>2.42</v>
      </c>
      <c r="AG62">
        <v>12.156275040000001</v>
      </c>
      <c r="AH62">
        <v>46.922210000000014</v>
      </c>
      <c r="AI62">
        <v>5.8589999999999991</v>
      </c>
      <c r="AJ62">
        <v>0</v>
      </c>
      <c r="AK62">
        <v>15.688789999999999</v>
      </c>
      <c r="AL62">
        <v>0</v>
      </c>
      <c r="AM62">
        <v>0</v>
      </c>
      <c r="AN62">
        <v>1.01389</v>
      </c>
      <c r="AO62">
        <v>8.5689239999999991</v>
      </c>
      <c r="AP62">
        <v>2.9870019291973628</v>
      </c>
      <c r="AQ62">
        <v>0</v>
      </c>
      <c r="AR62">
        <v>14.564100000000005</v>
      </c>
      <c r="AS62">
        <v>10.111149999999999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951.50114967323225</v>
      </c>
      <c r="DN62">
        <v>34.102352550893855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5.1792521030494232</v>
      </c>
      <c r="L63">
        <v>578.50209773743302</v>
      </c>
      <c r="M63">
        <v>28.225624859265935</v>
      </c>
      <c r="N63">
        <v>36.246546961325976</v>
      </c>
      <c r="O63">
        <v>0</v>
      </c>
      <c r="P63">
        <v>42.738721094505159</v>
      </c>
      <c r="Q63">
        <v>3.0022505626406604</v>
      </c>
      <c r="R63">
        <v>13.008054141216713</v>
      </c>
      <c r="S63">
        <v>4.1494001930437525</v>
      </c>
      <c r="T63">
        <v>0</v>
      </c>
      <c r="U63">
        <v>63.339955469142005</v>
      </c>
      <c r="V63">
        <v>6.3609295352323851</v>
      </c>
      <c r="W63">
        <v>9.312167235494881</v>
      </c>
      <c r="X63">
        <v>45.256355987992414</v>
      </c>
      <c r="Y63">
        <v>0</v>
      </c>
      <c r="Z63">
        <v>2.0108250000000005</v>
      </c>
      <c r="AA63">
        <v>13.086306758245618</v>
      </c>
      <c r="AB63">
        <v>12.122760000000001</v>
      </c>
      <c r="AC63">
        <v>9.0251699999999992</v>
      </c>
      <c r="AD63">
        <v>11.22681</v>
      </c>
      <c r="AE63">
        <v>15.166195200000004</v>
      </c>
      <c r="AF63">
        <v>2.42</v>
      </c>
      <c r="AG63">
        <v>12.156275040000001</v>
      </c>
      <c r="AH63">
        <v>46.922210000000014</v>
      </c>
      <c r="AI63">
        <v>5.8589999999999991</v>
      </c>
      <c r="AJ63">
        <v>0</v>
      </c>
      <c r="AK63">
        <v>15.688789999999999</v>
      </c>
      <c r="AL63">
        <v>0</v>
      </c>
      <c r="AM63">
        <v>0</v>
      </c>
      <c r="AN63">
        <v>1.01389</v>
      </c>
      <c r="AO63">
        <v>8.5689239999999991</v>
      </c>
      <c r="AP63">
        <v>2.9870019291973628</v>
      </c>
      <c r="AQ63">
        <v>0</v>
      </c>
      <c r="AR63">
        <v>14.564100000000005</v>
      </c>
      <c r="AS63">
        <v>10.111149999999999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983.01881599536944</v>
      </c>
      <c r="DN63">
        <v>35.23194781241591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5.1792521030494232</v>
      </c>
      <c r="L64">
        <v>578.50209773743302</v>
      </c>
      <c r="M64">
        <v>28.225624859265935</v>
      </c>
      <c r="N64">
        <v>36.246546961325976</v>
      </c>
      <c r="O64">
        <v>0</v>
      </c>
      <c r="P64">
        <v>42.738721094505159</v>
      </c>
      <c r="Q64">
        <v>3.0022505626406604</v>
      </c>
      <c r="R64">
        <v>13.008054141216713</v>
      </c>
      <c r="S64">
        <v>4.1494001930437525</v>
      </c>
      <c r="T64">
        <v>0</v>
      </c>
      <c r="U64">
        <v>63.339955469142005</v>
      </c>
      <c r="V64">
        <v>6.3609295352323851</v>
      </c>
      <c r="W64">
        <v>9.312167235494881</v>
      </c>
      <c r="X64">
        <v>45.256355987992414</v>
      </c>
      <c r="Y64">
        <v>0</v>
      </c>
      <c r="Z64">
        <v>2.0108250000000005</v>
      </c>
      <c r="AA64">
        <v>13.086306758245618</v>
      </c>
      <c r="AB64">
        <v>12.122760000000001</v>
      </c>
      <c r="AC64">
        <v>9.0251699999999992</v>
      </c>
      <c r="AD64">
        <v>11.22681</v>
      </c>
      <c r="AE64">
        <v>15.166195200000004</v>
      </c>
      <c r="AF64">
        <v>2.42</v>
      </c>
      <c r="AG64">
        <v>12.156275040000001</v>
      </c>
      <c r="AH64">
        <v>46.922210000000014</v>
      </c>
      <c r="AI64">
        <v>5.8589999999999991</v>
      </c>
      <c r="AJ64">
        <v>0</v>
      </c>
      <c r="AK64">
        <v>15.688789999999999</v>
      </c>
      <c r="AL64">
        <v>0</v>
      </c>
      <c r="AM64">
        <v>0</v>
      </c>
      <c r="AN64">
        <v>1.01389</v>
      </c>
      <c r="AO64">
        <v>8.5689239999999991</v>
      </c>
      <c r="AP64">
        <v>2.9870019291973628</v>
      </c>
      <c r="AQ64">
        <v>0</v>
      </c>
      <c r="AR64">
        <v>14.564100000000005</v>
      </c>
      <c r="AS64">
        <v>10.111149999999999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983.01881599536944</v>
      </c>
      <c r="DN64">
        <v>35.23194781241591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4.9099021366975224</v>
      </c>
      <c r="L65">
        <v>578.50615004282042</v>
      </c>
      <c r="M65">
        <v>28.225624859265935</v>
      </c>
      <c r="N65">
        <v>36.246546961325976</v>
      </c>
      <c r="O65">
        <v>0</v>
      </c>
      <c r="P65">
        <v>42.738721094505159</v>
      </c>
      <c r="Q65">
        <v>3.0030840336134448</v>
      </c>
      <c r="R65">
        <v>13.008054141216713</v>
      </c>
      <c r="S65">
        <v>3.99747982893799</v>
      </c>
      <c r="T65">
        <v>0</v>
      </c>
      <c r="U65">
        <v>63.339955469142005</v>
      </c>
      <c r="V65">
        <v>6.3609295352323851</v>
      </c>
      <c r="W65">
        <v>9.0328092892329348</v>
      </c>
      <c r="X65">
        <v>45.256355987992414</v>
      </c>
      <c r="Y65">
        <v>0</v>
      </c>
      <c r="Z65">
        <v>2.0108250000000005</v>
      </c>
      <c r="AA65">
        <v>13.086306758245618</v>
      </c>
      <c r="AB65">
        <v>12.122760000000001</v>
      </c>
      <c r="AC65">
        <v>9.0251699999999992</v>
      </c>
      <c r="AD65">
        <v>11.22681</v>
      </c>
      <c r="AE65">
        <v>15.166195200000004</v>
      </c>
      <c r="AF65">
        <v>2.42</v>
      </c>
      <c r="AG65">
        <v>12.156275040000001</v>
      </c>
      <c r="AH65">
        <v>46.922210000000014</v>
      </c>
      <c r="AI65">
        <v>5.8589999999999991</v>
      </c>
      <c r="AJ65">
        <v>0</v>
      </c>
      <c r="AK65">
        <v>15.688789999999999</v>
      </c>
      <c r="AL65">
        <v>0</v>
      </c>
      <c r="AM65">
        <v>0</v>
      </c>
      <c r="AN65">
        <v>1.01389</v>
      </c>
      <c r="AO65">
        <v>8.5689239999999991</v>
      </c>
      <c r="AP65">
        <v>2.9870019291973628</v>
      </c>
      <c r="AQ65">
        <v>0</v>
      </c>
      <c r="AR65">
        <v>14.564100000000005</v>
      </c>
      <c r="AS65">
        <v>9.9047999999999998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982.14793616542624</v>
      </c>
      <c r="DN65">
        <v>35.200735141999587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5.1792526740978442</v>
      </c>
      <c r="L66">
        <v>578.50615004282042</v>
      </c>
      <c r="M66">
        <v>28.225624859265935</v>
      </c>
      <c r="N66">
        <v>36.246546961325976</v>
      </c>
      <c r="O66">
        <v>0</v>
      </c>
      <c r="P66">
        <v>42.738721094505159</v>
      </c>
      <c r="Q66">
        <v>3.0030840336134448</v>
      </c>
      <c r="R66">
        <v>13.008054141216713</v>
      </c>
      <c r="S66">
        <v>3.99747982893799</v>
      </c>
      <c r="T66">
        <v>0</v>
      </c>
      <c r="U66">
        <v>63.339955469142005</v>
      </c>
      <c r="V66">
        <v>6.3609295352323851</v>
      </c>
      <c r="W66">
        <v>9.0328092892329348</v>
      </c>
      <c r="X66">
        <v>45.256355987992414</v>
      </c>
      <c r="Y66">
        <v>0</v>
      </c>
      <c r="Z66">
        <v>2.0108250000000005</v>
      </c>
      <c r="AA66">
        <v>13.086306758245618</v>
      </c>
      <c r="AB66">
        <v>12.122760000000001</v>
      </c>
      <c r="AC66">
        <v>9.0251699999999992</v>
      </c>
      <c r="AD66">
        <v>11.22681</v>
      </c>
      <c r="AE66">
        <v>15.166195200000004</v>
      </c>
      <c r="AF66">
        <v>2.42</v>
      </c>
      <c r="AG66">
        <v>12.156275040000001</v>
      </c>
      <c r="AH66">
        <v>46.922210000000014</v>
      </c>
      <c r="AI66">
        <v>5.8589999999999991</v>
      </c>
      <c r="AJ66">
        <v>0</v>
      </c>
      <c r="AK66">
        <v>15.688789999999999</v>
      </c>
      <c r="AL66">
        <v>0</v>
      </c>
      <c r="AM66">
        <v>0</v>
      </c>
      <c r="AN66">
        <v>1.01389</v>
      </c>
      <c r="AO66">
        <v>8.5689239999999991</v>
      </c>
      <c r="AP66">
        <v>2.9870019291973628</v>
      </c>
      <c r="AQ66">
        <v>0</v>
      </c>
      <c r="AR66">
        <v>14.564100000000005</v>
      </c>
      <c r="AS66">
        <v>9.9047999999999998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982.40796717415424</v>
      </c>
      <c r="DN66">
        <v>35.210054670671909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5.1792526740978442</v>
      </c>
      <c r="L67">
        <v>534.01047883181866</v>
      </c>
      <c r="M67">
        <v>28.225624859265935</v>
      </c>
      <c r="N67">
        <v>36.246546961325976</v>
      </c>
      <c r="O67">
        <v>0</v>
      </c>
      <c r="P67">
        <v>42.738721094505159</v>
      </c>
      <c r="Q67">
        <v>3.0030840336134448</v>
      </c>
      <c r="R67">
        <v>13.008054141216713</v>
      </c>
      <c r="S67">
        <v>3.99747982893799</v>
      </c>
      <c r="T67">
        <v>0</v>
      </c>
      <c r="U67">
        <v>63.339955469142005</v>
      </c>
      <c r="V67">
        <v>6.3609295352323851</v>
      </c>
      <c r="W67">
        <v>8.6592726605504566</v>
      </c>
      <c r="X67">
        <v>45.256355987992414</v>
      </c>
      <c r="Y67">
        <v>0</v>
      </c>
      <c r="Z67">
        <v>2.0108250000000005</v>
      </c>
      <c r="AA67">
        <v>13.086306758245618</v>
      </c>
      <c r="AB67">
        <v>12.122760000000001</v>
      </c>
      <c r="AC67">
        <v>9.0251699999999992</v>
      </c>
      <c r="AD67">
        <v>11.22681</v>
      </c>
      <c r="AE67">
        <v>15.166195200000004</v>
      </c>
      <c r="AF67">
        <v>2.42</v>
      </c>
      <c r="AG67">
        <v>12.156275040000001</v>
      </c>
      <c r="AH67">
        <v>46.922210000000014</v>
      </c>
      <c r="AI67">
        <v>1.9530000000000007</v>
      </c>
      <c r="AJ67">
        <v>0</v>
      </c>
      <c r="AK67">
        <v>15.688789999999999</v>
      </c>
      <c r="AL67">
        <v>0</v>
      </c>
      <c r="AM67">
        <v>0</v>
      </c>
      <c r="AN67">
        <v>1.01389</v>
      </c>
      <c r="AO67">
        <v>8.5689239999999991</v>
      </c>
      <c r="AP67">
        <v>2.9870019291973628</v>
      </c>
      <c r="AQ67">
        <v>0</v>
      </c>
      <c r="AR67">
        <v>14.564100000000005</v>
      </c>
      <c r="AS67">
        <v>9.9047999999999998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935.32038170596411</v>
      </c>
      <c r="DN67">
        <v>33.522432299177851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5.1792526740978442</v>
      </c>
      <c r="L68">
        <v>516.0100517607857</v>
      </c>
      <c r="M68">
        <v>28.225624859265935</v>
      </c>
      <c r="N68">
        <v>36.246546961325976</v>
      </c>
      <c r="O68">
        <v>0</v>
      </c>
      <c r="P68">
        <v>42.738721094505159</v>
      </c>
      <c r="Q68">
        <v>3.0030840336134448</v>
      </c>
      <c r="R68">
        <v>13.008054141216713</v>
      </c>
      <c r="S68">
        <v>3.99747982893799</v>
      </c>
      <c r="T68">
        <v>0</v>
      </c>
      <c r="U68">
        <v>63.339955469142005</v>
      </c>
      <c r="V68">
        <v>6.3609295352323851</v>
      </c>
      <c r="W68">
        <v>8.6592726605504566</v>
      </c>
      <c r="X68">
        <v>45.256355987992414</v>
      </c>
      <c r="Y68">
        <v>0</v>
      </c>
      <c r="Z68">
        <v>2.0108250000000005</v>
      </c>
      <c r="AA68">
        <v>13.086306758245618</v>
      </c>
      <c r="AB68">
        <v>12.122760000000001</v>
      </c>
      <c r="AC68">
        <v>9.0251699999999992</v>
      </c>
      <c r="AD68">
        <v>11.22681</v>
      </c>
      <c r="AE68">
        <v>15.166195200000004</v>
      </c>
      <c r="AF68">
        <v>2.42</v>
      </c>
      <c r="AG68">
        <v>12.156275040000001</v>
      </c>
      <c r="AH68">
        <v>46.922210000000014</v>
      </c>
      <c r="AI68">
        <v>1.9530000000000007</v>
      </c>
      <c r="AJ68">
        <v>0</v>
      </c>
      <c r="AK68">
        <v>15.688789999999999</v>
      </c>
      <c r="AL68">
        <v>0</v>
      </c>
      <c r="AM68">
        <v>0</v>
      </c>
      <c r="AN68">
        <v>1.01389</v>
      </c>
      <c r="AO68">
        <v>8.5689239999999991</v>
      </c>
      <c r="AP68">
        <v>2.9870019291973628</v>
      </c>
      <c r="AQ68">
        <v>0</v>
      </c>
      <c r="AR68">
        <v>14.564100000000005</v>
      </c>
      <c r="AS68">
        <v>9.9047999999999998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917.94276940986913</v>
      </c>
      <c r="DN68">
        <v>32.899617524239758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5.1792526740978442</v>
      </c>
      <c r="L69">
        <v>484.77719376130113</v>
      </c>
      <c r="M69">
        <v>28.225624859265935</v>
      </c>
      <c r="N69">
        <v>36.246546961325976</v>
      </c>
      <c r="O69">
        <v>0</v>
      </c>
      <c r="P69">
        <v>42.738721094505159</v>
      </c>
      <c r="Q69">
        <v>3.0030840336134448</v>
      </c>
      <c r="R69">
        <v>13.008054141216713</v>
      </c>
      <c r="S69">
        <v>3.99747982893799</v>
      </c>
      <c r="T69">
        <v>0</v>
      </c>
      <c r="U69">
        <v>63.339955469142005</v>
      </c>
      <c r="V69">
        <v>6.3609295352323851</v>
      </c>
      <c r="W69">
        <v>8.6592726605504566</v>
      </c>
      <c r="X69">
        <v>45.256355987992414</v>
      </c>
      <c r="Y69">
        <v>0</v>
      </c>
      <c r="Z69">
        <v>2.0108250000000005</v>
      </c>
      <c r="AA69">
        <v>13.086306758245618</v>
      </c>
      <c r="AB69">
        <v>12.122760000000001</v>
      </c>
      <c r="AC69">
        <v>9.0251699999999992</v>
      </c>
      <c r="AD69">
        <v>11.22681</v>
      </c>
      <c r="AE69">
        <v>15.166195200000004</v>
      </c>
      <c r="AF69">
        <v>2.42</v>
      </c>
      <c r="AG69">
        <v>12.156275040000001</v>
      </c>
      <c r="AH69">
        <v>46.922210000000014</v>
      </c>
      <c r="AI69">
        <v>5.8589999999999991</v>
      </c>
      <c r="AJ69">
        <v>0</v>
      </c>
      <c r="AK69">
        <v>15.688789999999999</v>
      </c>
      <c r="AL69">
        <v>0</v>
      </c>
      <c r="AM69">
        <v>0</v>
      </c>
      <c r="AN69">
        <v>1.01389</v>
      </c>
      <c r="AO69">
        <v>8.5689239999999991</v>
      </c>
      <c r="AP69">
        <v>2.9870019291973628</v>
      </c>
      <c r="AQ69">
        <v>0</v>
      </c>
      <c r="AR69">
        <v>14.564100000000005</v>
      </c>
      <c r="AS69">
        <v>9.9047999999999998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891.56142068813995</v>
      </c>
      <c r="DN69">
        <v>31.954108246484392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5.1792526740978442</v>
      </c>
      <c r="L70">
        <v>472.34257144455</v>
      </c>
      <c r="M70">
        <v>28.225624859265935</v>
      </c>
      <c r="N70">
        <v>36.246546961325976</v>
      </c>
      <c r="O70">
        <v>0</v>
      </c>
      <c r="P70">
        <v>42.738721094505159</v>
      </c>
      <c r="Q70">
        <v>3.0030840336134448</v>
      </c>
      <c r="R70">
        <v>13.008054141216713</v>
      </c>
      <c r="S70">
        <v>3.99747982893799</v>
      </c>
      <c r="T70">
        <v>0</v>
      </c>
      <c r="U70">
        <v>63.339955469142005</v>
      </c>
      <c r="V70">
        <v>6.3609295352323851</v>
      </c>
      <c r="W70">
        <v>8.6592726605504566</v>
      </c>
      <c r="X70">
        <v>45.256355987992414</v>
      </c>
      <c r="Y70">
        <v>0</v>
      </c>
      <c r="Z70">
        <v>2.0108250000000005</v>
      </c>
      <c r="AA70">
        <v>13.086306758245618</v>
      </c>
      <c r="AB70">
        <v>12.122760000000001</v>
      </c>
      <c r="AC70">
        <v>9.0251699999999992</v>
      </c>
      <c r="AD70">
        <v>11.22681</v>
      </c>
      <c r="AE70">
        <v>15.166195200000004</v>
      </c>
      <c r="AF70">
        <v>2.42</v>
      </c>
      <c r="AG70">
        <v>12.156275040000001</v>
      </c>
      <c r="AH70">
        <v>46.922210000000014</v>
      </c>
      <c r="AI70">
        <v>5.8589999999999991</v>
      </c>
      <c r="AJ70">
        <v>0</v>
      </c>
      <c r="AK70">
        <v>15.688789999999999</v>
      </c>
      <c r="AL70">
        <v>0</v>
      </c>
      <c r="AM70">
        <v>0</v>
      </c>
      <c r="AN70">
        <v>1.01389</v>
      </c>
      <c r="AO70">
        <v>8.5689239999999991</v>
      </c>
      <c r="AP70">
        <v>2.9870019291973628</v>
      </c>
      <c r="AQ70">
        <v>0</v>
      </c>
      <c r="AR70">
        <v>14.564100000000005</v>
      </c>
      <c r="AS70">
        <v>9.9047999999999998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879.55703630173821</v>
      </c>
      <c r="DN70">
        <v>31.523870316135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5.1792526740978442</v>
      </c>
      <c r="L71">
        <v>451.62948299433128</v>
      </c>
      <c r="M71">
        <v>28.225624859265935</v>
      </c>
      <c r="N71">
        <v>36.246546961325976</v>
      </c>
      <c r="O71">
        <v>0</v>
      </c>
      <c r="P71">
        <v>42.738721094505159</v>
      </c>
      <c r="Q71">
        <v>3.0030840336134448</v>
      </c>
      <c r="R71">
        <v>13.008054141216713</v>
      </c>
      <c r="S71">
        <v>3.99747982893799</v>
      </c>
      <c r="T71">
        <v>0</v>
      </c>
      <c r="U71">
        <v>63.339955469142005</v>
      </c>
      <c r="V71">
        <v>6.3609295352323851</v>
      </c>
      <c r="W71">
        <v>8.6592726605504566</v>
      </c>
      <c r="X71">
        <v>45.256355987992414</v>
      </c>
      <c r="Y71">
        <v>0</v>
      </c>
      <c r="Z71">
        <v>2.0108250000000005</v>
      </c>
      <c r="AA71">
        <v>13.086306758245618</v>
      </c>
      <c r="AB71">
        <v>12.122760000000001</v>
      </c>
      <c r="AC71">
        <v>9.0251699999999992</v>
      </c>
      <c r="AD71">
        <v>11.22681</v>
      </c>
      <c r="AE71">
        <v>15.166195200000004</v>
      </c>
      <c r="AF71">
        <v>2.42</v>
      </c>
      <c r="AG71">
        <v>12.156275040000001</v>
      </c>
      <c r="AH71">
        <v>46.922210000000014</v>
      </c>
      <c r="AI71">
        <v>5.8589999999999991</v>
      </c>
      <c r="AJ71">
        <v>0</v>
      </c>
      <c r="AK71">
        <v>15.688789999999999</v>
      </c>
      <c r="AL71">
        <v>0</v>
      </c>
      <c r="AM71">
        <v>1.61964</v>
      </c>
      <c r="AN71">
        <v>1.01389</v>
      </c>
      <c r="AO71">
        <v>8.1179280000000009</v>
      </c>
      <c r="AP71">
        <v>2.9870019291973628</v>
      </c>
      <c r="AQ71">
        <v>0</v>
      </c>
      <c r="AR71">
        <v>15.918900000000002</v>
      </c>
      <c r="AS71">
        <v>9.9047999999999998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861.99675350366169</v>
      </c>
      <c r="DN71">
        <v>30.894508663992742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5.1792526740978442</v>
      </c>
      <c r="L72">
        <v>439.19506529466787</v>
      </c>
      <c r="M72">
        <v>28.225624859265935</v>
      </c>
      <c r="N72">
        <v>36.246546961325976</v>
      </c>
      <c r="O72">
        <v>0</v>
      </c>
      <c r="P72">
        <v>42.738721094505159</v>
      </c>
      <c r="Q72">
        <v>3.0030840336134448</v>
      </c>
      <c r="R72">
        <v>13.008054141216713</v>
      </c>
      <c r="S72">
        <v>3.99747982893799</v>
      </c>
      <c r="T72">
        <v>0</v>
      </c>
      <c r="U72">
        <v>63.339955469142005</v>
      </c>
      <c r="V72">
        <v>6.3609295352323851</v>
      </c>
      <c r="W72">
        <v>8.6592726605504566</v>
      </c>
      <c r="X72">
        <v>45.256355987992414</v>
      </c>
      <c r="Y72">
        <v>0</v>
      </c>
      <c r="Z72">
        <v>2.0108250000000005</v>
      </c>
      <c r="AA72">
        <v>13.086306758245618</v>
      </c>
      <c r="AB72">
        <v>12.122760000000001</v>
      </c>
      <c r="AC72">
        <v>9.0251699999999992</v>
      </c>
      <c r="AD72">
        <v>11.22681</v>
      </c>
      <c r="AE72">
        <v>15.166195200000004</v>
      </c>
      <c r="AF72">
        <v>2.42</v>
      </c>
      <c r="AG72">
        <v>12.156275040000001</v>
      </c>
      <c r="AH72">
        <v>46.922210000000014</v>
      </c>
      <c r="AI72">
        <v>5.8589999999999991</v>
      </c>
      <c r="AJ72">
        <v>0</v>
      </c>
      <c r="AK72">
        <v>15.688789999999999</v>
      </c>
      <c r="AL72">
        <v>0</v>
      </c>
      <c r="AM72">
        <v>3.2392799999999995</v>
      </c>
      <c r="AN72">
        <v>1.01389</v>
      </c>
      <c r="AO72">
        <v>8.1179280000000009</v>
      </c>
      <c r="AP72">
        <v>2.9870019291973628</v>
      </c>
      <c r="AQ72">
        <v>0</v>
      </c>
      <c r="AR72">
        <v>15.918900000000002</v>
      </c>
      <c r="AS72">
        <v>9.9047999999999998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851.55616690384841</v>
      </c>
      <c r="DN72">
        <v>30.520317564142669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5.1792526740978442</v>
      </c>
      <c r="L73">
        <v>486.84118717910121</v>
      </c>
      <c r="M73">
        <v>28.225624859265935</v>
      </c>
      <c r="N73">
        <v>36.246546961325976</v>
      </c>
      <c r="O73">
        <v>0</v>
      </c>
      <c r="P73">
        <v>42.738721094505159</v>
      </c>
      <c r="Q73">
        <v>3.0030840336134448</v>
      </c>
      <c r="R73">
        <v>13.008054141216713</v>
      </c>
      <c r="S73">
        <v>3.99747982893799</v>
      </c>
      <c r="T73">
        <v>0</v>
      </c>
      <c r="U73">
        <v>63.339955469142005</v>
      </c>
      <c r="V73">
        <v>6.3609295352323851</v>
      </c>
      <c r="W73">
        <v>9.312167235494881</v>
      </c>
      <c r="X73">
        <v>45.256355987992414</v>
      </c>
      <c r="Y73">
        <v>0</v>
      </c>
      <c r="Z73">
        <v>4.0216500000000011</v>
      </c>
      <c r="AA73">
        <v>13.086306758245618</v>
      </c>
      <c r="AB73">
        <v>12.122760000000001</v>
      </c>
      <c r="AC73">
        <v>9.0251699999999992</v>
      </c>
      <c r="AD73">
        <v>11.22681</v>
      </c>
      <c r="AE73">
        <v>15.166195200000004</v>
      </c>
      <c r="AF73">
        <v>2.42</v>
      </c>
      <c r="AG73">
        <v>12.156275040000001</v>
      </c>
      <c r="AH73">
        <v>46.922210000000014</v>
      </c>
      <c r="AI73">
        <v>1.9530000000000007</v>
      </c>
      <c r="AJ73">
        <v>0</v>
      </c>
      <c r="AK73">
        <v>15.688789999999999</v>
      </c>
      <c r="AL73">
        <v>0</v>
      </c>
      <c r="AM73">
        <v>3.2310999999999996</v>
      </c>
      <c r="AN73">
        <v>1.01389</v>
      </c>
      <c r="AO73">
        <v>8.1179280000000009</v>
      </c>
      <c r="AP73">
        <v>2.9870019291973628</v>
      </c>
      <c r="AQ73">
        <v>0</v>
      </c>
      <c r="AR73">
        <v>14.564100000000005</v>
      </c>
      <c r="AS73">
        <v>9.9047999999999998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895.03861458108929</v>
      </c>
      <c r="DN73">
        <v>32.078731346279639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5.1792526740978442</v>
      </c>
      <c r="L74">
        <v>414.33788534277659</v>
      </c>
      <c r="M74">
        <v>28.225624859265935</v>
      </c>
      <c r="N74">
        <v>36.246546961325976</v>
      </c>
      <c r="O74">
        <v>0</v>
      </c>
      <c r="P74">
        <v>42.738721094505159</v>
      </c>
      <c r="Q74">
        <v>3.0030840336134448</v>
      </c>
      <c r="R74">
        <v>13.008054141216713</v>
      </c>
      <c r="S74">
        <v>3.99747982893799</v>
      </c>
      <c r="T74">
        <v>0</v>
      </c>
      <c r="U74">
        <v>63.339955469142005</v>
      </c>
      <c r="V74">
        <v>6.3609295352323851</v>
      </c>
      <c r="W74">
        <v>9.312167235494881</v>
      </c>
      <c r="X74">
        <v>45.256355987992414</v>
      </c>
      <c r="Y74">
        <v>0</v>
      </c>
      <c r="Z74">
        <v>4.0216500000000011</v>
      </c>
      <c r="AA74">
        <v>13.086306758245618</v>
      </c>
      <c r="AB74">
        <v>12.122760000000001</v>
      </c>
      <c r="AC74">
        <v>9.0251699999999992</v>
      </c>
      <c r="AD74">
        <v>11.22681</v>
      </c>
      <c r="AE74">
        <v>15.166195200000004</v>
      </c>
      <c r="AF74">
        <v>2.42</v>
      </c>
      <c r="AG74">
        <v>12.156275040000001</v>
      </c>
      <c r="AH74">
        <v>46.922210000000014</v>
      </c>
      <c r="AI74">
        <v>1.9530000000000007</v>
      </c>
      <c r="AJ74">
        <v>0</v>
      </c>
      <c r="AK74">
        <v>15.688789999999999</v>
      </c>
      <c r="AL74">
        <v>0</v>
      </c>
      <c r="AM74">
        <v>3.2310999999999996</v>
      </c>
      <c r="AN74">
        <v>1.01389</v>
      </c>
      <c r="AO74">
        <v>8.1179280000000009</v>
      </c>
      <c r="AP74">
        <v>2.9870019291973628</v>
      </c>
      <c r="AQ74">
        <v>0</v>
      </c>
      <c r="AR74">
        <v>14.564100000000005</v>
      </c>
      <c r="AS74">
        <v>9.9047999999999998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825.04392697489686</v>
      </c>
      <c r="DN74">
        <v>29.57011711614739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4.6508854637620338</v>
      </c>
      <c r="L75">
        <v>414.33923030123879</v>
      </c>
      <c r="M75">
        <v>28.225624859265935</v>
      </c>
      <c r="N75">
        <v>36.246546961325976</v>
      </c>
      <c r="O75">
        <v>0</v>
      </c>
      <c r="P75">
        <v>42.738721094505159</v>
      </c>
      <c r="Q75">
        <v>3.0030840336134448</v>
      </c>
      <c r="R75">
        <v>13.008054141216713</v>
      </c>
      <c r="S75">
        <v>3.99747982893799</v>
      </c>
      <c r="T75">
        <v>0</v>
      </c>
      <c r="U75">
        <v>63.339955469142005</v>
      </c>
      <c r="V75">
        <v>6.3609295352323851</v>
      </c>
      <c r="W75">
        <v>9.312167235494881</v>
      </c>
      <c r="X75">
        <v>45.256355987992414</v>
      </c>
      <c r="Y75">
        <v>0</v>
      </c>
      <c r="Z75">
        <v>4.0216500000000011</v>
      </c>
      <c r="AA75">
        <v>13.086306758245618</v>
      </c>
      <c r="AB75">
        <v>12.122760000000001</v>
      </c>
      <c r="AC75">
        <v>9.0251699999999992</v>
      </c>
      <c r="AD75">
        <v>11.22681</v>
      </c>
      <c r="AE75">
        <v>15.166195200000004</v>
      </c>
      <c r="AF75">
        <v>2.42</v>
      </c>
      <c r="AG75">
        <v>12.156275040000001</v>
      </c>
      <c r="AH75">
        <v>46.922210000000014</v>
      </c>
      <c r="AI75">
        <v>5.8589999999999991</v>
      </c>
      <c r="AJ75">
        <v>0</v>
      </c>
      <c r="AK75">
        <v>15.688789999999999</v>
      </c>
      <c r="AL75">
        <v>0</v>
      </c>
      <c r="AM75">
        <v>3.2310999999999996</v>
      </c>
      <c r="AN75">
        <v>0.99475999999999998</v>
      </c>
      <c r="AO75">
        <v>8.1179280000000009</v>
      </c>
      <c r="AP75">
        <v>2.9870019291973628</v>
      </c>
      <c r="AQ75">
        <v>2.7061999999999999</v>
      </c>
      <c r="AR75">
        <v>14.564100000000005</v>
      </c>
      <c r="AS75">
        <v>9.9047999999999998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830.90008956882241</v>
      </c>
      <c r="DN75">
        <v>29.780002270348323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4.7337527436590703</v>
      </c>
      <c r="L76">
        <v>414.33923030123879</v>
      </c>
      <c r="M76">
        <v>28.225624859265935</v>
      </c>
      <c r="N76">
        <v>36.246546961325976</v>
      </c>
      <c r="O76">
        <v>0</v>
      </c>
      <c r="P76">
        <v>42.738721094505159</v>
      </c>
      <c r="Q76">
        <v>3.0030840336134448</v>
      </c>
      <c r="R76">
        <v>13.008054141216713</v>
      </c>
      <c r="S76">
        <v>3.99747982893799</v>
      </c>
      <c r="T76">
        <v>0</v>
      </c>
      <c r="U76">
        <v>63.339955469142005</v>
      </c>
      <c r="V76">
        <v>6.3609295352323851</v>
      </c>
      <c r="W76">
        <v>9.312167235494881</v>
      </c>
      <c r="X76">
        <v>45.256355987992414</v>
      </c>
      <c r="Y76">
        <v>0</v>
      </c>
      <c r="Z76">
        <v>4.0216500000000011</v>
      </c>
      <c r="AA76">
        <v>13.086306758245618</v>
      </c>
      <c r="AB76">
        <v>12.122760000000001</v>
      </c>
      <c r="AC76">
        <v>9.0251699999999992</v>
      </c>
      <c r="AD76">
        <v>11.22681</v>
      </c>
      <c r="AE76">
        <v>15.166195200000004</v>
      </c>
      <c r="AF76">
        <v>2.42</v>
      </c>
      <c r="AG76">
        <v>12.156275040000001</v>
      </c>
      <c r="AH76">
        <v>46.922210000000014</v>
      </c>
      <c r="AI76">
        <v>5.8589999999999991</v>
      </c>
      <c r="AJ76">
        <v>0</v>
      </c>
      <c r="AK76">
        <v>15.688789999999999</v>
      </c>
      <c r="AL76">
        <v>0</v>
      </c>
      <c r="AM76">
        <v>3.2310999999999996</v>
      </c>
      <c r="AN76">
        <v>0.99475999999999998</v>
      </c>
      <c r="AO76">
        <v>8.1179280000000009</v>
      </c>
      <c r="AP76">
        <v>2.9870019291973628</v>
      </c>
      <c r="AQ76">
        <v>5.2190999999999992</v>
      </c>
      <c r="AR76">
        <v>15.918900000000002</v>
      </c>
      <c r="AS76">
        <v>9.9047999999999998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834.71396709106443</v>
      </c>
      <c r="DN76">
        <v>29.916692028003379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4.7337527436590703</v>
      </c>
      <c r="L77">
        <v>414.33923030123879</v>
      </c>
      <c r="M77">
        <v>28.225624859265935</v>
      </c>
      <c r="N77">
        <v>36.246546961325976</v>
      </c>
      <c r="O77">
        <v>0</v>
      </c>
      <c r="P77">
        <v>42.738721094505159</v>
      </c>
      <c r="Q77">
        <v>3.0030840336134448</v>
      </c>
      <c r="R77">
        <v>13.008054141216713</v>
      </c>
      <c r="S77">
        <v>3.99747982893799</v>
      </c>
      <c r="T77">
        <v>0</v>
      </c>
      <c r="U77">
        <v>63.339955469142005</v>
      </c>
      <c r="V77">
        <v>6.3609295352323851</v>
      </c>
      <c r="W77">
        <v>9.4889974338358467</v>
      </c>
      <c r="X77">
        <v>45.256355987992414</v>
      </c>
      <c r="Y77">
        <v>0</v>
      </c>
      <c r="Z77">
        <v>6.0324750000000016</v>
      </c>
      <c r="AA77">
        <v>13.086306758245618</v>
      </c>
      <c r="AB77">
        <v>12.122760000000001</v>
      </c>
      <c r="AC77">
        <v>9.0251699999999992</v>
      </c>
      <c r="AD77">
        <v>11.22681</v>
      </c>
      <c r="AE77">
        <v>15.166195200000004</v>
      </c>
      <c r="AF77">
        <v>2.42</v>
      </c>
      <c r="AG77">
        <v>12.156275040000001</v>
      </c>
      <c r="AH77">
        <v>46.922210000000014</v>
      </c>
      <c r="AI77">
        <v>5.8589999999999991</v>
      </c>
      <c r="AJ77">
        <v>0</v>
      </c>
      <c r="AK77">
        <v>15.688789999999999</v>
      </c>
      <c r="AL77">
        <v>0</v>
      </c>
      <c r="AM77">
        <v>4.8491040000000005</v>
      </c>
      <c r="AN77">
        <v>0.99475999999999998</v>
      </c>
      <c r="AO77">
        <v>8.1179280000000009</v>
      </c>
      <c r="AP77">
        <v>2.9870019291973628</v>
      </c>
      <c r="AQ77">
        <v>8.4665400000000002</v>
      </c>
      <c r="AR77">
        <v>15.918900000000002</v>
      </c>
      <c r="AS77">
        <v>9.9047999999999998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841.52302933322812</v>
      </c>
      <c r="DN77">
        <v>30.160728984180597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4.7337527436590703</v>
      </c>
      <c r="L78">
        <v>497.20643553903005</v>
      </c>
      <c r="M78">
        <v>28.225624859265935</v>
      </c>
      <c r="N78">
        <v>36.246546961325976</v>
      </c>
      <c r="O78">
        <v>0</v>
      </c>
      <c r="P78">
        <v>42.738721094505159</v>
      </c>
      <c r="Q78">
        <v>3.0030840336134448</v>
      </c>
      <c r="R78">
        <v>13.008054141216713</v>
      </c>
      <c r="S78">
        <v>3.99747982893799</v>
      </c>
      <c r="T78">
        <v>0</v>
      </c>
      <c r="U78">
        <v>63.339955469142005</v>
      </c>
      <c r="V78">
        <v>6.3609295352323851</v>
      </c>
      <c r="W78">
        <v>9.4973466042154566</v>
      </c>
      <c r="X78">
        <v>45.256355987992414</v>
      </c>
      <c r="Y78">
        <v>0</v>
      </c>
      <c r="Z78">
        <v>6.0324750000000016</v>
      </c>
      <c r="AA78">
        <v>13.086306758245618</v>
      </c>
      <c r="AB78">
        <v>12.122760000000001</v>
      </c>
      <c r="AC78">
        <v>9.0251699999999992</v>
      </c>
      <c r="AD78">
        <v>11.22681</v>
      </c>
      <c r="AE78">
        <v>15.166195200000004</v>
      </c>
      <c r="AF78">
        <v>2.42</v>
      </c>
      <c r="AG78">
        <v>12.156275040000001</v>
      </c>
      <c r="AH78">
        <v>46.922210000000014</v>
      </c>
      <c r="AI78">
        <v>9.7650000000000006</v>
      </c>
      <c r="AJ78">
        <v>0</v>
      </c>
      <c r="AK78">
        <v>15.688789999999999</v>
      </c>
      <c r="AL78">
        <v>0</v>
      </c>
      <c r="AM78">
        <v>4.8491040000000005</v>
      </c>
      <c r="AN78">
        <v>0.99475999999999998</v>
      </c>
      <c r="AO78">
        <v>8.1179280000000009</v>
      </c>
      <c r="AP78">
        <v>2.9870019291973628</v>
      </c>
      <c r="AQ78">
        <v>10.8248</v>
      </c>
      <c r="AR78">
        <v>14.564100000000005</v>
      </c>
      <c r="AS78">
        <v>9.9047999999999998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926.2706823127287</v>
      </c>
      <c r="DN78">
        <v>33.198090412850775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8.8151060320146275</v>
      </c>
      <c r="L79">
        <v>578.50615004282042</v>
      </c>
      <c r="M79">
        <v>28.225624859265935</v>
      </c>
      <c r="N79">
        <v>36.246546961325976</v>
      </c>
      <c r="O79">
        <v>0</v>
      </c>
      <c r="P79">
        <v>42.738721094505159</v>
      </c>
      <c r="Q79">
        <v>6.3097802419354831</v>
      </c>
      <c r="R79">
        <v>13.008054141216713</v>
      </c>
      <c r="S79">
        <v>4.6595092024539886</v>
      </c>
      <c r="T79">
        <v>0</v>
      </c>
      <c r="U79">
        <v>62.820728468445687</v>
      </c>
      <c r="V79">
        <v>6.3609295352323851</v>
      </c>
      <c r="W79">
        <v>9.4973466042154566</v>
      </c>
      <c r="X79">
        <v>45.256355987992414</v>
      </c>
      <c r="Y79">
        <v>0</v>
      </c>
      <c r="Z79">
        <v>6.0324750000000016</v>
      </c>
      <c r="AA79">
        <v>13.086306758245618</v>
      </c>
      <c r="AB79">
        <v>12.122760000000001</v>
      </c>
      <c r="AC79">
        <v>9.3768000000000011</v>
      </c>
      <c r="AD79">
        <v>11.51052</v>
      </c>
      <c r="AE79">
        <v>15.166195200000004</v>
      </c>
      <c r="AF79">
        <v>2.57125</v>
      </c>
      <c r="AG79">
        <v>12.156275040000001</v>
      </c>
      <c r="AH79">
        <v>47.459709000000011</v>
      </c>
      <c r="AI79">
        <v>15.2334</v>
      </c>
      <c r="AJ79">
        <v>0</v>
      </c>
      <c r="AK79">
        <v>15.688789999999999</v>
      </c>
      <c r="AL79">
        <v>0</v>
      </c>
      <c r="AM79">
        <v>4.8491040000000005</v>
      </c>
      <c r="AN79">
        <v>0.99475999999999998</v>
      </c>
      <c r="AO79">
        <v>8.1179280000000009</v>
      </c>
      <c r="AP79">
        <v>2.9870019291973628</v>
      </c>
      <c r="AQ79">
        <v>11.520679999999999</v>
      </c>
      <c r="AR79">
        <v>14.564100000000005</v>
      </c>
      <c r="AS79">
        <v>9.9047999999999998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1019.2569826887466</v>
      </c>
      <c r="DN79">
        <v>36.530725410120837</v>
      </c>
    </row>
    <row r="80" spans="1:118">
      <c r="A80" t="s">
        <v>122</v>
      </c>
      <c r="B80">
        <v>0</v>
      </c>
      <c r="C80">
        <v>0</v>
      </c>
      <c r="D80">
        <v>9.9163918031344223E-4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8.8151060320146275</v>
      </c>
      <c r="L80">
        <v>578.50615004282042</v>
      </c>
      <c r="M80">
        <v>28.225624859265935</v>
      </c>
      <c r="N80">
        <v>36.246546961325976</v>
      </c>
      <c r="O80">
        <v>0</v>
      </c>
      <c r="P80">
        <v>42.738721094505159</v>
      </c>
      <c r="Q80">
        <v>6.3097802419354831</v>
      </c>
      <c r="R80">
        <v>13.008054141216713</v>
      </c>
      <c r="S80">
        <v>4.6595092024539886</v>
      </c>
      <c r="T80">
        <v>0</v>
      </c>
      <c r="U80">
        <v>62.820728468445687</v>
      </c>
      <c r="V80">
        <v>6.3609295352323851</v>
      </c>
      <c r="W80">
        <v>9.4973466042154566</v>
      </c>
      <c r="X80">
        <v>45.256355987992414</v>
      </c>
      <c r="Y80">
        <v>0</v>
      </c>
      <c r="Z80">
        <v>6.0324750000000016</v>
      </c>
      <c r="AA80">
        <v>13.086306758245618</v>
      </c>
      <c r="AB80">
        <v>12.122760000000001</v>
      </c>
      <c r="AC80">
        <v>9.3768000000000011</v>
      </c>
      <c r="AD80">
        <v>11.51052</v>
      </c>
      <c r="AE80">
        <v>15.166195200000004</v>
      </c>
      <c r="AF80">
        <v>2.57125</v>
      </c>
      <c r="AG80">
        <v>12.156275040000001</v>
      </c>
      <c r="AH80">
        <v>47.459709000000011</v>
      </c>
      <c r="AI80">
        <v>15.2334</v>
      </c>
      <c r="AJ80">
        <v>0</v>
      </c>
      <c r="AK80">
        <v>15.688789999999999</v>
      </c>
      <c r="AL80">
        <v>0</v>
      </c>
      <c r="AM80">
        <v>4.8491040000000005</v>
      </c>
      <c r="AN80">
        <v>0.99475999999999998</v>
      </c>
      <c r="AO80">
        <v>8.1179280000000009</v>
      </c>
      <c r="AP80">
        <v>2.9870019291973628</v>
      </c>
      <c r="AQ80">
        <v>11.520679999999999</v>
      </c>
      <c r="AR80">
        <v>14.564100000000005</v>
      </c>
      <c r="AS80">
        <v>9.9047999999999998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1019.2579400172111</v>
      </c>
      <c r="DN80">
        <v>36.530759720836485</v>
      </c>
    </row>
    <row r="81" spans="1:118">
      <c r="A81" t="s">
        <v>123</v>
      </c>
      <c r="B81">
        <v>0</v>
      </c>
      <c r="C81">
        <v>0</v>
      </c>
      <c r="D81">
        <v>9.9163918031344223E-4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8.8770782851770385</v>
      </c>
      <c r="L81">
        <v>578.50615004282042</v>
      </c>
      <c r="M81">
        <v>28.225624859265935</v>
      </c>
      <c r="N81">
        <v>36.246546961325976</v>
      </c>
      <c r="O81">
        <v>0</v>
      </c>
      <c r="P81">
        <v>42.738721094505159</v>
      </c>
      <c r="Q81">
        <v>6.3097802419354831</v>
      </c>
      <c r="R81">
        <v>13.008054141216713</v>
      </c>
      <c r="S81">
        <v>4.6595092024539886</v>
      </c>
      <c r="T81">
        <v>0</v>
      </c>
      <c r="U81">
        <v>62.129210465740812</v>
      </c>
      <c r="V81">
        <v>6.3609295352323851</v>
      </c>
      <c r="W81">
        <v>9.4973466042154566</v>
      </c>
      <c r="X81">
        <v>45.256355987992414</v>
      </c>
      <c r="Y81">
        <v>0</v>
      </c>
      <c r="Z81">
        <v>6.0324750000000016</v>
      </c>
      <c r="AA81">
        <v>13.086306758245618</v>
      </c>
      <c r="AB81">
        <v>12.122760000000001</v>
      </c>
      <c r="AC81">
        <v>9.3768000000000011</v>
      </c>
      <c r="AD81">
        <v>11.51052</v>
      </c>
      <c r="AE81">
        <v>15.166195200000004</v>
      </c>
      <c r="AF81">
        <v>2.57125</v>
      </c>
      <c r="AG81">
        <v>12.156275040000001</v>
      </c>
      <c r="AH81">
        <v>47.459709000000011</v>
      </c>
      <c r="AI81">
        <v>15.2334</v>
      </c>
      <c r="AJ81">
        <v>0</v>
      </c>
      <c r="AK81">
        <v>15.688789999999999</v>
      </c>
      <c r="AL81">
        <v>0</v>
      </c>
      <c r="AM81">
        <v>3.2392799999999995</v>
      </c>
      <c r="AN81">
        <v>0.99475999999999998</v>
      </c>
      <c r="AO81">
        <v>8.1179280000000009</v>
      </c>
      <c r="AP81">
        <v>2.9870019291973628</v>
      </c>
      <c r="AQ81">
        <v>11.520679999999999</v>
      </c>
      <c r="AR81">
        <v>14.564100000000005</v>
      </c>
      <c r="AS81">
        <v>9.9047999999999998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1017.0960523319856</v>
      </c>
      <c r="DN81">
        <v>36.453277656519433</v>
      </c>
    </row>
    <row r="82" spans="1:118">
      <c r="A82" t="s">
        <v>124</v>
      </c>
      <c r="B82">
        <v>0</v>
      </c>
      <c r="C82">
        <v>0</v>
      </c>
      <c r="D82">
        <v>9.9163918031344223E-4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9.1985787284297782</v>
      </c>
      <c r="L82">
        <v>578.50615004282042</v>
      </c>
      <c r="M82">
        <v>28.225624859265935</v>
      </c>
      <c r="N82">
        <v>36.246546961325976</v>
      </c>
      <c r="O82">
        <v>0</v>
      </c>
      <c r="P82">
        <v>42.738721094505159</v>
      </c>
      <c r="Q82">
        <v>6.3097802419354831</v>
      </c>
      <c r="R82">
        <v>13.008054141216713</v>
      </c>
      <c r="S82">
        <v>4.6595092024539886</v>
      </c>
      <c r="T82">
        <v>0</v>
      </c>
      <c r="U82">
        <v>62.129210465740812</v>
      </c>
      <c r="V82">
        <v>6.3609295352323851</v>
      </c>
      <c r="W82">
        <v>9.4973466042154566</v>
      </c>
      <c r="X82">
        <v>45.256355987992414</v>
      </c>
      <c r="Y82">
        <v>0</v>
      </c>
      <c r="Z82">
        <v>6.0324750000000016</v>
      </c>
      <c r="AA82">
        <v>13.086306758245618</v>
      </c>
      <c r="AB82">
        <v>12.122760000000001</v>
      </c>
      <c r="AC82">
        <v>9.3768000000000011</v>
      </c>
      <c r="AD82">
        <v>11.51052</v>
      </c>
      <c r="AE82">
        <v>15.166195200000004</v>
      </c>
      <c r="AF82">
        <v>2.57125</v>
      </c>
      <c r="AG82">
        <v>12.156275040000001</v>
      </c>
      <c r="AH82">
        <v>47.459709000000011</v>
      </c>
      <c r="AI82">
        <v>15.2334</v>
      </c>
      <c r="AJ82">
        <v>0</v>
      </c>
      <c r="AK82">
        <v>15.688789999999999</v>
      </c>
      <c r="AL82">
        <v>0</v>
      </c>
      <c r="AM82">
        <v>3.2392799999999995</v>
      </c>
      <c r="AN82">
        <v>0.99475999999999998</v>
      </c>
      <c r="AO82">
        <v>8.1179280000000009</v>
      </c>
      <c r="AP82">
        <v>2.9870019291973628</v>
      </c>
      <c r="AQ82">
        <v>11.520679999999999</v>
      </c>
      <c r="AR82">
        <v>14.564100000000005</v>
      </c>
      <c r="AS82">
        <v>9.9047999999999998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1017.4064288722304</v>
      </c>
      <c r="DN82">
        <v>36.46440155952746</v>
      </c>
    </row>
    <row r="83" spans="1:118">
      <c r="A83" t="s">
        <v>125</v>
      </c>
      <c r="B83">
        <v>0</v>
      </c>
      <c r="C83">
        <v>0</v>
      </c>
      <c r="D83">
        <v>4.1932171053247233E-4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9.3949932784210421</v>
      </c>
      <c r="L83">
        <v>578.50615004282042</v>
      </c>
      <c r="M83">
        <v>28.225624859265935</v>
      </c>
      <c r="N83">
        <v>36.246546961325976</v>
      </c>
      <c r="O83">
        <v>0</v>
      </c>
      <c r="P83">
        <v>42.738721094505159</v>
      </c>
      <c r="Q83">
        <v>6.3097802419354831</v>
      </c>
      <c r="R83">
        <v>13.008054141216713</v>
      </c>
      <c r="S83">
        <v>4.6595092024539886</v>
      </c>
      <c r="T83">
        <v>0</v>
      </c>
      <c r="U83">
        <v>62.606762570754107</v>
      </c>
      <c r="V83">
        <v>6.3609295352323851</v>
      </c>
      <c r="W83">
        <v>9.4973466042154566</v>
      </c>
      <c r="X83">
        <v>45.256355987992414</v>
      </c>
      <c r="Y83">
        <v>0</v>
      </c>
      <c r="Z83">
        <v>6.0324750000000016</v>
      </c>
      <c r="AA83">
        <v>13.086306758245618</v>
      </c>
      <c r="AB83">
        <v>12.122760000000001</v>
      </c>
      <c r="AC83">
        <v>9.3768000000000011</v>
      </c>
      <c r="AD83">
        <v>11.51052</v>
      </c>
      <c r="AE83">
        <v>15.166195200000004</v>
      </c>
      <c r="AF83">
        <v>2.57125</v>
      </c>
      <c r="AG83">
        <v>12.156275040000001</v>
      </c>
      <c r="AH83">
        <v>47.459709000000011</v>
      </c>
      <c r="AI83">
        <v>15.2334</v>
      </c>
      <c r="AJ83">
        <v>0</v>
      </c>
      <c r="AK83">
        <v>15.688789999999999</v>
      </c>
      <c r="AL83">
        <v>0</v>
      </c>
      <c r="AM83">
        <v>4.8491040000000005</v>
      </c>
      <c r="AN83">
        <v>0.99475999999999998</v>
      </c>
      <c r="AO83">
        <v>8.1179280000000009</v>
      </c>
      <c r="AP83">
        <v>2.9870019291973628</v>
      </c>
      <c r="AQ83">
        <v>11.520679999999999</v>
      </c>
      <c r="AR83">
        <v>14.564100000000005</v>
      </c>
      <c r="AS83">
        <v>9.9047999999999998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1019.6106479278698</v>
      </c>
      <c r="DN83">
        <v>36.54340084142278</v>
      </c>
    </row>
    <row r="84" spans="1:118">
      <c r="A84" t="s">
        <v>126</v>
      </c>
      <c r="B84">
        <v>0</v>
      </c>
      <c r="C84">
        <v>0</v>
      </c>
      <c r="D84">
        <v>2.4989307343881027E-3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9.5710922139960655</v>
      </c>
      <c r="L84">
        <v>578.50615004282042</v>
      </c>
      <c r="M84">
        <v>28.225624859265935</v>
      </c>
      <c r="N84">
        <v>36.246546961325976</v>
      </c>
      <c r="O84">
        <v>0</v>
      </c>
      <c r="P84">
        <v>42.738721094505159</v>
      </c>
      <c r="Q84">
        <v>6.3097802419354831</v>
      </c>
      <c r="R84">
        <v>13.008054141216713</v>
      </c>
      <c r="S84">
        <v>4.6595092024539886</v>
      </c>
      <c r="T84">
        <v>0</v>
      </c>
      <c r="U84">
        <v>62.648437499999993</v>
      </c>
      <c r="V84">
        <v>6.3609295352323851</v>
      </c>
      <c r="W84">
        <v>9.4973466042154566</v>
      </c>
      <c r="X84">
        <v>45.256355987992414</v>
      </c>
      <c r="Y84">
        <v>0</v>
      </c>
      <c r="Z84">
        <v>6.0324750000000016</v>
      </c>
      <c r="AA84">
        <v>13.086306758245618</v>
      </c>
      <c r="AB84">
        <v>12.122760000000001</v>
      </c>
      <c r="AC84">
        <v>9.3768000000000011</v>
      </c>
      <c r="AD84">
        <v>11.51052</v>
      </c>
      <c r="AE84">
        <v>15.166195200000004</v>
      </c>
      <c r="AF84">
        <v>2.57125</v>
      </c>
      <c r="AG84">
        <v>12.156275040000001</v>
      </c>
      <c r="AH84">
        <v>47.459709000000011</v>
      </c>
      <c r="AI84">
        <v>15.2334</v>
      </c>
      <c r="AJ84">
        <v>0</v>
      </c>
      <c r="AK84">
        <v>15.688789999999999</v>
      </c>
      <c r="AL84">
        <v>0</v>
      </c>
      <c r="AM84">
        <v>4.8491040000000005</v>
      </c>
      <c r="AN84">
        <v>0.99475999999999998</v>
      </c>
      <c r="AO84">
        <v>8.1179280000000009</v>
      </c>
      <c r="AP84">
        <v>3.4193311557917179</v>
      </c>
      <c r="AQ84">
        <v>11.520679999999999</v>
      </c>
      <c r="AR84">
        <v>14.564100000000005</v>
      </c>
      <c r="AS84">
        <v>9.9047999999999998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1020.2402397931876</v>
      </c>
      <c r="DN84">
        <v>36.565991676544158</v>
      </c>
    </row>
    <row r="85" spans="1:118">
      <c r="A85" t="s">
        <v>127</v>
      </c>
      <c r="B85">
        <v>0</v>
      </c>
      <c r="C85">
        <v>0</v>
      </c>
      <c r="D85">
        <v>1.9266132646071328E-3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9.7369850593198635</v>
      </c>
      <c r="L85">
        <v>578.50615004282042</v>
      </c>
      <c r="M85">
        <v>28.225624859265935</v>
      </c>
      <c r="N85">
        <v>36.246546961325976</v>
      </c>
      <c r="O85">
        <v>0</v>
      </c>
      <c r="P85">
        <v>42.738721094505159</v>
      </c>
      <c r="Q85">
        <v>6.3097802419354831</v>
      </c>
      <c r="R85">
        <v>13.008054141216713</v>
      </c>
      <c r="S85">
        <v>4.6595092024539886</v>
      </c>
      <c r="T85">
        <v>0</v>
      </c>
      <c r="U85">
        <v>63.393631555199043</v>
      </c>
      <c r="V85">
        <v>6.3609295352323851</v>
      </c>
      <c r="W85">
        <v>9.4973466042154566</v>
      </c>
      <c r="X85">
        <v>45.256355987992414</v>
      </c>
      <c r="Y85">
        <v>0</v>
      </c>
      <c r="Z85">
        <v>6.0324750000000016</v>
      </c>
      <c r="AA85">
        <v>13.086306758245618</v>
      </c>
      <c r="AB85">
        <v>12.122760000000001</v>
      </c>
      <c r="AC85">
        <v>9.3768000000000011</v>
      </c>
      <c r="AD85">
        <v>11.51052</v>
      </c>
      <c r="AE85">
        <v>15.166195200000004</v>
      </c>
      <c r="AF85">
        <v>2.57125</v>
      </c>
      <c r="AG85">
        <v>12.156275040000001</v>
      </c>
      <c r="AH85">
        <v>47.459709000000011</v>
      </c>
      <c r="AI85">
        <v>10.936799999999998</v>
      </c>
      <c r="AJ85">
        <v>0</v>
      </c>
      <c r="AK85">
        <v>15.688789999999999</v>
      </c>
      <c r="AL85">
        <v>0</v>
      </c>
      <c r="AM85">
        <v>4.8491040000000005</v>
      </c>
      <c r="AN85">
        <v>0.99475999999999998</v>
      </c>
      <c r="AO85">
        <v>8.1179280000000009</v>
      </c>
      <c r="AP85">
        <v>3.4193311557917179</v>
      </c>
      <c r="AQ85">
        <v>11.520679999999999</v>
      </c>
      <c r="AR85">
        <v>14.564100000000005</v>
      </c>
      <c r="AS85">
        <v>9.9047999999999998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1016.9713129607317</v>
      </c>
      <c r="DN85">
        <v>36.448833092053036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9.7369850593198635</v>
      </c>
      <c r="L86">
        <v>578.50615004282042</v>
      </c>
      <c r="M86">
        <v>28.225624859265935</v>
      </c>
      <c r="N86">
        <v>36.246546961325976</v>
      </c>
      <c r="O86">
        <v>0</v>
      </c>
      <c r="P86">
        <v>42.738721094505159</v>
      </c>
      <c r="Q86">
        <v>6.3097802419354831</v>
      </c>
      <c r="R86">
        <v>13.008054141216713</v>
      </c>
      <c r="S86">
        <v>4.6595092024539886</v>
      </c>
      <c r="T86">
        <v>0</v>
      </c>
      <c r="U86">
        <v>63.50665532425942</v>
      </c>
      <c r="V86">
        <v>6.3609295352323851</v>
      </c>
      <c r="W86">
        <v>9.4973466042154566</v>
      </c>
      <c r="X86">
        <v>45.256355987992414</v>
      </c>
      <c r="Y86">
        <v>0</v>
      </c>
      <c r="Z86">
        <v>6.0324750000000016</v>
      </c>
      <c r="AA86">
        <v>13.086306758245618</v>
      </c>
      <c r="AB86">
        <v>12.122760000000001</v>
      </c>
      <c r="AC86">
        <v>9.0251699999999992</v>
      </c>
      <c r="AD86">
        <v>11.22681</v>
      </c>
      <c r="AE86">
        <v>15.166195200000004</v>
      </c>
      <c r="AF86">
        <v>2.42</v>
      </c>
      <c r="AG86">
        <v>12.156275040000001</v>
      </c>
      <c r="AH86">
        <v>46.922210000000014</v>
      </c>
      <c r="AI86">
        <v>10.936799999999998</v>
      </c>
      <c r="AJ86">
        <v>0</v>
      </c>
      <c r="AK86">
        <v>15.688789999999999</v>
      </c>
      <c r="AL86">
        <v>0</v>
      </c>
      <c r="AM86">
        <v>4.8491040000000005</v>
      </c>
      <c r="AN86">
        <v>0.99475999999999998</v>
      </c>
      <c r="AO86">
        <v>8.1179280000000009</v>
      </c>
      <c r="AP86">
        <v>3.4193311557917179</v>
      </c>
      <c r="AQ86">
        <v>11.288719999999996</v>
      </c>
      <c r="AR86">
        <v>14.564100000000005</v>
      </c>
      <c r="AS86">
        <v>9.9047999999999998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1015.5763564377521</v>
      </c>
      <c r="DN86">
        <v>36.398837770828578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8.9702857982991784</v>
      </c>
      <c r="L87">
        <v>578.50615004282042</v>
      </c>
      <c r="M87">
        <v>28.225624859265935</v>
      </c>
      <c r="N87">
        <v>36.246546961325976</v>
      </c>
      <c r="O87">
        <v>0</v>
      </c>
      <c r="P87">
        <v>42.738721094505159</v>
      </c>
      <c r="Q87">
        <v>5.9555763073639261</v>
      </c>
      <c r="R87">
        <v>13.008054141216713</v>
      </c>
      <c r="S87">
        <v>4.6595092024539886</v>
      </c>
      <c r="T87">
        <v>0</v>
      </c>
      <c r="U87">
        <v>63.50665532425942</v>
      </c>
      <c r="V87">
        <v>6.3609295352323851</v>
      </c>
      <c r="W87">
        <v>9.4973466042154566</v>
      </c>
      <c r="X87">
        <v>45.256355987992414</v>
      </c>
      <c r="Y87">
        <v>0</v>
      </c>
      <c r="Z87">
        <v>6.0324750000000016</v>
      </c>
      <c r="AA87">
        <v>13.086306758245618</v>
      </c>
      <c r="AB87">
        <v>12.122760000000001</v>
      </c>
      <c r="AC87">
        <v>9.0251699999999992</v>
      </c>
      <c r="AD87">
        <v>11.22681</v>
      </c>
      <c r="AE87">
        <v>15.166195200000004</v>
      </c>
      <c r="AF87">
        <v>2.42</v>
      </c>
      <c r="AG87">
        <v>12.156275040000001</v>
      </c>
      <c r="AH87">
        <v>46.922210000000014</v>
      </c>
      <c r="AI87">
        <v>10.936799999999998</v>
      </c>
      <c r="AJ87">
        <v>0</v>
      </c>
      <c r="AK87">
        <v>15.688789999999999</v>
      </c>
      <c r="AL87">
        <v>0</v>
      </c>
      <c r="AM87">
        <v>4.8491040000000005</v>
      </c>
      <c r="AN87">
        <v>0.99475999999999998</v>
      </c>
      <c r="AO87">
        <v>8.1179280000000009</v>
      </c>
      <c r="AP87">
        <v>3.4193311557917179</v>
      </c>
      <c r="AQ87">
        <v>11.288719999999996</v>
      </c>
      <c r="AR87">
        <v>14.564100000000005</v>
      </c>
      <c r="AS87">
        <v>9.9047999999999998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1014.4942366126631</v>
      </c>
      <c r="DN87">
        <v>36.360054400325282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8.2453014875019175</v>
      </c>
      <c r="L88">
        <v>578.50615004282042</v>
      </c>
      <c r="M88">
        <v>28.225624859265935</v>
      </c>
      <c r="N88">
        <v>36.246546961325976</v>
      </c>
      <c r="O88">
        <v>0</v>
      </c>
      <c r="P88">
        <v>42.738721094505159</v>
      </c>
      <c r="Q88">
        <v>5.9555763073639261</v>
      </c>
      <c r="R88">
        <v>13.008054141216713</v>
      </c>
      <c r="S88">
        <v>4.6595092024539886</v>
      </c>
      <c r="T88">
        <v>0</v>
      </c>
      <c r="U88">
        <v>63.50665532425942</v>
      </c>
      <c r="V88">
        <v>6.3609295352323851</v>
      </c>
      <c r="W88">
        <v>9.4973466042154566</v>
      </c>
      <c r="X88">
        <v>45.256355987992414</v>
      </c>
      <c r="Y88">
        <v>0</v>
      </c>
      <c r="Z88">
        <v>6.0324750000000016</v>
      </c>
      <c r="AA88">
        <v>13.086306758245618</v>
      </c>
      <c r="AB88">
        <v>12.122760000000001</v>
      </c>
      <c r="AC88">
        <v>9.0251699999999992</v>
      </c>
      <c r="AD88">
        <v>11.22681</v>
      </c>
      <c r="AE88">
        <v>15.166195200000004</v>
      </c>
      <c r="AF88">
        <v>2.42</v>
      </c>
      <c r="AG88">
        <v>12.156275040000001</v>
      </c>
      <c r="AH88">
        <v>46.922210000000014</v>
      </c>
      <c r="AI88">
        <v>10.936799999999998</v>
      </c>
      <c r="AJ88">
        <v>0</v>
      </c>
      <c r="AK88">
        <v>15.688789999999999</v>
      </c>
      <c r="AL88">
        <v>0</v>
      </c>
      <c r="AM88">
        <v>4.8491040000000005</v>
      </c>
      <c r="AN88">
        <v>0.99475999999999998</v>
      </c>
      <c r="AO88">
        <v>8.1179280000000009</v>
      </c>
      <c r="AP88">
        <v>3.4193311557917179</v>
      </c>
      <c r="AQ88">
        <v>11.288719999999996</v>
      </c>
      <c r="AR88">
        <v>14.564100000000005</v>
      </c>
      <c r="AS88">
        <v>9.9047999999999998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1013.794336754421</v>
      </c>
      <c r="DN88">
        <v>36.334969947770119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7.8827981393031701</v>
      </c>
      <c r="L89">
        <v>578.50615004282042</v>
      </c>
      <c r="M89">
        <v>28.225624859265935</v>
      </c>
      <c r="N89">
        <v>36.246546961325976</v>
      </c>
      <c r="O89">
        <v>0</v>
      </c>
      <c r="P89">
        <v>42.738721094505159</v>
      </c>
      <c r="Q89">
        <v>5.9555763073639261</v>
      </c>
      <c r="R89">
        <v>13.008054141216713</v>
      </c>
      <c r="S89">
        <v>4.6595092024539886</v>
      </c>
      <c r="T89">
        <v>0</v>
      </c>
      <c r="U89">
        <v>63.50665532425942</v>
      </c>
      <c r="V89">
        <v>6.3609295352323851</v>
      </c>
      <c r="W89">
        <v>9.4973466042154566</v>
      </c>
      <c r="X89">
        <v>45.256355987992414</v>
      </c>
      <c r="Y89">
        <v>0</v>
      </c>
      <c r="Z89">
        <v>6.0324750000000016</v>
      </c>
      <c r="AA89">
        <v>13.086306758245618</v>
      </c>
      <c r="AB89">
        <v>12.122760000000001</v>
      </c>
      <c r="AC89">
        <v>9.0251699999999992</v>
      </c>
      <c r="AD89">
        <v>11.22681</v>
      </c>
      <c r="AE89">
        <v>15.166195200000004</v>
      </c>
      <c r="AF89">
        <v>2.42</v>
      </c>
      <c r="AG89">
        <v>12.156275040000001</v>
      </c>
      <c r="AH89">
        <v>46.922210000000014</v>
      </c>
      <c r="AI89">
        <v>10.936799999999998</v>
      </c>
      <c r="AJ89">
        <v>0</v>
      </c>
      <c r="AK89">
        <v>15.688789999999999</v>
      </c>
      <c r="AL89">
        <v>0</v>
      </c>
      <c r="AM89">
        <v>4.8491040000000005</v>
      </c>
      <c r="AN89">
        <v>0.99475999999999998</v>
      </c>
      <c r="AO89">
        <v>8.1179280000000009</v>
      </c>
      <c r="AP89">
        <v>3.4193311557917179</v>
      </c>
      <c r="AQ89">
        <v>11.288719999999996</v>
      </c>
      <c r="AR89">
        <v>14.564100000000005</v>
      </c>
      <c r="AS89">
        <v>9.9047999999999998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1013.4443760153914</v>
      </c>
      <c r="DN89">
        <v>36.322427338600988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7.0437085657386387</v>
      </c>
      <c r="L90">
        <v>578.50615004282042</v>
      </c>
      <c r="M90">
        <v>28.225624859265935</v>
      </c>
      <c r="N90">
        <v>36.246546961325976</v>
      </c>
      <c r="O90">
        <v>0</v>
      </c>
      <c r="P90">
        <v>42.738721094505159</v>
      </c>
      <c r="Q90">
        <v>5.9555763073639261</v>
      </c>
      <c r="R90">
        <v>13.008054141216713</v>
      </c>
      <c r="S90">
        <v>4.6595092024539886</v>
      </c>
      <c r="T90">
        <v>0</v>
      </c>
      <c r="U90">
        <v>63.50665532425942</v>
      </c>
      <c r="V90">
        <v>6.3609295352323851</v>
      </c>
      <c r="W90">
        <v>9.4973466042154566</v>
      </c>
      <c r="X90">
        <v>45.256355987992414</v>
      </c>
      <c r="Y90">
        <v>0</v>
      </c>
      <c r="Z90">
        <v>6.0324750000000016</v>
      </c>
      <c r="AA90">
        <v>13.086306758245618</v>
      </c>
      <c r="AB90">
        <v>12.122760000000001</v>
      </c>
      <c r="AC90">
        <v>9.3768000000000011</v>
      </c>
      <c r="AD90">
        <v>11.51052</v>
      </c>
      <c r="AE90">
        <v>15.166195200000004</v>
      </c>
      <c r="AF90">
        <v>4.9609999999999994</v>
      </c>
      <c r="AG90">
        <v>12.156275040000001</v>
      </c>
      <c r="AH90">
        <v>47.459709000000011</v>
      </c>
      <c r="AI90">
        <v>10.936799999999998</v>
      </c>
      <c r="AJ90">
        <v>0</v>
      </c>
      <c r="AK90">
        <v>15.688789999999999</v>
      </c>
      <c r="AL90">
        <v>0</v>
      </c>
      <c r="AM90">
        <v>4.8491040000000005</v>
      </c>
      <c r="AN90">
        <v>0.99475999999999998</v>
      </c>
      <c r="AO90">
        <v>8.1179280000000009</v>
      </c>
      <c r="AP90">
        <v>3.4193311557917179</v>
      </c>
      <c r="AQ90">
        <v>11.288719999999996</v>
      </c>
      <c r="AR90">
        <v>14.564100000000005</v>
      </c>
      <c r="AS90">
        <v>9.9047999999999998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1016.2196593660128</v>
      </c>
      <c r="DN90">
        <v>36.421893414414839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7.1266152151793989</v>
      </c>
      <c r="L91">
        <v>578.50615004282042</v>
      </c>
      <c r="M91">
        <v>28.225624859265935</v>
      </c>
      <c r="N91">
        <v>36.246546961325976</v>
      </c>
      <c r="O91">
        <v>0</v>
      </c>
      <c r="P91">
        <v>42.738721094505159</v>
      </c>
      <c r="Q91">
        <v>5.9555763073639261</v>
      </c>
      <c r="R91">
        <v>13.008054141216713</v>
      </c>
      <c r="S91">
        <v>4.6595092024539886</v>
      </c>
      <c r="T91">
        <v>0</v>
      </c>
      <c r="U91">
        <v>63.828000149354047</v>
      </c>
      <c r="V91">
        <v>6.3609295352323851</v>
      </c>
      <c r="W91">
        <v>9.4973466042154566</v>
      </c>
      <c r="X91">
        <v>45.256355987992414</v>
      </c>
      <c r="Y91">
        <v>0</v>
      </c>
      <c r="Z91">
        <v>6.0324750000000016</v>
      </c>
      <c r="AA91">
        <v>13.086306758245618</v>
      </c>
      <c r="AB91">
        <v>12.122760000000001</v>
      </c>
      <c r="AC91">
        <v>9.3768000000000011</v>
      </c>
      <c r="AD91">
        <v>11.51052</v>
      </c>
      <c r="AE91">
        <v>15.166195200000004</v>
      </c>
      <c r="AF91">
        <v>4.9609999999999994</v>
      </c>
      <c r="AG91">
        <v>12.156275040000001</v>
      </c>
      <c r="AH91">
        <v>47.459709000000011</v>
      </c>
      <c r="AI91">
        <v>10.936799999999998</v>
      </c>
      <c r="AJ91">
        <v>0</v>
      </c>
      <c r="AK91">
        <v>15.688789999999999</v>
      </c>
      <c r="AL91">
        <v>0</v>
      </c>
      <c r="AM91">
        <v>4.8491040000000005</v>
      </c>
      <c r="AN91">
        <v>0.99475999999999998</v>
      </c>
      <c r="AO91">
        <v>8.1179280000000009</v>
      </c>
      <c r="AP91">
        <v>3.4193311557917179</v>
      </c>
      <c r="AQ91">
        <v>11.288719999999996</v>
      </c>
      <c r="AR91">
        <v>14.564100000000005</v>
      </c>
      <c r="AS91">
        <v>9.9047999999999998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1016.6099237347138</v>
      </c>
      <c r="DN91">
        <v>36.435880520249313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7.4062069649252456</v>
      </c>
      <c r="L92">
        <v>578.50615004282042</v>
      </c>
      <c r="M92">
        <v>28.225624859265935</v>
      </c>
      <c r="N92">
        <v>36.246546961325976</v>
      </c>
      <c r="O92">
        <v>0</v>
      </c>
      <c r="P92">
        <v>42.738721094505159</v>
      </c>
      <c r="Q92">
        <v>5.9555763073639261</v>
      </c>
      <c r="R92">
        <v>13.008054141216713</v>
      </c>
      <c r="S92">
        <v>4.6595092024539886</v>
      </c>
      <c r="T92">
        <v>0</v>
      </c>
      <c r="U92">
        <v>63.850413099741189</v>
      </c>
      <c r="V92">
        <v>6.3609295352323851</v>
      </c>
      <c r="W92">
        <v>9.4973466042154566</v>
      </c>
      <c r="X92">
        <v>45.256355987992414</v>
      </c>
      <c r="Y92">
        <v>0</v>
      </c>
      <c r="Z92">
        <v>6.0324750000000016</v>
      </c>
      <c r="AA92">
        <v>13.086306758245618</v>
      </c>
      <c r="AB92">
        <v>12.122760000000001</v>
      </c>
      <c r="AC92">
        <v>9.3768000000000011</v>
      </c>
      <c r="AD92">
        <v>11.51052</v>
      </c>
      <c r="AE92">
        <v>15.166195200000004</v>
      </c>
      <c r="AF92">
        <v>4.9609999999999994</v>
      </c>
      <c r="AG92">
        <v>12.156275040000001</v>
      </c>
      <c r="AH92">
        <v>47.459709000000011</v>
      </c>
      <c r="AI92">
        <v>10.936799999999998</v>
      </c>
      <c r="AJ92">
        <v>0</v>
      </c>
      <c r="AK92">
        <v>15.688789999999999</v>
      </c>
      <c r="AL92">
        <v>0</v>
      </c>
      <c r="AM92">
        <v>4.8491040000000005</v>
      </c>
      <c r="AN92">
        <v>0.99475999999999998</v>
      </c>
      <c r="AO92">
        <v>8.1179280000000009</v>
      </c>
      <c r="AP92">
        <v>3.4193311557917179</v>
      </c>
      <c r="AQ92">
        <v>11.288719999999996</v>
      </c>
      <c r="AR92">
        <v>14.564100000000005</v>
      </c>
      <c r="AS92">
        <v>9.9047999999999998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1016.9014790741652</v>
      </c>
      <c r="DN92">
        <v>36.446329880930904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7.7583950938093436</v>
      </c>
      <c r="L93">
        <v>578.50615004282042</v>
      </c>
      <c r="M93">
        <v>28.225624859265935</v>
      </c>
      <c r="N93">
        <v>36.246546961325976</v>
      </c>
      <c r="O93">
        <v>0</v>
      </c>
      <c r="P93">
        <v>42.738721094505159</v>
      </c>
      <c r="Q93">
        <v>5.9555763073639261</v>
      </c>
      <c r="R93">
        <v>13.008054141216713</v>
      </c>
      <c r="S93">
        <v>4.8077489768076394</v>
      </c>
      <c r="T93">
        <v>0</v>
      </c>
      <c r="U93">
        <v>63.850413099741189</v>
      </c>
      <c r="V93">
        <v>6.3609295352323851</v>
      </c>
      <c r="W93">
        <v>9.4973466042154566</v>
      </c>
      <c r="X93">
        <v>45.256355987992414</v>
      </c>
      <c r="Y93">
        <v>0</v>
      </c>
      <c r="Z93">
        <v>6.0324750000000016</v>
      </c>
      <c r="AA93">
        <v>13.086306758245618</v>
      </c>
      <c r="AB93">
        <v>12.122760000000001</v>
      </c>
      <c r="AC93">
        <v>9.3768000000000011</v>
      </c>
      <c r="AD93">
        <v>11.51052</v>
      </c>
      <c r="AE93">
        <v>15.166195200000004</v>
      </c>
      <c r="AF93">
        <v>4.9609999999999994</v>
      </c>
      <c r="AG93">
        <v>12.156275040000001</v>
      </c>
      <c r="AH93">
        <v>47.459709000000011</v>
      </c>
      <c r="AI93">
        <v>10.936799999999998</v>
      </c>
      <c r="AJ93">
        <v>0</v>
      </c>
      <c r="AK93">
        <v>15.688789999999999</v>
      </c>
      <c r="AL93">
        <v>0</v>
      </c>
      <c r="AM93">
        <v>4.8491040000000005</v>
      </c>
      <c r="AN93">
        <v>0.99475999999999998</v>
      </c>
      <c r="AO93">
        <v>8.1179280000000009</v>
      </c>
      <c r="AP93">
        <v>3.4193311557917179</v>
      </c>
      <c r="AQ93">
        <v>11.288719999999996</v>
      </c>
      <c r="AR93">
        <v>14.564100000000005</v>
      </c>
      <c r="AS93">
        <v>9.9047999999999998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1017.3845921726072</v>
      </c>
      <c r="DN93">
        <v>36.463644685726663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8.1832033873376009</v>
      </c>
      <c r="L94">
        <v>578.50615004282042</v>
      </c>
      <c r="M94">
        <v>28.225624859265935</v>
      </c>
      <c r="N94">
        <v>36.246546961325976</v>
      </c>
      <c r="O94">
        <v>0</v>
      </c>
      <c r="P94">
        <v>42.738721094505159</v>
      </c>
      <c r="Q94">
        <v>5.9555763073639261</v>
      </c>
      <c r="R94">
        <v>13.008054141216713</v>
      </c>
      <c r="S94">
        <v>5.0012065439672799</v>
      </c>
      <c r="T94">
        <v>0</v>
      </c>
      <c r="U94">
        <v>63.850413099741189</v>
      </c>
      <c r="V94">
        <v>6.3609295352323851</v>
      </c>
      <c r="W94">
        <v>9.4973466042154566</v>
      </c>
      <c r="X94">
        <v>45.256355987992414</v>
      </c>
      <c r="Y94">
        <v>0</v>
      </c>
      <c r="Z94">
        <v>6.0324750000000016</v>
      </c>
      <c r="AA94">
        <v>13.086306758245618</v>
      </c>
      <c r="AB94">
        <v>12.122760000000001</v>
      </c>
      <c r="AC94">
        <v>9.3768000000000011</v>
      </c>
      <c r="AD94">
        <v>11.51052</v>
      </c>
      <c r="AE94">
        <v>15.166195200000004</v>
      </c>
      <c r="AF94">
        <v>4.9609999999999994</v>
      </c>
      <c r="AG94">
        <v>12.156275040000001</v>
      </c>
      <c r="AH94">
        <v>47.459709000000011</v>
      </c>
      <c r="AI94">
        <v>10.936799999999998</v>
      </c>
      <c r="AJ94">
        <v>0</v>
      </c>
      <c r="AK94">
        <v>15.688789999999999</v>
      </c>
      <c r="AL94">
        <v>0</v>
      </c>
      <c r="AM94">
        <v>4.8491040000000005</v>
      </c>
      <c r="AN94">
        <v>0.99475999999999998</v>
      </c>
      <c r="AO94">
        <v>8.1179280000000009</v>
      </c>
      <c r="AP94">
        <v>3.4193311557917179</v>
      </c>
      <c r="AQ94">
        <v>11.288719999999996</v>
      </c>
      <c r="AR94">
        <v>14.564100000000005</v>
      </c>
      <c r="AS94">
        <v>9.9047999999999998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1017.9814660380517</v>
      </c>
      <c r="DN94">
        <v>36.485036680970225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9.2707345926630094</v>
      </c>
      <c r="L95">
        <v>578.50615004282042</v>
      </c>
      <c r="M95">
        <v>28.225624859265935</v>
      </c>
      <c r="N95">
        <v>36.246546961325976</v>
      </c>
      <c r="O95">
        <v>0</v>
      </c>
      <c r="P95">
        <v>42.738721094505159</v>
      </c>
      <c r="Q95">
        <v>5.9555763073639261</v>
      </c>
      <c r="R95">
        <v>13.008054141216713</v>
      </c>
      <c r="S95">
        <v>5.1461690524880703</v>
      </c>
      <c r="T95">
        <v>0</v>
      </c>
      <c r="U95">
        <v>63.850413099741189</v>
      </c>
      <c r="V95">
        <v>6.3609295352323851</v>
      </c>
      <c r="W95">
        <v>9.4973466042154566</v>
      </c>
      <c r="X95">
        <v>45.256355987992414</v>
      </c>
      <c r="Y95">
        <v>0</v>
      </c>
      <c r="Z95">
        <v>6.0324750000000016</v>
      </c>
      <c r="AA95">
        <v>13.086306758245618</v>
      </c>
      <c r="AB95">
        <v>12.122760000000001</v>
      </c>
      <c r="AC95">
        <v>9.0251699999999992</v>
      </c>
      <c r="AD95">
        <v>11.22681</v>
      </c>
      <c r="AE95">
        <v>15.166195200000004</v>
      </c>
      <c r="AF95">
        <v>2.57125</v>
      </c>
      <c r="AG95">
        <v>12.156275040000001</v>
      </c>
      <c r="AH95">
        <v>46.922210000000014</v>
      </c>
      <c r="AI95">
        <v>10.936799999999998</v>
      </c>
      <c r="AJ95">
        <v>0</v>
      </c>
      <c r="AK95">
        <v>15.688789999999999</v>
      </c>
      <c r="AL95">
        <v>0</v>
      </c>
      <c r="AM95">
        <v>4.8491040000000005</v>
      </c>
      <c r="AN95">
        <v>0.99475999999999998</v>
      </c>
      <c r="AO95">
        <v>8.1179280000000009</v>
      </c>
      <c r="AP95">
        <v>3.4193311557917179</v>
      </c>
      <c r="AQ95">
        <v>11.288719999999996</v>
      </c>
      <c r="AR95">
        <v>14.564100000000005</v>
      </c>
      <c r="AS95">
        <v>9.9047999999999998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1015.7319917457409</v>
      </c>
      <c r="DN95">
        <v>36.404415687127013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9.6541409479244233</v>
      </c>
      <c r="L96">
        <v>578.50615004282042</v>
      </c>
      <c r="M96">
        <v>28.225624859265935</v>
      </c>
      <c r="N96">
        <v>36.246546961325976</v>
      </c>
      <c r="O96">
        <v>0</v>
      </c>
      <c r="P96">
        <v>42.738721094505159</v>
      </c>
      <c r="Q96">
        <v>5.9555763073639261</v>
      </c>
      <c r="R96">
        <v>13.008054141216713</v>
      </c>
      <c r="S96">
        <v>5.2257747440273032</v>
      </c>
      <c r="T96">
        <v>0</v>
      </c>
      <c r="U96">
        <v>63.850413099741189</v>
      </c>
      <c r="V96">
        <v>6.3609295352323851</v>
      </c>
      <c r="W96">
        <v>9.4973466042154566</v>
      </c>
      <c r="X96">
        <v>45.256355987992414</v>
      </c>
      <c r="Y96">
        <v>0</v>
      </c>
      <c r="Z96">
        <v>6.0324750000000016</v>
      </c>
      <c r="AA96">
        <v>13.086306758245618</v>
      </c>
      <c r="AB96">
        <v>12.122760000000001</v>
      </c>
      <c r="AC96">
        <v>9.0251699999999992</v>
      </c>
      <c r="AD96">
        <v>11.22681</v>
      </c>
      <c r="AE96">
        <v>15.166195200000004</v>
      </c>
      <c r="AF96">
        <v>2.42</v>
      </c>
      <c r="AG96">
        <v>12.156275040000001</v>
      </c>
      <c r="AH96">
        <v>46.922210000000014</v>
      </c>
      <c r="AI96">
        <v>10.936799999999998</v>
      </c>
      <c r="AJ96">
        <v>0</v>
      </c>
      <c r="AK96">
        <v>15.688789999999999</v>
      </c>
      <c r="AL96">
        <v>0</v>
      </c>
      <c r="AM96">
        <v>4.8491040000000005</v>
      </c>
      <c r="AN96">
        <v>0.99475999999999998</v>
      </c>
      <c r="AO96">
        <v>8.1179280000000009</v>
      </c>
      <c r="AP96">
        <v>3.4193311557917179</v>
      </c>
      <c r="AQ96">
        <v>11.288719999999996</v>
      </c>
      <c r="AR96">
        <v>14.564100000000005</v>
      </c>
      <c r="AS96">
        <v>9.9047999999999998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1016.0329668839736</v>
      </c>
      <c r="DN96">
        <v>36.415202595695007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9.654173987025418</v>
      </c>
      <c r="L97">
        <v>578.50615004282042</v>
      </c>
      <c r="M97">
        <v>28.225624859265935</v>
      </c>
      <c r="N97">
        <v>36.246546961325976</v>
      </c>
      <c r="O97">
        <v>0</v>
      </c>
      <c r="P97">
        <v>42.738721094505159</v>
      </c>
      <c r="Q97">
        <v>5.9555763073639261</v>
      </c>
      <c r="R97">
        <v>13.008054141216713</v>
      </c>
      <c r="S97">
        <v>5.2257747440273032</v>
      </c>
      <c r="T97">
        <v>0</v>
      </c>
      <c r="U97">
        <v>63.850413099741189</v>
      </c>
      <c r="V97">
        <v>6.3609295352323851</v>
      </c>
      <c r="W97">
        <v>9.4973466042154566</v>
      </c>
      <c r="X97">
        <v>45.256355987992414</v>
      </c>
      <c r="Y97">
        <v>0</v>
      </c>
      <c r="Z97">
        <v>6.0324750000000016</v>
      </c>
      <c r="AA97">
        <v>13.086306758245618</v>
      </c>
      <c r="AB97">
        <v>12.122760000000001</v>
      </c>
      <c r="AC97">
        <v>9.0251699999999992</v>
      </c>
      <c r="AD97">
        <v>11.22681</v>
      </c>
      <c r="AE97">
        <v>15.166195200000004</v>
      </c>
      <c r="AF97">
        <v>2.42</v>
      </c>
      <c r="AG97">
        <v>12.156275040000001</v>
      </c>
      <c r="AH97">
        <v>46.922210000000014</v>
      </c>
      <c r="AI97">
        <v>10.936799999999998</v>
      </c>
      <c r="AJ97">
        <v>0</v>
      </c>
      <c r="AK97">
        <v>15.688789999999999</v>
      </c>
      <c r="AL97">
        <v>0</v>
      </c>
      <c r="AM97">
        <v>4.8491040000000005</v>
      </c>
      <c r="AN97">
        <v>0.99475999999999998</v>
      </c>
      <c r="AO97">
        <v>8.1179280000000009</v>
      </c>
      <c r="AP97">
        <v>3.4193311557917179</v>
      </c>
      <c r="AQ97">
        <v>11.288719999999996</v>
      </c>
      <c r="AR97">
        <v>14.564100000000005</v>
      </c>
      <c r="AS97">
        <v>9.9047999999999998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1016.0329987832257</v>
      </c>
      <c r="DN97">
        <v>36.415203735543997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9.6541690311602686</v>
      </c>
      <c r="L98">
        <v>578.50615004282042</v>
      </c>
      <c r="M98">
        <v>28.225624859265935</v>
      </c>
      <c r="N98">
        <v>36.246546961325976</v>
      </c>
      <c r="O98">
        <v>0</v>
      </c>
      <c r="P98">
        <v>42.738721094505159</v>
      </c>
      <c r="Q98">
        <v>5.9555763073639261</v>
      </c>
      <c r="R98">
        <v>13.008054141216713</v>
      </c>
      <c r="S98">
        <v>5.2257747440273032</v>
      </c>
      <c r="T98">
        <v>0</v>
      </c>
      <c r="U98">
        <v>63.850413099741189</v>
      </c>
      <c r="V98">
        <v>6.3609295352323851</v>
      </c>
      <c r="W98">
        <v>9.4973466042154566</v>
      </c>
      <c r="X98">
        <v>45.256355987992414</v>
      </c>
      <c r="Y98">
        <v>0</v>
      </c>
      <c r="Z98">
        <v>6.0324750000000016</v>
      </c>
      <c r="AA98">
        <v>13.086306758245618</v>
      </c>
      <c r="AB98">
        <v>12.122760000000001</v>
      </c>
      <c r="AC98">
        <v>9.0251699999999992</v>
      </c>
      <c r="AD98">
        <v>11.22681</v>
      </c>
      <c r="AE98">
        <v>15.166195200000004</v>
      </c>
      <c r="AF98">
        <v>2.42</v>
      </c>
      <c r="AG98">
        <v>12.156275040000001</v>
      </c>
      <c r="AH98">
        <v>46.922210000000014</v>
      </c>
      <c r="AI98">
        <v>10.936799999999998</v>
      </c>
      <c r="AJ98">
        <v>0</v>
      </c>
      <c r="AK98">
        <v>15.688789999999999</v>
      </c>
      <c r="AL98">
        <v>0</v>
      </c>
      <c r="AM98">
        <v>4.8491040000000005</v>
      </c>
      <c r="AN98">
        <v>0.99475999999999998</v>
      </c>
      <c r="AO98">
        <v>8.1179280000000009</v>
      </c>
      <c r="AP98">
        <v>3.4193311557917179</v>
      </c>
      <c r="AQ98">
        <v>11.288719999999996</v>
      </c>
      <c r="AR98">
        <v>14.564100000000005</v>
      </c>
      <c r="AS98">
        <v>9.9047999999999998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1016.0329939925559</v>
      </c>
      <c r="DN98">
        <v>36.415203570348496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1.9549458126170087E-6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0.13918248627914329</v>
      </c>
      <c r="L99">
        <f t="shared" si="2"/>
        <v>8.8172987639214799</v>
      </c>
      <c r="M99">
        <f t="shared" si="2"/>
        <v>0.67741499662238158</v>
      </c>
      <c r="N99">
        <f t="shared" si="2"/>
        <v>0.86991712707182567</v>
      </c>
      <c r="O99">
        <f t="shared" si="2"/>
        <v>0</v>
      </c>
      <c r="P99">
        <f t="shared" si="2"/>
        <v>1.0257293062681252</v>
      </c>
      <c r="Q99">
        <f t="shared" si="2"/>
        <v>9.0514060795008358E-2</v>
      </c>
      <c r="R99">
        <f t="shared" si="2"/>
        <v>0.2644910116943967</v>
      </c>
      <c r="S99">
        <f t="shared" si="2"/>
        <v>0.10209812592320447</v>
      </c>
      <c r="T99">
        <f t="shared" si="2"/>
        <v>0</v>
      </c>
      <c r="U99">
        <f t="shared" si="2"/>
        <v>1.5223296330628744</v>
      </c>
      <c r="V99">
        <f t="shared" si="2"/>
        <v>0.12322040833560984</v>
      </c>
      <c r="W99">
        <f t="shared" si="2"/>
        <v>0.20389719087353345</v>
      </c>
      <c r="X99">
        <f t="shared" si="2"/>
        <v>1.0343780629001444</v>
      </c>
      <c r="Y99">
        <f t="shared" si="2"/>
        <v>0</v>
      </c>
      <c r="Z99">
        <f t="shared" si="2"/>
        <v>0.10757913749999991</v>
      </c>
      <c r="AA99">
        <f t="shared" si="2"/>
        <v>0.31407136219789528</v>
      </c>
      <c r="AB99">
        <f t="shared" si="2"/>
        <v>0.29094623999999975</v>
      </c>
      <c r="AC99">
        <f t="shared" si="2"/>
        <v>0.21765897000000003</v>
      </c>
      <c r="AD99">
        <f t="shared" si="2"/>
        <v>0.27029457000000023</v>
      </c>
      <c r="AE99">
        <f t="shared" si="2"/>
        <v>0.36398868479999924</v>
      </c>
      <c r="AF99">
        <f t="shared" si="2"/>
        <v>5.6718749999999929E-2</v>
      </c>
      <c r="AG99">
        <f t="shared" si="2"/>
        <v>0.29175060096000005</v>
      </c>
      <c r="AH99">
        <f t="shared" si="2"/>
        <v>1.1277455370000014</v>
      </c>
      <c r="AI99">
        <f t="shared" si="2"/>
        <v>0.19824824879999958</v>
      </c>
      <c r="AJ99">
        <f t="shared" si="2"/>
        <v>0</v>
      </c>
      <c r="AK99">
        <f t="shared" si="2"/>
        <v>0.37653095999999969</v>
      </c>
      <c r="AL99">
        <f t="shared" si="2"/>
        <v>0</v>
      </c>
      <c r="AM99">
        <f t="shared" si="2"/>
        <v>6.0543043000000046E-2</v>
      </c>
      <c r="AN99">
        <f t="shared" si="2"/>
        <v>2.4218580000000031E-2</v>
      </c>
      <c r="AO99">
        <f t="shared" si="2"/>
        <v>0.20421098880000002</v>
      </c>
      <c r="AP99">
        <f t="shared" si="2"/>
        <v>7.8733047561376626E-2</v>
      </c>
      <c r="AQ99">
        <f t="shared" si="2"/>
        <v>8.7120309999999992E-2</v>
      </c>
      <c r="AR99">
        <f t="shared" si="2"/>
        <v>0.35360280000000066</v>
      </c>
      <c r="AS99">
        <f t="shared" si="2"/>
        <v>0.23131174594097548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18.850144148309735</v>
      </c>
      <c r="DN99">
        <f t="shared" si="3"/>
        <v>0.67560255694405624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5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48.27</v>
      </c>
      <c r="DN3">
        <v>1.7299999999999969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48.27</v>
      </c>
      <c r="DN4">
        <v>1.7299999999999969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48.27</v>
      </c>
      <c r="DN5">
        <v>1.7299999999999969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48.27</v>
      </c>
      <c r="DN6">
        <v>1.7299999999999969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40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38.619999999999997</v>
      </c>
      <c r="DN7">
        <v>1.3800000000000026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40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38.619999999999997</v>
      </c>
      <c r="DN8">
        <v>1.3800000000000026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40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38.619999999999997</v>
      </c>
      <c r="DN9">
        <v>1.3800000000000026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40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38.619999999999997</v>
      </c>
      <c r="DN10">
        <v>1.3800000000000026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35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33.79</v>
      </c>
      <c r="DN11">
        <v>1.2100000000000009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35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33.79</v>
      </c>
      <c r="DN12">
        <v>1.2100000000000009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35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33.79</v>
      </c>
      <c r="DN13">
        <v>1.2100000000000009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35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33.79</v>
      </c>
      <c r="DN14">
        <v>1.2100000000000009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35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33.79</v>
      </c>
      <c r="DN15">
        <v>1.2100000000000009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35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33.79</v>
      </c>
      <c r="DN16">
        <v>1.2100000000000009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35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33.79</v>
      </c>
      <c r="DN17">
        <v>1.2100000000000009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35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33.79</v>
      </c>
      <c r="DN18">
        <v>1.2100000000000009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35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33.79</v>
      </c>
      <c r="DN19">
        <v>1.2100000000000009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35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33.79</v>
      </c>
      <c r="DN20">
        <v>1.2100000000000009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35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33.79</v>
      </c>
      <c r="DN21">
        <v>1.2100000000000009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30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28.96</v>
      </c>
      <c r="DN22">
        <v>1.0399999999999991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30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28.96</v>
      </c>
      <c r="DN23">
        <v>1.0399999999999991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30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28.96</v>
      </c>
      <c r="DN24">
        <v>1.0399999999999991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30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28.96</v>
      </c>
      <c r="DN25">
        <v>1.0399999999999991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30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28.96</v>
      </c>
      <c r="DN26">
        <v>1.0399999999999991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20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19.309999999999999</v>
      </c>
      <c r="DN27">
        <v>0.69000000000000128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20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19.309999999999999</v>
      </c>
      <c r="DN28">
        <v>0.69000000000000128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20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19.309999999999999</v>
      </c>
      <c r="DN29">
        <v>0.69000000000000128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20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19.309999999999999</v>
      </c>
      <c r="DN30">
        <v>0.69000000000000128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35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33.79</v>
      </c>
      <c r="DN31">
        <v>1.2100000000000009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35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33.79</v>
      </c>
      <c r="DN32">
        <v>1.2100000000000009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50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48.27</v>
      </c>
      <c r="DN33">
        <v>1.7299999999999969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59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56.96</v>
      </c>
      <c r="DN34">
        <v>2.0399999999999991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72.400000000000006</v>
      </c>
      <c r="DN35">
        <v>2.5999999999999943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88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84.96</v>
      </c>
      <c r="DN36">
        <v>3.0400000000000063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90.51</v>
      </c>
      <c r="DN37">
        <v>3.2399999999999949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90.51</v>
      </c>
      <c r="DN38">
        <v>3.2399999999999949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90.51</v>
      </c>
      <c r="DN39">
        <v>3.2399999999999949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90.51</v>
      </c>
      <c r="DN40">
        <v>3.2399999999999949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90.51</v>
      </c>
      <c r="DN41">
        <v>3.2399999999999949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90.51</v>
      </c>
      <c r="DN42">
        <v>3.2399999999999949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90.51</v>
      </c>
      <c r="DN43">
        <v>3.2399999999999949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90.51</v>
      </c>
      <c r="DN44">
        <v>3.2399999999999949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90.51</v>
      </c>
      <c r="DN45">
        <v>3.2399999999999949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90.51</v>
      </c>
      <c r="DN46">
        <v>3.2399999999999949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90.51</v>
      </c>
      <c r="DN47">
        <v>3.2399999999999949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90.51</v>
      </c>
      <c r="DN48">
        <v>3.2399999999999949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90.51</v>
      </c>
      <c r="DN49">
        <v>3.2399999999999949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90.51</v>
      </c>
      <c r="DN50">
        <v>3.2399999999999949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90.51</v>
      </c>
      <c r="DN51">
        <v>3.2399999999999949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90.51</v>
      </c>
      <c r="DN52">
        <v>3.2399999999999949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90.51</v>
      </c>
      <c r="DN53">
        <v>3.2399999999999949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90.51</v>
      </c>
      <c r="DN54">
        <v>3.2399999999999949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90.51</v>
      </c>
      <c r="DN55">
        <v>3.2399999999999949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90.51</v>
      </c>
      <c r="DN56">
        <v>3.2399999999999949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90.51</v>
      </c>
      <c r="DN57">
        <v>3.2399999999999949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90.51</v>
      </c>
      <c r="DN58">
        <v>3.2399999999999949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90.51</v>
      </c>
      <c r="DN59">
        <v>3.2399999999999949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90.51</v>
      </c>
      <c r="DN60">
        <v>3.2399999999999949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90.51</v>
      </c>
      <c r="DN61">
        <v>3.2399999999999949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90.51</v>
      </c>
      <c r="DN62">
        <v>3.2399999999999949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90.51</v>
      </c>
      <c r="DN63">
        <v>3.2399999999999949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90.51</v>
      </c>
      <c r="DN64">
        <v>3.2399999999999949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90.51</v>
      </c>
      <c r="DN65">
        <v>3.2399999999999949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90.51</v>
      </c>
      <c r="DN66">
        <v>3.2399999999999949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90.51</v>
      </c>
      <c r="DN67">
        <v>3.2399999999999949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90.51</v>
      </c>
      <c r="DN68">
        <v>3.2399999999999949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90.51</v>
      </c>
      <c r="DN69">
        <v>3.2399999999999949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90.51</v>
      </c>
      <c r="DN70">
        <v>3.2399999999999949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90.51</v>
      </c>
      <c r="DN71">
        <v>3.2399999999999949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90.51</v>
      </c>
      <c r="DN72">
        <v>3.2399999999999949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90.51</v>
      </c>
      <c r="DN73">
        <v>3.2399999999999949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90.51</v>
      </c>
      <c r="DN74">
        <v>3.2399999999999949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90.51</v>
      </c>
      <c r="DN75">
        <v>3.2399999999999949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90.51</v>
      </c>
      <c r="DN76">
        <v>3.2399999999999949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90.51</v>
      </c>
      <c r="DN77">
        <v>3.2399999999999949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90.51</v>
      </c>
      <c r="DN78">
        <v>3.2399999999999949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90.51</v>
      </c>
      <c r="DN79">
        <v>3.2399999999999949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90.51</v>
      </c>
      <c r="DN80">
        <v>3.2399999999999949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90.51</v>
      </c>
      <c r="DN81">
        <v>3.2399999999999949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90.51</v>
      </c>
      <c r="DN82">
        <v>3.2399999999999949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90.51</v>
      </c>
      <c r="DN83">
        <v>3.2399999999999949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90.51</v>
      </c>
      <c r="DN84">
        <v>3.2399999999999949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90.51</v>
      </c>
      <c r="DN85">
        <v>3.2399999999999949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90.51</v>
      </c>
      <c r="DN86">
        <v>3.2399999999999949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90.51</v>
      </c>
      <c r="DN87">
        <v>3.2399999999999949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90.51</v>
      </c>
      <c r="DN88">
        <v>3.2399999999999949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90.51</v>
      </c>
      <c r="DN89">
        <v>3.2399999999999949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90.51</v>
      </c>
      <c r="DN90">
        <v>3.2399999999999949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90.51</v>
      </c>
      <c r="DN91">
        <v>3.2399999999999949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90.51</v>
      </c>
      <c r="DN92">
        <v>3.2399999999999949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90.51</v>
      </c>
      <c r="DN93">
        <v>3.2399999999999949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90.51</v>
      </c>
      <c r="DN94">
        <v>3.2399999999999949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90.51</v>
      </c>
      <c r="DN95">
        <v>3.2399999999999949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90.51</v>
      </c>
      <c r="DN96">
        <v>3.2399999999999949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90.51</v>
      </c>
      <c r="DN97">
        <v>3.2399999999999949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90.51</v>
      </c>
      <c r="DN98">
        <v>3.2399999999999949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1.782375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1.720770000000003</v>
      </c>
      <c r="DN99">
        <f t="shared" si="3"/>
        <v>6.1605000000000049E-2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CS78" activePane="bottomRight" state="frozen"/>
      <selection pane="topRight" activeCell="B1" sqref="B1"/>
      <selection pane="bottomLeft" activeCell="A3" sqref="A3"/>
      <selection pane="bottomRight" activeCell="BB102" sqref="BB102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50" t="s">
        <v>448</v>
      </c>
      <c r="BT1" s="150" t="s">
        <v>449</v>
      </c>
      <c r="BU1" s="150" t="s">
        <v>459</v>
      </c>
      <c r="BV1" s="150" t="s">
        <v>460</v>
      </c>
      <c r="BW1" s="150" t="s">
        <v>461</v>
      </c>
      <c r="BX1" s="150" t="s">
        <v>462</v>
      </c>
      <c r="BY1" s="150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5"/>
      <c r="AS2" s="168"/>
      <c r="AT2" s="168"/>
      <c r="AU2" s="168"/>
      <c r="AV2" s="168"/>
      <c r="AW2" s="168"/>
      <c r="AX2" s="168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11.140233</v>
      </c>
      <c r="DN3">
        <v>0.39926700000000004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11.140233</v>
      </c>
      <c r="DN4">
        <v>0.39926700000000004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11.140233</v>
      </c>
      <c r="DN5">
        <v>0.39926700000000004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11.140233</v>
      </c>
      <c r="DN6">
        <v>0.39926700000000004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11.140233</v>
      </c>
      <c r="DN7">
        <v>0.39926700000000004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10.482173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10.119490000000001</v>
      </c>
      <c r="DN8">
        <v>0.36268299999999876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11.140233</v>
      </c>
      <c r="DN9">
        <v>0.39926700000000004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11.140233</v>
      </c>
      <c r="DN10">
        <v>0.39926700000000004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11.140233</v>
      </c>
      <c r="DN11">
        <v>0.39926700000000004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11.140233</v>
      </c>
      <c r="DN12">
        <v>0.39926700000000004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11.105102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10.720865</v>
      </c>
      <c r="DN13">
        <v>0.38423700000000061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11.140233</v>
      </c>
      <c r="DN14">
        <v>0.39926700000000004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11.140233</v>
      </c>
      <c r="DN15">
        <v>0.39926700000000004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11.140233</v>
      </c>
      <c r="DN16">
        <v>0.39926700000000004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11.140233</v>
      </c>
      <c r="DN17">
        <v>0.39926700000000004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11.140233</v>
      </c>
      <c r="DN18">
        <v>0.39926700000000004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11.140233</v>
      </c>
      <c r="DN19">
        <v>0.39926700000000004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11.140233</v>
      </c>
      <c r="DN20">
        <v>0.39926700000000004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11.140233</v>
      </c>
      <c r="DN21">
        <v>0.39926700000000004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11.140233</v>
      </c>
      <c r="DN22">
        <v>0.39926700000000004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11.140233</v>
      </c>
      <c r="DN23">
        <v>0.39926700000000004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11.140233</v>
      </c>
      <c r="DN24">
        <v>0.39926700000000004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11.140233</v>
      </c>
      <c r="DN25">
        <v>0.39926700000000004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11.140233</v>
      </c>
      <c r="DN26">
        <v>0.39926700000000004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11.5395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11.140233</v>
      </c>
      <c r="DN27">
        <v>0.39926700000000004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11.5395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11.140233</v>
      </c>
      <c r="DN28">
        <v>0.39926700000000004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11.5395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11.140233</v>
      </c>
      <c r="DN29">
        <v>0.39926700000000004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11.5395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11.140233</v>
      </c>
      <c r="DN30">
        <v>0.39926700000000004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11.5395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11.140233</v>
      </c>
      <c r="DN31">
        <v>0.39926700000000004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11.5395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11.140233</v>
      </c>
      <c r="DN32">
        <v>0.39926700000000004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11.5395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11.140233</v>
      </c>
      <c r="DN33">
        <v>0.39926700000000004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11.5395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11.140233</v>
      </c>
      <c r="DN34">
        <v>0.39926700000000004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11.5395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11.140233</v>
      </c>
      <c r="DN35">
        <v>0.39926700000000004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11.5395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11.140233</v>
      </c>
      <c r="DN36">
        <v>0.39926700000000004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11.5395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11.140233</v>
      </c>
      <c r="DN37">
        <v>0.39926700000000004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11.5395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11.140233</v>
      </c>
      <c r="DN38">
        <v>0.39926700000000004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11.5395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11.140233</v>
      </c>
      <c r="DN39">
        <v>0.39926700000000004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11.5395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11.140233</v>
      </c>
      <c r="DN40">
        <v>0.39926700000000004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11.5395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11.140233</v>
      </c>
      <c r="DN41">
        <v>0.39926700000000004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11.5395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11.140233</v>
      </c>
      <c r="DN42">
        <v>0.39926700000000004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11.5395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11.140233</v>
      </c>
      <c r="DN43">
        <v>0.39926700000000004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11.5395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11.140233</v>
      </c>
      <c r="DN44">
        <v>0.39926700000000004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11.5395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11.140233</v>
      </c>
      <c r="DN45">
        <v>0.39926700000000004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11.5395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11.140233</v>
      </c>
      <c r="DN46">
        <v>0.39926700000000004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11.5395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11.140233</v>
      </c>
      <c r="DN47">
        <v>0.39926700000000004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11.5395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11.140233</v>
      </c>
      <c r="DN48">
        <v>0.39926700000000004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11.5395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11.140233</v>
      </c>
      <c r="DN49">
        <v>0.39926700000000004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11.5395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11.140233</v>
      </c>
      <c r="DN50">
        <v>0.39926700000000004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11.5395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11.140233</v>
      </c>
      <c r="DN51">
        <v>0.39926700000000004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11.5395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11.140233</v>
      </c>
      <c r="DN52">
        <v>0.39926700000000004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11.5395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11.140233</v>
      </c>
      <c r="DN53">
        <v>0.39926700000000004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11.5395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11.140233</v>
      </c>
      <c r="DN54">
        <v>0.39926700000000004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11.5395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11.140233</v>
      </c>
      <c r="DN55">
        <v>0.39926700000000004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11.5395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11.140233</v>
      </c>
      <c r="DN56">
        <v>0.39926700000000004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11.5395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11.140233</v>
      </c>
      <c r="DN57">
        <v>0.39926700000000004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11.5395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11.140233</v>
      </c>
      <c r="DN58">
        <v>0.39926700000000004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11.5395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11.140233</v>
      </c>
      <c r="DN59">
        <v>0.39926700000000004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11.5395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11.140233</v>
      </c>
      <c r="DN60">
        <v>0.39926700000000004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11.5395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11.140233</v>
      </c>
      <c r="DN61">
        <v>0.39926700000000004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11.5395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11.140233</v>
      </c>
      <c r="DN62">
        <v>0.39926700000000004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11.5395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11.140233</v>
      </c>
      <c r="DN63">
        <v>0.39926700000000004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11.5395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11.140233</v>
      </c>
      <c r="DN64">
        <v>0.39926700000000004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11.5395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11.140233</v>
      </c>
      <c r="DN65">
        <v>0.39926700000000004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11.5395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11.140233</v>
      </c>
      <c r="DN66">
        <v>0.39926700000000004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11.5395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11.140233</v>
      </c>
      <c r="DN67">
        <v>0.39926700000000004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11.5395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11.140233</v>
      </c>
      <c r="DN68">
        <v>0.39926700000000004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11.5395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11.140233</v>
      </c>
      <c r="DN69">
        <v>0.39926700000000004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11.5395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11.140233</v>
      </c>
      <c r="DN70">
        <v>0.39926700000000004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11.5395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11.140233</v>
      </c>
      <c r="DN71">
        <v>0.39926700000000004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11.5395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11.140233</v>
      </c>
      <c r="DN72">
        <v>0.39926700000000004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11.5395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11.140233</v>
      </c>
      <c r="DN73">
        <v>0.39926700000000004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11.5395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11.140233</v>
      </c>
      <c r="DN74">
        <v>0.39926700000000004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11.5395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11.140233</v>
      </c>
      <c r="DN75">
        <v>0.39926700000000004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11.5395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11.140233</v>
      </c>
      <c r="DN76">
        <v>0.39926700000000004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11.5395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11.140233</v>
      </c>
      <c r="DN77">
        <v>0.39926700000000004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11.5395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11.140233</v>
      </c>
      <c r="DN78">
        <v>0.39926700000000004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11.5395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11.140233</v>
      </c>
      <c r="DN79">
        <v>0.39926700000000004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11.5395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11.140233</v>
      </c>
      <c r="DN80">
        <v>0.39926700000000004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11.5395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11.140233</v>
      </c>
      <c r="DN81">
        <v>0.39926700000000004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11.5395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11.140233</v>
      </c>
      <c r="DN82">
        <v>0.39926700000000004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11.5395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11.140233</v>
      </c>
      <c r="DN83">
        <v>0.39926700000000004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11.5395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11.140233</v>
      </c>
      <c r="DN84">
        <v>0.39926700000000004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11.5395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11.140233</v>
      </c>
      <c r="DN85">
        <v>0.39926700000000004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11.5395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11.140233</v>
      </c>
      <c r="DN86">
        <v>0.39926700000000004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11.5395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11.140233</v>
      </c>
      <c r="DN87">
        <v>0.39926700000000004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11.5395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11.140233</v>
      </c>
      <c r="DN88">
        <v>0.39926700000000004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11.5395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11.140233</v>
      </c>
      <c r="DN89">
        <v>0.39926700000000004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11.5395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11.140233</v>
      </c>
      <c r="DN90">
        <v>0.39926700000000004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11.5395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11.140233</v>
      </c>
      <c r="DN91">
        <v>0.39926700000000004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11.5395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11.140233</v>
      </c>
      <c r="DN92">
        <v>0.39926700000000004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11.5395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11.140233</v>
      </c>
      <c r="DN93">
        <v>0.39926700000000004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11.5395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11.140233</v>
      </c>
      <c r="DN94">
        <v>0.39926700000000004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11.5395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11.140233</v>
      </c>
      <c r="DN95">
        <v>0.39926700000000004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11.5395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11.140233</v>
      </c>
      <c r="DN96">
        <v>0.39926700000000004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11.5395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11.140233</v>
      </c>
      <c r="DN97">
        <v>0.39926700000000004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11.5395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11.140233</v>
      </c>
      <c r="DN98">
        <v>0.39926700000000004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0.27657506874999976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0.26700556424999977</v>
      </c>
      <c r="DN99">
        <f t="shared" si="3"/>
        <v>9.5695045000000253E-3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45110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50.04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50.04</v>
      </c>
      <c r="H3" s="8">
        <v>1000</v>
      </c>
      <c r="I3" s="8">
        <v>646.64</v>
      </c>
    </row>
    <row r="4" spans="1:9">
      <c r="A4" s="8" t="s">
        <v>46</v>
      </c>
      <c r="B4" s="8">
        <v>50.02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50.02</v>
      </c>
      <c r="H4" s="8">
        <v>1000</v>
      </c>
      <c r="I4" s="8">
        <v>617.66999999999996</v>
      </c>
    </row>
    <row r="5" spans="1:9">
      <c r="A5" s="8" t="s">
        <v>47</v>
      </c>
      <c r="B5" s="8">
        <v>50</v>
      </c>
      <c r="C5" s="8">
        <f t="shared" si="0"/>
        <v>1</v>
      </c>
      <c r="D5" s="8">
        <f t="shared" si="1"/>
        <v>0</v>
      </c>
      <c r="F5" s="8">
        <f t="shared" si="2"/>
        <v>50</v>
      </c>
      <c r="H5" s="8">
        <v>1000</v>
      </c>
      <c r="I5" s="8">
        <v>549.98</v>
      </c>
    </row>
    <row r="6" spans="1:9">
      <c r="A6" s="8" t="s">
        <v>48</v>
      </c>
      <c r="B6" s="8">
        <v>50.01</v>
      </c>
      <c r="C6" s="8">
        <f t="shared" si="0"/>
        <v>1</v>
      </c>
      <c r="D6" s="8">
        <f t="shared" si="1"/>
        <v>0</v>
      </c>
      <c r="F6" s="8">
        <f t="shared" si="2"/>
        <v>50.01</v>
      </c>
      <c r="H6" s="8">
        <v>1000</v>
      </c>
      <c r="I6" s="8">
        <v>502.97</v>
      </c>
    </row>
    <row r="7" spans="1:9">
      <c r="A7" s="8" t="s">
        <v>49</v>
      </c>
      <c r="B7" s="8">
        <v>49.98</v>
      </c>
      <c r="C7" s="8">
        <f t="shared" si="0"/>
        <v>1</v>
      </c>
      <c r="D7" s="8">
        <f t="shared" si="1"/>
        <v>0</v>
      </c>
      <c r="F7" s="8">
        <f t="shared" si="2"/>
        <v>49.98</v>
      </c>
      <c r="H7" s="8">
        <v>650.03</v>
      </c>
      <c r="I7" s="8">
        <v>485.82</v>
      </c>
    </row>
    <row r="8" spans="1:9">
      <c r="A8" s="8" t="s">
        <v>50</v>
      </c>
      <c r="B8" s="8">
        <v>49.99</v>
      </c>
      <c r="C8" s="8">
        <f t="shared" si="0"/>
        <v>1</v>
      </c>
      <c r="D8" s="8">
        <f t="shared" si="1"/>
        <v>0</v>
      </c>
      <c r="F8" s="8">
        <f t="shared" si="2"/>
        <v>49.99</v>
      </c>
      <c r="H8" s="8">
        <v>513.94000000000005</v>
      </c>
      <c r="I8" s="8">
        <v>460.7</v>
      </c>
    </row>
    <row r="9" spans="1:9">
      <c r="A9" s="8" t="s">
        <v>51</v>
      </c>
      <c r="B9" s="8">
        <v>50.02</v>
      </c>
      <c r="C9" s="8">
        <f t="shared" si="0"/>
        <v>1</v>
      </c>
      <c r="D9" s="8">
        <f t="shared" si="1"/>
        <v>0</v>
      </c>
      <c r="F9" s="8">
        <f t="shared" si="2"/>
        <v>50.02</v>
      </c>
      <c r="H9" s="8">
        <v>474.49</v>
      </c>
      <c r="I9" s="8">
        <v>446.09</v>
      </c>
    </row>
    <row r="10" spans="1:9">
      <c r="A10" s="8" t="s">
        <v>52</v>
      </c>
      <c r="B10" s="8">
        <v>50.02</v>
      </c>
      <c r="C10" s="8">
        <f t="shared" si="0"/>
        <v>1</v>
      </c>
      <c r="D10" s="8">
        <f t="shared" si="1"/>
        <v>0</v>
      </c>
      <c r="F10" s="8">
        <f t="shared" si="2"/>
        <v>50.02</v>
      </c>
      <c r="H10" s="8">
        <v>449.99</v>
      </c>
      <c r="I10" s="8">
        <v>434.18</v>
      </c>
    </row>
    <row r="11" spans="1:9">
      <c r="A11" s="8" t="s">
        <v>53</v>
      </c>
      <c r="B11" s="8">
        <v>50.01</v>
      </c>
      <c r="C11" s="8">
        <f t="shared" si="0"/>
        <v>1</v>
      </c>
      <c r="D11" s="8">
        <f t="shared" si="1"/>
        <v>0</v>
      </c>
      <c r="F11" s="8">
        <f t="shared" si="2"/>
        <v>50.01</v>
      </c>
      <c r="H11" s="8">
        <v>450.85</v>
      </c>
      <c r="I11" s="8">
        <v>390.71</v>
      </c>
    </row>
    <row r="12" spans="1:9">
      <c r="A12" s="8" t="s">
        <v>54</v>
      </c>
      <c r="B12" s="8">
        <v>50.01</v>
      </c>
      <c r="C12" s="8">
        <f t="shared" si="0"/>
        <v>1</v>
      </c>
      <c r="D12" s="8">
        <f t="shared" si="1"/>
        <v>0</v>
      </c>
      <c r="F12" s="8">
        <f t="shared" si="2"/>
        <v>50.01</v>
      </c>
      <c r="H12" s="8">
        <v>450.79</v>
      </c>
      <c r="I12" s="8">
        <v>365.59</v>
      </c>
    </row>
    <row r="13" spans="1:9">
      <c r="A13" s="8" t="s">
        <v>55</v>
      </c>
      <c r="B13" s="8">
        <v>50</v>
      </c>
      <c r="C13" s="8">
        <f t="shared" si="0"/>
        <v>1</v>
      </c>
      <c r="D13" s="8">
        <f t="shared" si="1"/>
        <v>0</v>
      </c>
      <c r="F13" s="8">
        <f t="shared" si="2"/>
        <v>50</v>
      </c>
      <c r="H13" s="8">
        <v>575.07000000000005</v>
      </c>
      <c r="I13" s="8">
        <v>364.49</v>
      </c>
    </row>
    <row r="14" spans="1:9">
      <c r="A14" s="8" t="s">
        <v>56</v>
      </c>
      <c r="B14" s="8">
        <v>50.01</v>
      </c>
      <c r="C14" s="8">
        <f t="shared" si="0"/>
        <v>1</v>
      </c>
      <c r="D14" s="8">
        <f t="shared" si="1"/>
        <v>0</v>
      </c>
      <c r="F14" s="8">
        <f t="shared" si="2"/>
        <v>50.01</v>
      </c>
      <c r="H14" s="8">
        <v>575.02</v>
      </c>
      <c r="I14" s="8">
        <v>358.81</v>
      </c>
    </row>
    <row r="15" spans="1:9">
      <c r="A15" s="8" t="s">
        <v>57</v>
      </c>
      <c r="B15" s="8">
        <v>49.99</v>
      </c>
      <c r="C15" s="8">
        <f t="shared" si="0"/>
        <v>1</v>
      </c>
      <c r="D15" s="8">
        <f t="shared" si="1"/>
        <v>0</v>
      </c>
      <c r="F15" s="8">
        <f t="shared" si="2"/>
        <v>49.99</v>
      </c>
      <c r="H15" s="8">
        <v>442.07</v>
      </c>
      <c r="I15" s="8">
        <v>357.64</v>
      </c>
    </row>
    <row r="16" spans="1:9">
      <c r="A16" s="8" t="s">
        <v>58</v>
      </c>
      <c r="B16" s="8">
        <v>50.02</v>
      </c>
      <c r="C16" s="8">
        <f t="shared" si="0"/>
        <v>1</v>
      </c>
      <c r="D16" s="8">
        <f t="shared" si="1"/>
        <v>0</v>
      </c>
      <c r="F16" s="8">
        <f t="shared" si="2"/>
        <v>50.02</v>
      </c>
      <c r="H16" s="8">
        <v>449.93</v>
      </c>
      <c r="I16" s="8">
        <v>357.75</v>
      </c>
    </row>
    <row r="17" spans="1:9">
      <c r="A17" s="8" t="s">
        <v>59</v>
      </c>
      <c r="B17" s="8">
        <v>50</v>
      </c>
      <c r="C17" s="8">
        <f t="shared" si="0"/>
        <v>1</v>
      </c>
      <c r="D17" s="8">
        <f t="shared" si="1"/>
        <v>0</v>
      </c>
      <c r="F17" s="8">
        <f t="shared" si="2"/>
        <v>50</v>
      </c>
      <c r="H17" s="8">
        <v>429.38</v>
      </c>
      <c r="I17" s="8">
        <v>356.31</v>
      </c>
    </row>
    <row r="18" spans="1:9">
      <c r="A18" s="8" t="s">
        <v>60</v>
      </c>
      <c r="B18" s="8">
        <v>49.99</v>
      </c>
      <c r="C18" s="8">
        <f t="shared" si="0"/>
        <v>1</v>
      </c>
      <c r="D18" s="8">
        <f t="shared" si="1"/>
        <v>0</v>
      </c>
      <c r="F18" s="8">
        <f t="shared" si="2"/>
        <v>49.99</v>
      </c>
      <c r="H18" s="8">
        <v>435.52</v>
      </c>
      <c r="I18" s="8">
        <v>356.51</v>
      </c>
    </row>
    <row r="19" spans="1:9">
      <c r="A19" s="8" t="s">
        <v>61</v>
      </c>
      <c r="B19" s="8">
        <v>50.01</v>
      </c>
      <c r="C19" s="8">
        <f t="shared" si="0"/>
        <v>1</v>
      </c>
      <c r="D19" s="8">
        <f t="shared" si="1"/>
        <v>0</v>
      </c>
      <c r="F19" s="8">
        <f t="shared" si="2"/>
        <v>50.01</v>
      </c>
      <c r="H19" s="8">
        <v>414.9</v>
      </c>
      <c r="I19" s="8">
        <v>356.59</v>
      </c>
    </row>
    <row r="20" spans="1:9">
      <c r="A20" s="8" t="s">
        <v>62</v>
      </c>
      <c r="B20" s="8">
        <v>49.97</v>
      </c>
      <c r="C20" s="8">
        <f t="shared" si="0"/>
        <v>1</v>
      </c>
      <c r="D20" s="8">
        <f t="shared" si="1"/>
        <v>0</v>
      </c>
      <c r="F20" s="8">
        <f t="shared" si="2"/>
        <v>49.97</v>
      </c>
      <c r="H20" s="8">
        <v>400.06</v>
      </c>
      <c r="I20" s="8">
        <v>356.54</v>
      </c>
    </row>
    <row r="21" spans="1:9">
      <c r="A21" s="8" t="s">
        <v>63</v>
      </c>
      <c r="B21" s="8">
        <v>50.01</v>
      </c>
      <c r="C21" s="8">
        <f t="shared" si="0"/>
        <v>1</v>
      </c>
      <c r="D21" s="8">
        <f t="shared" si="1"/>
        <v>0</v>
      </c>
      <c r="F21" s="8">
        <f t="shared" si="2"/>
        <v>50.01</v>
      </c>
      <c r="H21" s="8">
        <v>400.02</v>
      </c>
      <c r="I21" s="8">
        <v>355.25</v>
      </c>
    </row>
    <row r="22" spans="1:9">
      <c r="A22" s="8" t="s">
        <v>64</v>
      </c>
      <c r="B22" s="8">
        <v>50.01</v>
      </c>
      <c r="C22" s="8">
        <f t="shared" si="0"/>
        <v>1</v>
      </c>
      <c r="D22" s="8">
        <f t="shared" si="1"/>
        <v>0</v>
      </c>
      <c r="F22" s="8">
        <f t="shared" si="2"/>
        <v>50.01</v>
      </c>
      <c r="H22" s="8">
        <v>400.05</v>
      </c>
      <c r="I22" s="8">
        <v>352.36</v>
      </c>
    </row>
    <row r="23" spans="1:9">
      <c r="A23" s="8" t="s">
        <v>65</v>
      </c>
      <c r="B23" s="8">
        <v>49.97</v>
      </c>
      <c r="C23" s="8">
        <f t="shared" si="0"/>
        <v>1</v>
      </c>
      <c r="D23" s="8">
        <f t="shared" si="1"/>
        <v>0</v>
      </c>
      <c r="F23" s="8">
        <f t="shared" si="2"/>
        <v>49.97</v>
      </c>
      <c r="H23" s="8">
        <v>415.77</v>
      </c>
      <c r="I23" s="8">
        <v>356.37</v>
      </c>
    </row>
    <row r="24" spans="1:9">
      <c r="A24" s="8" t="s">
        <v>66</v>
      </c>
      <c r="B24" s="8">
        <v>49.98</v>
      </c>
      <c r="C24" s="8">
        <f t="shared" si="0"/>
        <v>1</v>
      </c>
      <c r="D24" s="8">
        <f t="shared" si="1"/>
        <v>0</v>
      </c>
      <c r="F24" s="8">
        <f t="shared" si="2"/>
        <v>49.98</v>
      </c>
      <c r="H24" s="8">
        <v>457.81</v>
      </c>
      <c r="I24" s="8">
        <v>357.57</v>
      </c>
    </row>
    <row r="25" spans="1:9">
      <c r="A25" s="8" t="s">
        <v>67</v>
      </c>
      <c r="B25" s="8">
        <v>49.98</v>
      </c>
      <c r="C25" s="8">
        <f t="shared" si="0"/>
        <v>1</v>
      </c>
      <c r="D25" s="8">
        <f t="shared" si="1"/>
        <v>0</v>
      </c>
      <c r="F25" s="8">
        <f t="shared" si="2"/>
        <v>49.98</v>
      </c>
      <c r="H25" s="8">
        <v>554.63</v>
      </c>
      <c r="I25" s="8">
        <v>381</v>
      </c>
    </row>
    <row r="26" spans="1:9">
      <c r="A26" s="8" t="s">
        <v>68</v>
      </c>
      <c r="B26" s="8">
        <v>49.95</v>
      </c>
      <c r="C26" s="8">
        <f t="shared" si="0"/>
        <v>1</v>
      </c>
      <c r="D26" s="8">
        <f t="shared" si="1"/>
        <v>0</v>
      </c>
      <c r="F26" s="8">
        <f t="shared" si="2"/>
        <v>49.95</v>
      </c>
      <c r="H26" s="8">
        <v>601.75</v>
      </c>
      <c r="I26" s="8">
        <v>407.51</v>
      </c>
    </row>
    <row r="27" spans="1:9">
      <c r="A27" s="8" t="s">
        <v>69</v>
      </c>
      <c r="B27" s="8">
        <v>49.93</v>
      </c>
      <c r="C27" s="8">
        <f t="shared" si="0"/>
        <v>1</v>
      </c>
      <c r="D27" s="8">
        <f t="shared" si="1"/>
        <v>0</v>
      </c>
      <c r="F27" s="8">
        <f t="shared" si="2"/>
        <v>49.93</v>
      </c>
      <c r="H27" s="8">
        <v>680.67</v>
      </c>
      <c r="I27" s="8">
        <v>422.6</v>
      </c>
    </row>
    <row r="28" spans="1:9">
      <c r="A28" s="8" t="s">
        <v>70</v>
      </c>
      <c r="B28" s="8">
        <v>49.99</v>
      </c>
      <c r="C28" s="8">
        <f t="shared" si="0"/>
        <v>1</v>
      </c>
      <c r="D28" s="8">
        <f t="shared" si="1"/>
        <v>0</v>
      </c>
      <c r="F28" s="8">
        <f t="shared" si="2"/>
        <v>49.99</v>
      </c>
      <c r="H28" s="8">
        <v>700.04</v>
      </c>
      <c r="I28" s="8">
        <v>400.99</v>
      </c>
    </row>
    <row r="29" spans="1:9">
      <c r="A29" s="8" t="s">
        <v>71</v>
      </c>
      <c r="B29" s="8">
        <v>50.05</v>
      </c>
      <c r="C29" s="8">
        <f t="shared" si="0"/>
        <v>1</v>
      </c>
      <c r="D29" s="8">
        <f t="shared" si="1"/>
        <v>0</v>
      </c>
      <c r="F29" s="8">
        <f t="shared" si="2"/>
        <v>50.05</v>
      </c>
      <c r="H29" s="8">
        <v>643.48</v>
      </c>
      <c r="I29" s="8">
        <v>400.86</v>
      </c>
    </row>
    <row r="30" spans="1:9">
      <c r="A30" s="8" t="s">
        <v>72</v>
      </c>
      <c r="B30" s="8">
        <v>50.03</v>
      </c>
      <c r="C30" s="8">
        <f t="shared" si="0"/>
        <v>1</v>
      </c>
      <c r="D30" s="8">
        <f t="shared" si="1"/>
        <v>0</v>
      </c>
      <c r="F30" s="8">
        <f t="shared" si="2"/>
        <v>50.03</v>
      </c>
      <c r="H30" s="8">
        <v>610.89</v>
      </c>
      <c r="I30" s="8">
        <v>368.09</v>
      </c>
    </row>
    <row r="31" spans="1:9">
      <c r="A31" s="8" t="s">
        <v>73</v>
      </c>
      <c r="B31" s="8">
        <v>49.97</v>
      </c>
      <c r="C31" s="8">
        <f t="shared" si="0"/>
        <v>1</v>
      </c>
      <c r="D31" s="8">
        <f t="shared" si="1"/>
        <v>0</v>
      </c>
      <c r="F31" s="8">
        <f t="shared" si="2"/>
        <v>49.97</v>
      </c>
      <c r="H31" s="8">
        <v>499.96</v>
      </c>
      <c r="I31" s="8">
        <v>350.23</v>
      </c>
    </row>
    <row r="32" spans="1:9">
      <c r="A32" s="8" t="s">
        <v>74</v>
      </c>
      <c r="B32" s="8">
        <v>50.03</v>
      </c>
      <c r="C32" s="8">
        <f t="shared" si="0"/>
        <v>1</v>
      </c>
      <c r="D32" s="8">
        <f t="shared" si="1"/>
        <v>0</v>
      </c>
      <c r="F32" s="8">
        <f t="shared" si="2"/>
        <v>50.03</v>
      </c>
      <c r="H32" s="8">
        <v>450.04</v>
      </c>
      <c r="I32" s="8">
        <v>337.12</v>
      </c>
    </row>
    <row r="33" spans="1:9">
      <c r="A33" s="8" t="s">
        <v>75</v>
      </c>
      <c r="B33" s="8">
        <v>50.03</v>
      </c>
      <c r="C33" s="8">
        <f t="shared" si="0"/>
        <v>1</v>
      </c>
      <c r="D33" s="8">
        <f t="shared" si="1"/>
        <v>0</v>
      </c>
      <c r="F33" s="8">
        <f t="shared" si="2"/>
        <v>50.03</v>
      </c>
      <c r="H33" s="8">
        <v>396.15</v>
      </c>
      <c r="I33" s="8">
        <v>333.61</v>
      </c>
    </row>
    <row r="34" spans="1:9">
      <c r="A34" s="8" t="s">
        <v>76</v>
      </c>
      <c r="B34" s="8">
        <v>50.03</v>
      </c>
      <c r="C34" s="8">
        <f t="shared" si="0"/>
        <v>1</v>
      </c>
      <c r="D34" s="8">
        <f t="shared" si="1"/>
        <v>0</v>
      </c>
      <c r="F34" s="8">
        <f t="shared" si="2"/>
        <v>50.03</v>
      </c>
      <c r="H34" s="8">
        <v>335.45</v>
      </c>
      <c r="I34" s="8">
        <v>311.98</v>
      </c>
    </row>
    <row r="35" spans="1:9">
      <c r="A35" s="8" t="s">
        <v>77</v>
      </c>
      <c r="B35" s="8">
        <v>49.97</v>
      </c>
      <c r="C35" s="8">
        <f t="shared" si="0"/>
        <v>1</v>
      </c>
      <c r="D35" s="8">
        <f t="shared" si="1"/>
        <v>0</v>
      </c>
      <c r="F35" s="8">
        <f t="shared" si="2"/>
        <v>49.97</v>
      </c>
      <c r="H35" s="8">
        <v>286.01</v>
      </c>
      <c r="I35" s="8">
        <v>286.01</v>
      </c>
    </row>
    <row r="36" spans="1:9">
      <c r="A36" s="8" t="s">
        <v>78</v>
      </c>
      <c r="B36" s="8">
        <v>49.92</v>
      </c>
      <c r="C36" s="8">
        <f t="shared" si="0"/>
        <v>1</v>
      </c>
      <c r="D36" s="8">
        <f t="shared" si="1"/>
        <v>0</v>
      </c>
      <c r="F36" s="8">
        <f t="shared" si="2"/>
        <v>49.92</v>
      </c>
      <c r="H36" s="8">
        <v>285.02999999999997</v>
      </c>
      <c r="I36" s="8">
        <v>284.77999999999997</v>
      </c>
    </row>
    <row r="37" spans="1:9">
      <c r="A37" s="8" t="s">
        <v>79</v>
      </c>
      <c r="B37" s="8">
        <v>49.97</v>
      </c>
      <c r="C37" s="8">
        <f t="shared" si="0"/>
        <v>1</v>
      </c>
      <c r="D37" s="8">
        <f t="shared" si="1"/>
        <v>0</v>
      </c>
      <c r="F37" s="8">
        <f t="shared" si="2"/>
        <v>49.97</v>
      </c>
      <c r="H37" s="8">
        <v>330.05</v>
      </c>
      <c r="I37" s="8">
        <v>285.58999999999997</v>
      </c>
    </row>
    <row r="38" spans="1:9">
      <c r="A38" s="8" t="s">
        <v>80</v>
      </c>
      <c r="B38" s="8">
        <v>50.02</v>
      </c>
      <c r="C38" s="8">
        <f t="shared" si="0"/>
        <v>1</v>
      </c>
      <c r="D38" s="8">
        <f t="shared" si="1"/>
        <v>0</v>
      </c>
      <c r="F38" s="8">
        <f t="shared" si="2"/>
        <v>50.02</v>
      </c>
      <c r="H38" s="8">
        <v>330.02</v>
      </c>
      <c r="I38" s="8">
        <v>288.77</v>
      </c>
    </row>
    <row r="39" spans="1:9">
      <c r="A39" s="8" t="s">
        <v>81</v>
      </c>
      <c r="B39" s="8">
        <v>49.95</v>
      </c>
      <c r="C39" s="8">
        <f t="shared" si="0"/>
        <v>1</v>
      </c>
      <c r="D39" s="8">
        <f t="shared" si="1"/>
        <v>0</v>
      </c>
      <c r="F39" s="8">
        <f t="shared" si="2"/>
        <v>49.95</v>
      </c>
      <c r="H39" s="8">
        <v>400.04</v>
      </c>
      <c r="I39" s="8">
        <v>286.85000000000002</v>
      </c>
    </row>
    <row r="40" spans="1:9">
      <c r="A40" s="8" t="s">
        <v>82</v>
      </c>
      <c r="B40" s="8">
        <v>49.98</v>
      </c>
      <c r="C40" s="8">
        <f t="shared" si="0"/>
        <v>1</v>
      </c>
      <c r="D40" s="8">
        <f t="shared" si="1"/>
        <v>0</v>
      </c>
      <c r="F40" s="8">
        <f t="shared" si="2"/>
        <v>49.98</v>
      </c>
      <c r="H40" s="8">
        <v>415.36</v>
      </c>
      <c r="I40" s="8">
        <v>285.56</v>
      </c>
    </row>
    <row r="41" spans="1:9">
      <c r="A41" s="8" t="s">
        <v>83</v>
      </c>
      <c r="B41" s="8">
        <v>50</v>
      </c>
      <c r="C41" s="8">
        <f t="shared" si="0"/>
        <v>1</v>
      </c>
      <c r="D41" s="8">
        <f t="shared" si="1"/>
        <v>0</v>
      </c>
      <c r="F41" s="8">
        <f t="shared" si="2"/>
        <v>50</v>
      </c>
      <c r="H41" s="8">
        <v>415.33</v>
      </c>
      <c r="I41" s="8">
        <v>294.83</v>
      </c>
    </row>
    <row r="42" spans="1:9">
      <c r="A42" s="8" t="s">
        <v>84</v>
      </c>
      <c r="B42" s="8">
        <v>49.98</v>
      </c>
      <c r="C42" s="8">
        <f t="shared" si="0"/>
        <v>1</v>
      </c>
      <c r="D42" s="8">
        <f t="shared" si="1"/>
        <v>0</v>
      </c>
      <c r="F42" s="8">
        <f t="shared" si="2"/>
        <v>49.98</v>
      </c>
      <c r="H42" s="8">
        <v>415.31</v>
      </c>
      <c r="I42" s="8">
        <v>301.69</v>
      </c>
    </row>
    <row r="43" spans="1:9">
      <c r="A43" s="8" t="s">
        <v>85</v>
      </c>
      <c r="B43" s="8">
        <v>49.96</v>
      </c>
      <c r="C43" s="8">
        <f t="shared" si="0"/>
        <v>1</v>
      </c>
      <c r="D43" s="8">
        <f t="shared" si="1"/>
        <v>0</v>
      </c>
      <c r="F43" s="8">
        <f t="shared" si="2"/>
        <v>49.96</v>
      </c>
      <c r="H43" s="8">
        <v>358.03</v>
      </c>
      <c r="I43" s="8">
        <v>283.61</v>
      </c>
    </row>
    <row r="44" spans="1:9">
      <c r="A44" s="8" t="s">
        <v>86</v>
      </c>
      <c r="B44" s="8">
        <v>49.99</v>
      </c>
      <c r="C44" s="8">
        <f t="shared" si="0"/>
        <v>1</v>
      </c>
      <c r="D44" s="8">
        <f t="shared" si="1"/>
        <v>0</v>
      </c>
      <c r="F44" s="8">
        <f t="shared" si="2"/>
        <v>49.99</v>
      </c>
      <c r="H44" s="8">
        <v>350.05</v>
      </c>
      <c r="I44" s="8">
        <v>282.44</v>
      </c>
    </row>
    <row r="45" spans="1:9">
      <c r="A45" s="8" t="s">
        <v>87</v>
      </c>
      <c r="B45" s="8">
        <v>49.99</v>
      </c>
      <c r="C45" s="8">
        <f t="shared" si="0"/>
        <v>1</v>
      </c>
      <c r="D45" s="8">
        <f t="shared" si="1"/>
        <v>0</v>
      </c>
      <c r="F45" s="8">
        <f t="shared" si="2"/>
        <v>49.99</v>
      </c>
      <c r="H45" s="8">
        <v>309.98</v>
      </c>
      <c r="I45" s="8">
        <v>284.18</v>
      </c>
    </row>
    <row r="46" spans="1:9">
      <c r="A46" s="8" t="s">
        <v>88</v>
      </c>
      <c r="B46" s="8">
        <v>50.01</v>
      </c>
      <c r="C46" s="8">
        <f t="shared" si="0"/>
        <v>1</v>
      </c>
      <c r="D46" s="8">
        <f t="shared" si="1"/>
        <v>0</v>
      </c>
      <c r="F46" s="8">
        <f t="shared" si="2"/>
        <v>50.01</v>
      </c>
      <c r="H46" s="8">
        <v>310.04000000000002</v>
      </c>
      <c r="I46" s="8">
        <v>284.88</v>
      </c>
    </row>
    <row r="47" spans="1:9">
      <c r="A47" s="8" t="s">
        <v>89</v>
      </c>
      <c r="B47" s="8">
        <v>50.02</v>
      </c>
      <c r="C47" s="8">
        <f t="shared" si="0"/>
        <v>1</v>
      </c>
      <c r="D47" s="8">
        <f t="shared" si="1"/>
        <v>0</v>
      </c>
      <c r="F47" s="8">
        <f t="shared" si="2"/>
        <v>50.02</v>
      </c>
      <c r="H47" s="8">
        <v>350.02</v>
      </c>
      <c r="I47" s="8">
        <v>290.20999999999998</v>
      </c>
    </row>
    <row r="48" spans="1:9">
      <c r="A48" s="8" t="s">
        <v>90</v>
      </c>
      <c r="B48" s="8">
        <v>49.99</v>
      </c>
      <c r="C48" s="8">
        <f t="shared" si="0"/>
        <v>1</v>
      </c>
      <c r="D48" s="8">
        <f t="shared" si="1"/>
        <v>0</v>
      </c>
      <c r="F48" s="8">
        <f t="shared" si="2"/>
        <v>49.99</v>
      </c>
      <c r="H48" s="8">
        <v>350.08</v>
      </c>
      <c r="I48" s="8">
        <v>290.37</v>
      </c>
    </row>
    <row r="49" spans="1:9">
      <c r="A49" s="8" t="s">
        <v>91</v>
      </c>
      <c r="B49" s="8">
        <v>49.99</v>
      </c>
      <c r="C49" s="8">
        <f t="shared" si="0"/>
        <v>1</v>
      </c>
      <c r="D49" s="8">
        <f t="shared" si="1"/>
        <v>0</v>
      </c>
      <c r="F49" s="8">
        <f t="shared" si="2"/>
        <v>49.99</v>
      </c>
      <c r="H49" s="8">
        <v>350.09</v>
      </c>
      <c r="I49" s="8">
        <v>281.69</v>
      </c>
    </row>
    <row r="50" spans="1:9">
      <c r="A50" s="8" t="s">
        <v>92</v>
      </c>
      <c r="B50" s="8">
        <v>50.02</v>
      </c>
      <c r="C50" s="8">
        <f t="shared" si="0"/>
        <v>1</v>
      </c>
      <c r="D50" s="8">
        <f t="shared" si="1"/>
        <v>0</v>
      </c>
      <c r="F50" s="8">
        <f t="shared" si="2"/>
        <v>50.02</v>
      </c>
      <c r="H50" s="8">
        <v>358.1</v>
      </c>
      <c r="I50" s="8">
        <v>281.91000000000003</v>
      </c>
    </row>
    <row r="51" spans="1:9">
      <c r="A51" s="8" t="s">
        <v>93</v>
      </c>
      <c r="B51" s="8">
        <v>50.03</v>
      </c>
      <c r="C51" s="8">
        <f t="shared" si="0"/>
        <v>1</v>
      </c>
      <c r="D51" s="8">
        <f t="shared" si="1"/>
        <v>0</v>
      </c>
      <c r="F51" s="8">
        <f t="shared" si="2"/>
        <v>50.03</v>
      </c>
      <c r="H51" s="8">
        <v>358.04</v>
      </c>
      <c r="I51" s="8">
        <v>281.25</v>
      </c>
    </row>
    <row r="52" spans="1:9">
      <c r="A52" s="8" t="s">
        <v>94</v>
      </c>
      <c r="B52" s="8">
        <v>49.98</v>
      </c>
      <c r="C52" s="8">
        <f t="shared" si="0"/>
        <v>1</v>
      </c>
      <c r="D52" s="8">
        <f t="shared" si="1"/>
        <v>0</v>
      </c>
      <c r="F52" s="8">
        <f t="shared" si="2"/>
        <v>49.98</v>
      </c>
      <c r="H52" s="8">
        <v>358.09</v>
      </c>
      <c r="I52" s="8">
        <v>281.7</v>
      </c>
    </row>
    <row r="53" spans="1:9">
      <c r="A53" s="8" t="s">
        <v>95</v>
      </c>
      <c r="B53" s="8">
        <v>49.96</v>
      </c>
      <c r="C53" s="8">
        <f t="shared" si="0"/>
        <v>1</v>
      </c>
      <c r="D53" s="8">
        <f t="shared" si="1"/>
        <v>0</v>
      </c>
      <c r="F53" s="8">
        <f t="shared" si="2"/>
        <v>49.96</v>
      </c>
      <c r="H53" s="8">
        <v>411.92</v>
      </c>
      <c r="I53" s="8">
        <v>276.02999999999997</v>
      </c>
    </row>
    <row r="54" spans="1:9">
      <c r="A54" s="8" t="s">
        <v>96</v>
      </c>
      <c r="B54" s="8">
        <v>50.02</v>
      </c>
      <c r="C54" s="8">
        <f t="shared" si="0"/>
        <v>1</v>
      </c>
      <c r="D54" s="8">
        <f t="shared" si="1"/>
        <v>0</v>
      </c>
      <c r="F54" s="8">
        <f t="shared" si="2"/>
        <v>50.02</v>
      </c>
      <c r="H54" s="8">
        <v>400.05</v>
      </c>
      <c r="I54" s="8">
        <v>278.11</v>
      </c>
    </row>
    <row r="55" spans="1:9">
      <c r="A55" s="8" t="s">
        <v>97</v>
      </c>
      <c r="B55" s="8">
        <v>50.04</v>
      </c>
      <c r="C55" s="8">
        <f t="shared" si="0"/>
        <v>1</v>
      </c>
      <c r="D55" s="8">
        <f t="shared" si="1"/>
        <v>0</v>
      </c>
      <c r="F55" s="8">
        <f t="shared" si="2"/>
        <v>50.04</v>
      </c>
      <c r="H55" s="8">
        <v>309.95999999999998</v>
      </c>
      <c r="I55" s="8">
        <v>276.54000000000002</v>
      </c>
    </row>
    <row r="56" spans="1:9">
      <c r="A56" s="8" t="s">
        <v>98</v>
      </c>
      <c r="B56" s="8">
        <v>50.01</v>
      </c>
      <c r="C56" s="8">
        <f t="shared" si="0"/>
        <v>1</v>
      </c>
      <c r="D56" s="8">
        <f t="shared" si="1"/>
        <v>0</v>
      </c>
      <c r="F56" s="8">
        <f t="shared" si="2"/>
        <v>50.01</v>
      </c>
      <c r="H56" s="8">
        <v>311.07</v>
      </c>
      <c r="I56" s="8">
        <v>276.45999999999998</v>
      </c>
    </row>
    <row r="57" spans="1:9">
      <c r="A57" s="8" t="s">
        <v>99</v>
      </c>
      <c r="B57" s="8">
        <v>50.01</v>
      </c>
      <c r="C57" s="8">
        <f t="shared" si="0"/>
        <v>1</v>
      </c>
      <c r="D57" s="8">
        <f t="shared" si="1"/>
        <v>0</v>
      </c>
      <c r="F57" s="8">
        <f t="shared" si="2"/>
        <v>50.01</v>
      </c>
      <c r="H57" s="8">
        <v>364.12</v>
      </c>
      <c r="I57" s="8">
        <v>276.45999999999998</v>
      </c>
    </row>
    <row r="58" spans="1:9">
      <c r="A58" s="8" t="s">
        <v>100</v>
      </c>
      <c r="B58" s="8">
        <v>50.01</v>
      </c>
      <c r="C58" s="8">
        <f t="shared" si="0"/>
        <v>1</v>
      </c>
      <c r="D58" s="8">
        <f t="shared" si="1"/>
        <v>0</v>
      </c>
      <c r="F58" s="8">
        <f t="shared" si="2"/>
        <v>50.01</v>
      </c>
      <c r="H58" s="8">
        <v>400.02</v>
      </c>
      <c r="I58" s="8">
        <v>271.48</v>
      </c>
    </row>
    <row r="59" spans="1:9">
      <c r="A59" s="8" t="s">
        <v>101</v>
      </c>
      <c r="B59" s="8">
        <v>49.98</v>
      </c>
      <c r="C59" s="8">
        <f t="shared" si="0"/>
        <v>1</v>
      </c>
      <c r="D59" s="8">
        <f t="shared" si="1"/>
        <v>0</v>
      </c>
      <c r="F59" s="8">
        <f t="shared" si="2"/>
        <v>49.98</v>
      </c>
      <c r="H59" s="8">
        <v>433.98</v>
      </c>
      <c r="I59" s="8">
        <v>277.29000000000002</v>
      </c>
    </row>
    <row r="60" spans="1:9">
      <c r="A60" s="8" t="s">
        <v>102</v>
      </c>
      <c r="B60" s="8">
        <v>49.92</v>
      </c>
      <c r="C60" s="8">
        <f t="shared" si="0"/>
        <v>1</v>
      </c>
      <c r="D60" s="8">
        <f t="shared" si="1"/>
        <v>0</v>
      </c>
      <c r="F60" s="8">
        <f t="shared" si="2"/>
        <v>49.92</v>
      </c>
      <c r="H60" s="8">
        <v>500.02</v>
      </c>
      <c r="I60" s="8">
        <v>297.68</v>
      </c>
    </row>
    <row r="61" spans="1:9">
      <c r="A61" s="8" t="s">
        <v>103</v>
      </c>
      <c r="B61" s="8">
        <v>49.91</v>
      </c>
      <c r="C61" s="8">
        <f t="shared" si="0"/>
        <v>1</v>
      </c>
      <c r="D61" s="8">
        <f t="shared" si="1"/>
        <v>0</v>
      </c>
      <c r="F61" s="8">
        <f t="shared" si="2"/>
        <v>49.91</v>
      </c>
      <c r="H61" s="8">
        <v>500.01</v>
      </c>
      <c r="I61" s="8">
        <v>313.02999999999997</v>
      </c>
    </row>
    <row r="62" spans="1:9">
      <c r="A62" s="8" t="s">
        <v>104</v>
      </c>
      <c r="B62" s="8">
        <v>49.77</v>
      </c>
      <c r="C62" s="8">
        <f t="shared" si="0"/>
        <v>1</v>
      </c>
      <c r="D62" s="8">
        <f t="shared" si="1"/>
        <v>0</v>
      </c>
      <c r="F62" s="8">
        <f t="shared" si="2"/>
        <v>49.77</v>
      </c>
      <c r="H62" s="8">
        <v>600.03</v>
      </c>
      <c r="I62" s="8">
        <v>322.27999999999997</v>
      </c>
    </row>
    <row r="63" spans="1:9">
      <c r="A63" s="8" t="s">
        <v>105</v>
      </c>
      <c r="B63" s="8">
        <v>49.97</v>
      </c>
      <c r="C63" s="8">
        <f t="shared" si="0"/>
        <v>1</v>
      </c>
      <c r="D63" s="8">
        <f t="shared" si="1"/>
        <v>0</v>
      </c>
      <c r="F63" s="8">
        <f t="shared" si="2"/>
        <v>49.97</v>
      </c>
      <c r="H63" s="8">
        <v>499.8</v>
      </c>
      <c r="I63" s="8">
        <v>323.17</v>
      </c>
    </row>
    <row r="64" spans="1:9">
      <c r="A64" s="8" t="s">
        <v>106</v>
      </c>
      <c r="B64" s="8">
        <v>49.97</v>
      </c>
      <c r="C64" s="8">
        <f t="shared" si="0"/>
        <v>1</v>
      </c>
      <c r="D64" s="8">
        <f t="shared" si="1"/>
        <v>0</v>
      </c>
      <c r="F64" s="8">
        <f t="shared" si="2"/>
        <v>49.97</v>
      </c>
      <c r="H64" s="8">
        <v>625.02</v>
      </c>
      <c r="I64" s="8">
        <v>336.78</v>
      </c>
    </row>
    <row r="65" spans="1:9">
      <c r="A65" s="8" t="s">
        <v>107</v>
      </c>
      <c r="B65" s="8">
        <v>49.98</v>
      </c>
      <c r="C65" s="8">
        <f t="shared" si="0"/>
        <v>1</v>
      </c>
      <c r="D65" s="8">
        <f t="shared" si="1"/>
        <v>0</v>
      </c>
      <c r="F65" s="8">
        <f t="shared" si="2"/>
        <v>49.98</v>
      </c>
      <c r="H65" s="8">
        <v>650.07000000000005</v>
      </c>
      <c r="I65" s="8">
        <v>349.35</v>
      </c>
    </row>
    <row r="66" spans="1:9">
      <c r="A66" s="8" t="s">
        <v>108</v>
      </c>
      <c r="B66" s="8">
        <v>49.99</v>
      </c>
      <c r="C66" s="8">
        <f t="shared" si="0"/>
        <v>1</v>
      </c>
      <c r="D66" s="8">
        <f t="shared" si="1"/>
        <v>0</v>
      </c>
      <c r="F66" s="8">
        <f t="shared" si="2"/>
        <v>49.99</v>
      </c>
      <c r="H66" s="8">
        <v>650.01</v>
      </c>
      <c r="I66" s="8">
        <v>353.18</v>
      </c>
    </row>
    <row r="67" spans="1:9">
      <c r="A67" s="8" t="s">
        <v>109</v>
      </c>
      <c r="B67" s="8">
        <v>50.03</v>
      </c>
      <c r="C67" s="8">
        <f t="shared" si="0"/>
        <v>1</v>
      </c>
      <c r="D67" s="8">
        <f t="shared" si="1"/>
        <v>0</v>
      </c>
      <c r="F67" s="8">
        <f t="shared" si="2"/>
        <v>50.03</v>
      </c>
      <c r="H67" s="8">
        <v>888.6</v>
      </c>
      <c r="I67" s="8">
        <v>353.78</v>
      </c>
    </row>
    <row r="68" spans="1:9">
      <c r="A68" s="8" t="s">
        <v>110</v>
      </c>
      <c r="B68" s="8">
        <v>49.98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49.98</v>
      </c>
      <c r="H68" s="8">
        <v>1000</v>
      </c>
      <c r="I68" s="8">
        <v>353.18</v>
      </c>
    </row>
    <row r="69" spans="1:9">
      <c r="A69" s="8" t="s">
        <v>111</v>
      </c>
      <c r="B69" s="8">
        <v>50.01</v>
      </c>
      <c r="C69" s="8">
        <f t="shared" si="3"/>
        <v>1</v>
      </c>
      <c r="D69" s="8">
        <f t="shared" si="4"/>
        <v>0</v>
      </c>
      <c r="F69" s="8">
        <f t="shared" si="5"/>
        <v>50.01</v>
      </c>
      <c r="H69" s="8">
        <v>1000</v>
      </c>
      <c r="I69" s="8">
        <v>352.32</v>
      </c>
    </row>
    <row r="70" spans="1:9">
      <c r="A70" s="8" t="s">
        <v>112</v>
      </c>
      <c r="B70" s="8">
        <v>49.96</v>
      </c>
      <c r="C70" s="8">
        <f t="shared" si="3"/>
        <v>1</v>
      </c>
      <c r="D70" s="8">
        <f t="shared" si="4"/>
        <v>0</v>
      </c>
      <c r="F70" s="8">
        <f t="shared" si="5"/>
        <v>49.96</v>
      </c>
      <c r="H70" s="8">
        <v>1000</v>
      </c>
      <c r="I70" s="8">
        <v>352.22</v>
      </c>
    </row>
    <row r="71" spans="1:9">
      <c r="A71" s="8" t="s">
        <v>113</v>
      </c>
      <c r="B71" s="8">
        <v>49.97</v>
      </c>
      <c r="C71" s="8">
        <f t="shared" si="3"/>
        <v>1</v>
      </c>
      <c r="D71" s="8">
        <f t="shared" si="4"/>
        <v>0</v>
      </c>
      <c r="F71" s="8">
        <f t="shared" si="5"/>
        <v>49.97</v>
      </c>
      <c r="H71" s="8">
        <v>700.07</v>
      </c>
      <c r="I71" s="8">
        <v>353.17</v>
      </c>
    </row>
    <row r="72" spans="1:9">
      <c r="A72" s="8" t="s">
        <v>114</v>
      </c>
      <c r="B72" s="8">
        <v>50</v>
      </c>
      <c r="C72" s="8">
        <f t="shared" si="3"/>
        <v>1</v>
      </c>
      <c r="D72" s="8">
        <f t="shared" si="4"/>
        <v>0</v>
      </c>
      <c r="F72" s="8">
        <f t="shared" si="5"/>
        <v>50</v>
      </c>
      <c r="H72" s="8">
        <v>700.01</v>
      </c>
      <c r="I72" s="8">
        <v>352.14</v>
      </c>
    </row>
    <row r="73" spans="1:9">
      <c r="A73" s="8" t="s">
        <v>115</v>
      </c>
      <c r="B73" s="8">
        <v>50.02</v>
      </c>
      <c r="C73" s="8">
        <f t="shared" si="3"/>
        <v>1</v>
      </c>
      <c r="D73" s="8">
        <f t="shared" si="4"/>
        <v>0</v>
      </c>
      <c r="F73" s="8">
        <f t="shared" si="5"/>
        <v>50.02</v>
      </c>
      <c r="H73" s="8">
        <v>600.1</v>
      </c>
      <c r="I73" s="8">
        <v>352.66</v>
      </c>
    </row>
    <row r="74" spans="1:9">
      <c r="A74" s="8" t="s">
        <v>116</v>
      </c>
      <c r="B74" s="8">
        <v>49.98</v>
      </c>
      <c r="C74" s="8">
        <f t="shared" si="3"/>
        <v>1</v>
      </c>
      <c r="D74" s="8">
        <f t="shared" si="4"/>
        <v>0</v>
      </c>
      <c r="F74" s="8">
        <f t="shared" si="5"/>
        <v>49.98</v>
      </c>
      <c r="H74" s="8">
        <v>600.04999999999995</v>
      </c>
      <c r="I74" s="8">
        <v>352.53</v>
      </c>
    </row>
    <row r="75" spans="1:9">
      <c r="A75" s="8" t="s">
        <v>117</v>
      </c>
      <c r="B75" s="8">
        <v>50.04</v>
      </c>
      <c r="C75" s="8">
        <f t="shared" si="3"/>
        <v>1</v>
      </c>
      <c r="D75" s="8">
        <f t="shared" si="4"/>
        <v>0</v>
      </c>
      <c r="F75" s="8">
        <f t="shared" si="5"/>
        <v>50.04</v>
      </c>
      <c r="H75" s="8">
        <v>643.46</v>
      </c>
      <c r="I75" s="8">
        <v>349.95</v>
      </c>
    </row>
    <row r="76" spans="1:9">
      <c r="A76" s="8" t="s">
        <v>118</v>
      </c>
      <c r="B76" s="8">
        <v>50.02</v>
      </c>
      <c r="C76" s="8">
        <f t="shared" si="3"/>
        <v>1</v>
      </c>
      <c r="D76" s="8">
        <f t="shared" si="4"/>
        <v>0</v>
      </c>
      <c r="F76" s="8">
        <f t="shared" si="5"/>
        <v>50.02</v>
      </c>
      <c r="H76" s="8">
        <v>749</v>
      </c>
      <c r="I76" s="8">
        <v>351.46</v>
      </c>
    </row>
    <row r="77" spans="1:9">
      <c r="A77" s="8" t="s">
        <v>119</v>
      </c>
      <c r="B77" s="8">
        <v>49.99</v>
      </c>
      <c r="C77" s="8">
        <f t="shared" si="3"/>
        <v>1</v>
      </c>
      <c r="D77" s="8">
        <f t="shared" si="4"/>
        <v>0</v>
      </c>
      <c r="F77" s="8">
        <f t="shared" si="5"/>
        <v>49.99</v>
      </c>
      <c r="H77" s="8">
        <v>1000</v>
      </c>
      <c r="I77" s="8">
        <v>399.47</v>
      </c>
    </row>
    <row r="78" spans="1:9">
      <c r="A78" s="8" t="s">
        <v>120</v>
      </c>
      <c r="B78" s="8">
        <v>49.97</v>
      </c>
      <c r="C78" s="8">
        <f t="shared" si="3"/>
        <v>1</v>
      </c>
      <c r="D78" s="8">
        <f t="shared" si="4"/>
        <v>0</v>
      </c>
      <c r="F78" s="8">
        <f t="shared" si="5"/>
        <v>49.97</v>
      </c>
      <c r="H78" s="8">
        <v>1000</v>
      </c>
      <c r="I78" s="8">
        <v>444.83</v>
      </c>
    </row>
    <row r="79" spans="1:9">
      <c r="A79" s="8" t="s">
        <v>121</v>
      </c>
      <c r="B79" s="8">
        <v>49.91</v>
      </c>
      <c r="C79" s="8">
        <f t="shared" si="3"/>
        <v>1</v>
      </c>
      <c r="D79" s="8">
        <f t="shared" si="4"/>
        <v>0</v>
      </c>
      <c r="F79" s="8">
        <f t="shared" si="5"/>
        <v>49.91</v>
      </c>
      <c r="H79" s="8">
        <v>1000</v>
      </c>
      <c r="I79" s="8">
        <v>549.91</v>
      </c>
    </row>
    <row r="80" spans="1:9">
      <c r="A80" s="8" t="s">
        <v>122</v>
      </c>
      <c r="B80" s="8">
        <v>49.77</v>
      </c>
      <c r="C80" s="8">
        <f t="shared" si="3"/>
        <v>1</v>
      </c>
      <c r="D80" s="8">
        <f t="shared" si="4"/>
        <v>0</v>
      </c>
      <c r="F80" s="8">
        <f t="shared" si="5"/>
        <v>49.77</v>
      </c>
      <c r="H80" s="8">
        <v>1000</v>
      </c>
      <c r="I80" s="8">
        <v>598.25</v>
      </c>
    </row>
    <row r="81" spans="1:9">
      <c r="A81" s="8" t="s">
        <v>123</v>
      </c>
      <c r="B81" s="8">
        <v>49.72</v>
      </c>
      <c r="C81" s="8">
        <f t="shared" si="3"/>
        <v>1</v>
      </c>
      <c r="D81" s="8">
        <f t="shared" si="4"/>
        <v>0</v>
      </c>
      <c r="F81" s="8">
        <f t="shared" si="5"/>
        <v>49.72</v>
      </c>
      <c r="H81" s="8">
        <v>1000</v>
      </c>
      <c r="I81" s="8">
        <v>649.58000000000004</v>
      </c>
    </row>
    <row r="82" spans="1:9">
      <c r="A82" s="8" t="s">
        <v>124</v>
      </c>
      <c r="B82" s="8">
        <v>49.69</v>
      </c>
      <c r="C82" s="8">
        <f t="shared" si="3"/>
        <v>1</v>
      </c>
      <c r="D82" s="8">
        <f t="shared" si="4"/>
        <v>49.69</v>
      </c>
      <c r="F82" s="8">
        <f t="shared" si="5"/>
        <v>49.69</v>
      </c>
      <c r="H82" s="8">
        <v>1000</v>
      </c>
      <c r="I82" s="8">
        <v>650.34</v>
      </c>
    </row>
    <row r="83" spans="1:9">
      <c r="A83" s="8" t="s">
        <v>125</v>
      </c>
      <c r="B83" s="8">
        <v>49.95</v>
      </c>
      <c r="C83" s="8">
        <f t="shared" si="3"/>
        <v>1</v>
      </c>
      <c r="D83" s="8">
        <f t="shared" si="4"/>
        <v>0</v>
      </c>
      <c r="F83" s="8">
        <f t="shared" si="5"/>
        <v>49.95</v>
      </c>
      <c r="H83" s="8">
        <v>1000</v>
      </c>
      <c r="I83" s="8">
        <v>747.5</v>
      </c>
    </row>
    <row r="84" spans="1:9">
      <c r="A84" s="8" t="s">
        <v>126</v>
      </c>
      <c r="B84" s="8">
        <v>49.77</v>
      </c>
      <c r="C84" s="8">
        <f t="shared" si="3"/>
        <v>1</v>
      </c>
      <c r="D84" s="8">
        <f t="shared" si="4"/>
        <v>0</v>
      </c>
      <c r="F84" s="8">
        <f t="shared" si="5"/>
        <v>49.77</v>
      </c>
      <c r="H84" s="8">
        <v>1000</v>
      </c>
      <c r="I84" s="8">
        <v>893.48</v>
      </c>
    </row>
    <row r="85" spans="1:9">
      <c r="A85" s="8" t="s">
        <v>127</v>
      </c>
      <c r="B85" s="8">
        <v>49.8</v>
      </c>
      <c r="C85" s="8">
        <f t="shared" si="3"/>
        <v>1</v>
      </c>
      <c r="D85" s="8">
        <f t="shared" si="4"/>
        <v>0</v>
      </c>
      <c r="F85" s="8">
        <f t="shared" si="5"/>
        <v>49.8</v>
      </c>
      <c r="H85" s="8">
        <v>1000</v>
      </c>
      <c r="I85" s="8">
        <v>988.72</v>
      </c>
    </row>
    <row r="86" spans="1:9">
      <c r="A86" s="8" t="s">
        <v>128</v>
      </c>
      <c r="B86" s="8">
        <v>49.94</v>
      </c>
      <c r="C86" s="8">
        <f t="shared" si="3"/>
        <v>1</v>
      </c>
      <c r="D86" s="8">
        <f t="shared" si="4"/>
        <v>0</v>
      </c>
      <c r="F86" s="8">
        <f t="shared" si="5"/>
        <v>49.94</v>
      </c>
      <c r="H86" s="8">
        <v>1000</v>
      </c>
      <c r="I86" s="8">
        <v>992.81</v>
      </c>
    </row>
    <row r="87" spans="1:9">
      <c r="A87" s="8" t="s">
        <v>129</v>
      </c>
      <c r="B87" s="8">
        <v>49.85</v>
      </c>
      <c r="C87" s="8">
        <f t="shared" si="3"/>
        <v>1</v>
      </c>
      <c r="D87" s="8">
        <f t="shared" si="4"/>
        <v>0</v>
      </c>
      <c r="F87" s="8">
        <f t="shared" si="5"/>
        <v>49.85</v>
      </c>
      <c r="H87" s="8">
        <v>1000</v>
      </c>
      <c r="I87" s="8">
        <v>993.04</v>
      </c>
    </row>
    <row r="88" spans="1:9">
      <c r="A88" s="8" t="s">
        <v>130</v>
      </c>
      <c r="B88" s="8">
        <v>49.95</v>
      </c>
      <c r="C88" s="8">
        <f t="shared" si="3"/>
        <v>1</v>
      </c>
      <c r="D88" s="8">
        <f t="shared" si="4"/>
        <v>0</v>
      </c>
      <c r="F88" s="8">
        <f t="shared" si="5"/>
        <v>49.95</v>
      </c>
      <c r="H88" s="8">
        <v>1000</v>
      </c>
      <c r="I88" s="8">
        <v>993.52</v>
      </c>
    </row>
    <row r="89" spans="1:9">
      <c r="A89" s="8" t="s">
        <v>131</v>
      </c>
      <c r="B89" s="8">
        <v>49.93</v>
      </c>
      <c r="C89" s="8">
        <f t="shared" si="3"/>
        <v>1</v>
      </c>
      <c r="D89" s="8">
        <f t="shared" si="4"/>
        <v>0</v>
      </c>
      <c r="F89" s="8">
        <f t="shared" si="5"/>
        <v>49.93</v>
      </c>
      <c r="H89" s="8">
        <v>1000</v>
      </c>
      <c r="I89" s="8">
        <v>993.29</v>
      </c>
    </row>
    <row r="90" spans="1:9">
      <c r="A90" s="8" t="s">
        <v>132</v>
      </c>
      <c r="B90" s="8">
        <v>49.98</v>
      </c>
      <c r="C90" s="8">
        <f t="shared" si="3"/>
        <v>1</v>
      </c>
      <c r="D90" s="8">
        <f t="shared" si="4"/>
        <v>0</v>
      </c>
      <c r="F90" s="8">
        <f t="shared" si="5"/>
        <v>49.98</v>
      </c>
      <c r="H90" s="8">
        <v>1000</v>
      </c>
      <c r="I90" s="8">
        <v>1000</v>
      </c>
    </row>
    <row r="91" spans="1:9">
      <c r="A91" s="8" t="s">
        <v>133</v>
      </c>
      <c r="B91" s="8">
        <v>49.88</v>
      </c>
      <c r="C91" s="8">
        <f t="shared" si="3"/>
        <v>1</v>
      </c>
      <c r="D91" s="8">
        <f t="shared" si="4"/>
        <v>0</v>
      </c>
      <c r="F91" s="8">
        <f t="shared" si="5"/>
        <v>49.88</v>
      </c>
      <c r="H91" s="8">
        <v>1000</v>
      </c>
      <c r="I91" s="8">
        <v>1000</v>
      </c>
    </row>
    <row r="92" spans="1:9">
      <c r="A92" s="8" t="s">
        <v>134</v>
      </c>
      <c r="B92" s="8">
        <v>49.93</v>
      </c>
      <c r="C92" s="8">
        <f t="shared" si="3"/>
        <v>1</v>
      </c>
      <c r="D92" s="8">
        <f t="shared" si="4"/>
        <v>0</v>
      </c>
      <c r="F92" s="8">
        <f t="shared" si="5"/>
        <v>49.93</v>
      </c>
      <c r="H92" s="8">
        <v>1000</v>
      </c>
      <c r="I92" s="8">
        <v>1000</v>
      </c>
    </row>
    <row r="93" spans="1:9">
      <c r="A93" s="8" t="s">
        <v>135</v>
      </c>
      <c r="B93" s="8">
        <v>49.86</v>
      </c>
      <c r="C93" s="8">
        <f t="shared" si="3"/>
        <v>1</v>
      </c>
      <c r="D93" s="8">
        <f t="shared" si="4"/>
        <v>0</v>
      </c>
      <c r="F93" s="8">
        <f t="shared" si="5"/>
        <v>49.86</v>
      </c>
      <c r="H93" s="8">
        <v>1000</v>
      </c>
      <c r="I93" s="8">
        <v>1000</v>
      </c>
    </row>
    <row r="94" spans="1:9">
      <c r="A94" s="8" t="s">
        <v>136</v>
      </c>
      <c r="B94" s="8">
        <v>49.99</v>
      </c>
      <c r="C94" s="8">
        <f t="shared" si="3"/>
        <v>1</v>
      </c>
      <c r="D94" s="8">
        <f t="shared" si="4"/>
        <v>0</v>
      </c>
      <c r="F94" s="8">
        <f t="shared" si="5"/>
        <v>49.99</v>
      </c>
      <c r="H94" s="8">
        <v>1000</v>
      </c>
      <c r="I94" s="8">
        <v>1000</v>
      </c>
    </row>
    <row r="95" spans="1:9">
      <c r="A95" s="8" t="s">
        <v>137</v>
      </c>
      <c r="B95" s="8">
        <v>50.01</v>
      </c>
      <c r="C95" s="8">
        <f t="shared" si="3"/>
        <v>1</v>
      </c>
      <c r="D95" s="8">
        <f t="shared" si="4"/>
        <v>0</v>
      </c>
      <c r="F95" s="8">
        <f t="shared" si="5"/>
        <v>50.01</v>
      </c>
      <c r="H95" s="8">
        <v>1000</v>
      </c>
      <c r="I95" s="8">
        <v>1000</v>
      </c>
    </row>
    <row r="96" spans="1:9">
      <c r="A96" s="8" t="s">
        <v>138</v>
      </c>
      <c r="B96" s="8">
        <v>50.03</v>
      </c>
      <c r="C96" s="8">
        <f t="shared" si="3"/>
        <v>1</v>
      </c>
      <c r="D96" s="8">
        <f t="shared" si="4"/>
        <v>0</v>
      </c>
      <c r="F96" s="8">
        <f t="shared" si="5"/>
        <v>50.03</v>
      </c>
      <c r="H96" s="8">
        <v>1000</v>
      </c>
      <c r="I96" s="8">
        <v>1000</v>
      </c>
    </row>
    <row r="97" spans="1:9">
      <c r="A97" s="8" t="s">
        <v>139</v>
      </c>
      <c r="B97" s="8">
        <v>49.98</v>
      </c>
      <c r="C97" s="8">
        <f t="shared" si="3"/>
        <v>1</v>
      </c>
      <c r="D97" s="8">
        <f t="shared" si="4"/>
        <v>0</v>
      </c>
      <c r="F97" s="8">
        <f t="shared" si="5"/>
        <v>49.98</v>
      </c>
      <c r="H97" s="8">
        <v>1000</v>
      </c>
      <c r="I97" s="8">
        <v>1000</v>
      </c>
    </row>
    <row r="98" spans="1:9" ht="13.5" thickBot="1">
      <c r="A98" s="8" t="s">
        <v>140</v>
      </c>
      <c r="B98" s="8">
        <v>50.04</v>
      </c>
      <c r="C98" s="8">
        <f t="shared" si="3"/>
        <v>1</v>
      </c>
      <c r="D98" s="8">
        <f t="shared" si="4"/>
        <v>0</v>
      </c>
      <c r="F98" s="8">
        <f t="shared" si="5"/>
        <v>50.04</v>
      </c>
      <c r="H98" s="8">
        <v>1000</v>
      </c>
      <c r="I98" s="8">
        <v>1000</v>
      </c>
    </row>
    <row r="99" spans="1:9" ht="13.5" thickBot="1">
      <c r="A99" s="8" t="s">
        <v>175</v>
      </c>
      <c r="B99" s="27">
        <f>AVERAGE(B3:B98)</f>
        <v>49.97197916666665</v>
      </c>
      <c r="C99" s="8">
        <f>SUM(C3:C98)/4000</f>
        <v>2.4E-2</v>
      </c>
      <c r="D99" s="8">
        <f>SUM(D3:D98)</f>
        <v>49.69</v>
      </c>
      <c r="F99" s="8">
        <f t="shared" si="5"/>
        <v>49.97197916666665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" activePane="bottomRight" state="frozen"/>
      <selection pane="topRight" activeCell="B1" sqref="B1"/>
      <selection pane="bottomLeft" activeCell="A3" sqref="A3"/>
      <selection pane="bottomRight" activeCell="K31" sqref="K31:K32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251</v>
      </c>
      <c r="L3" s="195">
        <v>9.09</v>
      </c>
      <c r="M3" s="195">
        <v>61.57</v>
      </c>
      <c r="N3" s="195">
        <v>50.08</v>
      </c>
      <c r="O3" s="195">
        <v>70.75</v>
      </c>
      <c r="P3" s="195">
        <v>26.58</v>
      </c>
      <c r="Q3" s="195">
        <v>8.52</v>
      </c>
      <c r="R3" s="195">
        <v>17.98</v>
      </c>
      <c r="S3" s="195">
        <v>10.62</v>
      </c>
      <c r="T3" s="195">
        <v>0</v>
      </c>
      <c r="U3" s="195">
        <v>59.96</v>
      </c>
      <c r="V3" s="195">
        <v>8.7899999999999991</v>
      </c>
      <c r="W3" s="195">
        <v>16.21</v>
      </c>
      <c r="X3" s="195">
        <v>62.55</v>
      </c>
      <c r="Y3" s="195">
        <v>0</v>
      </c>
      <c r="Z3">
        <v>0</v>
      </c>
      <c r="AA3" s="195">
        <v>11.46</v>
      </c>
      <c r="AB3" s="195">
        <v>0</v>
      </c>
      <c r="AC3" s="195">
        <v>0</v>
      </c>
      <c r="AD3" s="195">
        <v>0</v>
      </c>
      <c r="AE3" s="195">
        <v>42.9</v>
      </c>
      <c r="AF3" s="195">
        <v>0</v>
      </c>
      <c r="AG3" s="195">
        <v>0</v>
      </c>
      <c r="AH3" s="195">
        <v>0</v>
      </c>
      <c r="AI3" s="195">
        <v>-1.17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118</v>
      </c>
      <c r="AQ3" s="195">
        <v>34.43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251</v>
      </c>
      <c r="L4" s="195">
        <v>9.09</v>
      </c>
      <c r="M4" s="195">
        <v>61.57</v>
      </c>
      <c r="N4" s="195">
        <v>50.08</v>
      </c>
      <c r="O4" s="195">
        <v>70.75</v>
      </c>
      <c r="P4" s="195">
        <v>26.58</v>
      </c>
      <c r="Q4" s="195">
        <v>8.52</v>
      </c>
      <c r="R4" s="195">
        <v>17.98</v>
      </c>
      <c r="S4" s="195">
        <v>10.62</v>
      </c>
      <c r="T4" s="195">
        <v>0</v>
      </c>
      <c r="U4" s="195">
        <v>59.96</v>
      </c>
      <c r="V4" s="195">
        <v>8.7899999999999991</v>
      </c>
      <c r="W4" s="195">
        <v>16.22</v>
      </c>
      <c r="X4" s="195">
        <v>62.55</v>
      </c>
      <c r="Y4" s="195">
        <v>0</v>
      </c>
      <c r="Z4">
        <v>0</v>
      </c>
      <c r="AA4" s="195">
        <v>11.46</v>
      </c>
      <c r="AB4" s="195">
        <v>0</v>
      </c>
      <c r="AC4" s="195">
        <v>0</v>
      </c>
      <c r="AD4" s="195">
        <v>0</v>
      </c>
      <c r="AE4" s="195">
        <v>42.9</v>
      </c>
      <c r="AF4" s="195">
        <v>0</v>
      </c>
      <c r="AG4" s="195">
        <v>0</v>
      </c>
      <c r="AH4" s="195">
        <v>0</v>
      </c>
      <c r="AI4" s="195">
        <v>-1.17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118</v>
      </c>
      <c r="AQ4" s="195">
        <v>34.43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251</v>
      </c>
      <c r="L5" s="195">
        <v>9.09</v>
      </c>
      <c r="M5" s="195">
        <v>61.57</v>
      </c>
      <c r="N5" s="195">
        <v>50.08</v>
      </c>
      <c r="O5" s="195">
        <v>70.75</v>
      </c>
      <c r="P5" s="195">
        <v>26.58</v>
      </c>
      <c r="Q5" s="195">
        <v>8.52</v>
      </c>
      <c r="R5" s="195">
        <v>17.98</v>
      </c>
      <c r="S5" s="195">
        <v>10.62</v>
      </c>
      <c r="T5" s="195">
        <v>0</v>
      </c>
      <c r="U5" s="195">
        <v>59.96</v>
      </c>
      <c r="V5" s="195">
        <v>8.7899999999999991</v>
      </c>
      <c r="W5" s="195">
        <v>16.22</v>
      </c>
      <c r="X5" s="195">
        <v>62.55</v>
      </c>
      <c r="Y5" s="195">
        <v>0</v>
      </c>
      <c r="Z5">
        <v>0</v>
      </c>
      <c r="AA5" s="195">
        <v>11.46</v>
      </c>
      <c r="AB5" s="195">
        <v>0</v>
      </c>
      <c r="AC5" s="195">
        <v>0</v>
      </c>
      <c r="AD5" s="195">
        <v>0</v>
      </c>
      <c r="AE5" s="195">
        <v>42.9</v>
      </c>
      <c r="AF5" s="195">
        <v>0</v>
      </c>
      <c r="AG5" s="195">
        <v>0</v>
      </c>
      <c r="AH5" s="195">
        <v>0</v>
      </c>
      <c r="AI5" s="195">
        <v>-1.17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118</v>
      </c>
      <c r="AQ5" s="195">
        <v>34.43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251</v>
      </c>
      <c r="L6" s="195">
        <v>9.09</v>
      </c>
      <c r="M6" s="195">
        <v>61.57</v>
      </c>
      <c r="N6" s="195">
        <v>50.08</v>
      </c>
      <c r="O6" s="195">
        <v>70.75</v>
      </c>
      <c r="P6" s="195">
        <v>26.58</v>
      </c>
      <c r="Q6" s="195">
        <v>8.52</v>
      </c>
      <c r="R6" s="195">
        <v>17.98</v>
      </c>
      <c r="S6" s="195">
        <v>10.62</v>
      </c>
      <c r="T6" s="195">
        <v>0</v>
      </c>
      <c r="U6" s="195">
        <v>59.96</v>
      </c>
      <c r="V6" s="195">
        <v>8.7899999999999991</v>
      </c>
      <c r="W6" s="195">
        <v>16.22</v>
      </c>
      <c r="X6" s="195">
        <v>62.55</v>
      </c>
      <c r="Y6" s="195">
        <v>0</v>
      </c>
      <c r="Z6">
        <v>0</v>
      </c>
      <c r="AA6" s="195">
        <v>11.46</v>
      </c>
      <c r="AB6" s="195">
        <v>0</v>
      </c>
      <c r="AC6" s="195">
        <v>0</v>
      </c>
      <c r="AD6" s="195">
        <v>0</v>
      </c>
      <c r="AE6" s="195">
        <v>42.9</v>
      </c>
      <c r="AF6" s="195">
        <v>0</v>
      </c>
      <c r="AG6" s="195">
        <v>0</v>
      </c>
      <c r="AH6" s="195">
        <v>0</v>
      </c>
      <c r="AI6" s="195">
        <v>-1.17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118</v>
      </c>
      <c r="AQ6" s="195">
        <v>34.43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251</v>
      </c>
      <c r="L7" s="195">
        <v>9.09</v>
      </c>
      <c r="M7" s="195">
        <v>61.57</v>
      </c>
      <c r="N7" s="195">
        <v>50.08</v>
      </c>
      <c r="O7" s="195">
        <v>70.75</v>
      </c>
      <c r="P7" s="195">
        <v>26.58</v>
      </c>
      <c r="Q7" s="195">
        <v>8.2200000000000006</v>
      </c>
      <c r="R7" s="195">
        <v>17.98</v>
      </c>
      <c r="S7" s="195">
        <v>10.26</v>
      </c>
      <c r="T7" s="195">
        <v>0</v>
      </c>
      <c r="U7" s="195">
        <v>59.96</v>
      </c>
      <c r="V7" s="195">
        <v>8.7899999999999991</v>
      </c>
      <c r="W7" s="195">
        <v>15.69</v>
      </c>
      <c r="X7" s="195">
        <v>62.55</v>
      </c>
      <c r="Y7" s="195">
        <v>0</v>
      </c>
      <c r="Z7">
        <v>0</v>
      </c>
      <c r="AA7" s="195">
        <v>11.46</v>
      </c>
      <c r="AB7" s="195">
        <v>0</v>
      </c>
      <c r="AC7" s="195">
        <v>0</v>
      </c>
      <c r="AD7" s="195">
        <v>0</v>
      </c>
      <c r="AE7" s="195">
        <v>42.9</v>
      </c>
      <c r="AF7" s="195">
        <v>0</v>
      </c>
      <c r="AG7" s="195">
        <v>0</v>
      </c>
      <c r="AH7" s="195">
        <v>0</v>
      </c>
      <c r="AI7" s="195">
        <v>-1.17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118</v>
      </c>
      <c r="AQ7" s="195">
        <v>34.43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251</v>
      </c>
      <c r="L8" s="195">
        <v>9.09</v>
      </c>
      <c r="M8" s="195">
        <v>61.57</v>
      </c>
      <c r="N8" s="195">
        <v>50.08</v>
      </c>
      <c r="O8" s="195">
        <v>70.75</v>
      </c>
      <c r="P8" s="195">
        <v>26.58</v>
      </c>
      <c r="Q8" s="195">
        <v>8.2200000000000006</v>
      </c>
      <c r="R8" s="195">
        <v>17.98</v>
      </c>
      <c r="S8" s="195">
        <v>10.26</v>
      </c>
      <c r="T8" s="195">
        <v>0</v>
      </c>
      <c r="U8" s="195">
        <v>59.96</v>
      </c>
      <c r="V8" s="195">
        <v>8.7899999999999991</v>
      </c>
      <c r="W8" s="195">
        <v>15.69</v>
      </c>
      <c r="X8" s="195">
        <v>62.55</v>
      </c>
      <c r="Y8" s="195">
        <v>0</v>
      </c>
      <c r="Z8">
        <v>0</v>
      </c>
      <c r="AA8" s="195">
        <v>11.46</v>
      </c>
      <c r="AB8" s="195">
        <v>0</v>
      </c>
      <c r="AC8" s="195">
        <v>0</v>
      </c>
      <c r="AD8" s="195">
        <v>0</v>
      </c>
      <c r="AE8" s="195">
        <v>42.9</v>
      </c>
      <c r="AF8" s="195">
        <v>0</v>
      </c>
      <c r="AG8" s="195">
        <v>0</v>
      </c>
      <c r="AH8" s="195">
        <v>0</v>
      </c>
      <c r="AI8" s="195">
        <v>-1.17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118</v>
      </c>
      <c r="AQ8" s="195">
        <v>34.43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251</v>
      </c>
      <c r="L9" s="195">
        <v>9.09</v>
      </c>
      <c r="M9" s="195">
        <v>61.57</v>
      </c>
      <c r="N9" s="195">
        <v>50.08</v>
      </c>
      <c r="O9" s="195">
        <v>70.75</v>
      </c>
      <c r="P9" s="195">
        <v>26.58</v>
      </c>
      <c r="Q9" s="195">
        <v>8.2200000000000006</v>
      </c>
      <c r="R9" s="195">
        <v>17.98</v>
      </c>
      <c r="S9" s="195">
        <v>10.26</v>
      </c>
      <c r="T9" s="195">
        <v>0</v>
      </c>
      <c r="U9" s="195">
        <v>59.96</v>
      </c>
      <c r="V9" s="195">
        <v>8.7899999999999991</v>
      </c>
      <c r="W9" s="195">
        <v>15.99</v>
      </c>
      <c r="X9" s="195">
        <v>62.55</v>
      </c>
      <c r="Y9" s="195">
        <v>0</v>
      </c>
      <c r="Z9">
        <v>0</v>
      </c>
      <c r="AA9" s="195">
        <v>10.34</v>
      </c>
      <c r="AB9" s="195">
        <v>0</v>
      </c>
      <c r="AC9" s="195">
        <v>0</v>
      </c>
      <c r="AD9" s="195">
        <v>0</v>
      </c>
      <c r="AE9" s="195">
        <v>43.6</v>
      </c>
      <c r="AF9" s="195">
        <v>0</v>
      </c>
      <c r="AG9" s="195">
        <v>0</v>
      </c>
      <c r="AH9" s="195">
        <v>0</v>
      </c>
      <c r="AI9" s="195">
        <v>-1.17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118</v>
      </c>
      <c r="AQ9" s="195">
        <v>34.43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251</v>
      </c>
      <c r="L10" s="195">
        <v>9.09</v>
      </c>
      <c r="M10" s="195">
        <v>61.57</v>
      </c>
      <c r="N10" s="195">
        <v>50.08</v>
      </c>
      <c r="O10" s="195">
        <v>70.75</v>
      </c>
      <c r="P10" s="195">
        <v>26.58</v>
      </c>
      <c r="Q10" s="195">
        <v>8.2200000000000006</v>
      </c>
      <c r="R10" s="195">
        <v>17.98</v>
      </c>
      <c r="S10" s="195">
        <v>10.26</v>
      </c>
      <c r="T10" s="195">
        <v>0</v>
      </c>
      <c r="U10" s="195">
        <v>59.96</v>
      </c>
      <c r="V10" s="195">
        <v>8.7899999999999991</v>
      </c>
      <c r="W10" s="195">
        <v>15.99</v>
      </c>
      <c r="X10" s="195">
        <v>62.55</v>
      </c>
      <c r="Y10" s="195">
        <v>0</v>
      </c>
      <c r="Z10">
        <v>0</v>
      </c>
      <c r="AA10" s="195">
        <v>10.34</v>
      </c>
      <c r="AB10" s="195">
        <v>0</v>
      </c>
      <c r="AC10" s="195">
        <v>0</v>
      </c>
      <c r="AD10" s="195">
        <v>0</v>
      </c>
      <c r="AE10" s="195">
        <v>43.6</v>
      </c>
      <c r="AF10" s="195">
        <v>0</v>
      </c>
      <c r="AG10" s="195">
        <v>0</v>
      </c>
      <c r="AH10" s="195">
        <v>0</v>
      </c>
      <c r="AI10" s="195">
        <v>-1.17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118</v>
      </c>
      <c r="AQ10" s="195">
        <v>34.43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251</v>
      </c>
      <c r="L11" s="195">
        <v>9.09</v>
      </c>
      <c r="M11" s="195">
        <v>61.57</v>
      </c>
      <c r="N11" s="195">
        <v>50.08</v>
      </c>
      <c r="O11" s="195">
        <v>70.75</v>
      </c>
      <c r="P11" s="195">
        <v>26.58</v>
      </c>
      <c r="Q11" s="195">
        <v>8.2200000000000006</v>
      </c>
      <c r="R11" s="195">
        <v>17.98</v>
      </c>
      <c r="S11" s="195">
        <v>10.26</v>
      </c>
      <c r="T11" s="195">
        <v>0</v>
      </c>
      <c r="U11" s="195">
        <v>59.6</v>
      </c>
      <c r="V11" s="195">
        <v>8.7899999999999991</v>
      </c>
      <c r="W11" s="195">
        <v>15.99</v>
      </c>
      <c r="X11" s="195">
        <v>62.55</v>
      </c>
      <c r="Y11" s="195">
        <v>0</v>
      </c>
      <c r="Z11">
        <v>0</v>
      </c>
      <c r="AA11" s="195">
        <v>0</v>
      </c>
      <c r="AB11" s="195">
        <v>10.38</v>
      </c>
      <c r="AC11" s="195">
        <v>0</v>
      </c>
      <c r="AD11" s="195">
        <v>0</v>
      </c>
      <c r="AE11" s="195">
        <v>43.6</v>
      </c>
      <c r="AF11" s="195">
        <v>0</v>
      </c>
      <c r="AG11" s="195">
        <v>0</v>
      </c>
      <c r="AH11" s="195">
        <v>0</v>
      </c>
      <c r="AI11" s="195">
        <v>-1.17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118</v>
      </c>
      <c r="AQ11" s="195">
        <v>34.43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251</v>
      </c>
      <c r="L12" s="195">
        <v>9.09</v>
      </c>
      <c r="M12" s="195">
        <v>61.57</v>
      </c>
      <c r="N12" s="195">
        <v>50.08</v>
      </c>
      <c r="O12" s="195">
        <v>70.75</v>
      </c>
      <c r="P12" s="195">
        <v>26.58</v>
      </c>
      <c r="Q12" s="195">
        <v>8.2200000000000006</v>
      </c>
      <c r="R12" s="195">
        <v>17.98</v>
      </c>
      <c r="S12" s="195">
        <v>10.26</v>
      </c>
      <c r="T12" s="195">
        <v>0</v>
      </c>
      <c r="U12" s="195">
        <v>59.6</v>
      </c>
      <c r="V12" s="195">
        <v>8.7899999999999991</v>
      </c>
      <c r="W12" s="195">
        <v>15.99</v>
      </c>
      <c r="X12" s="195">
        <v>62.55</v>
      </c>
      <c r="Y12" s="195">
        <v>0</v>
      </c>
      <c r="Z12">
        <v>0</v>
      </c>
      <c r="AA12" s="195">
        <v>0</v>
      </c>
      <c r="AB12" s="195">
        <v>10.38</v>
      </c>
      <c r="AC12" s="195">
        <v>0</v>
      </c>
      <c r="AD12" s="195">
        <v>0</v>
      </c>
      <c r="AE12" s="195">
        <v>43.6</v>
      </c>
      <c r="AF12" s="195">
        <v>0</v>
      </c>
      <c r="AG12" s="195">
        <v>0</v>
      </c>
      <c r="AH12" s="195">
        <v>0</v>
      </c>
      <c r="AI12" s="195">
        <v>-1.17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118</v>
      </c>
      <c r="AQ12" s="195">
        <v>34.43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251</v>
      </c>
      <c r="L13" s="195">
        <v>9.09</v>
      </c>
      <c r="M13" s="195">
        <v>61.57</v>
      </c>
      <c r="N13" s="195">
        <v>50.08</v>
      </c>
      <c r="O13" s="195">
        <v>70.75</v>
      </c>
      <c r="P13" s="195">
        <v>26.58</v>
      </c>
      <c r="Q13" s="195">
        <v>8.2200000000000006</v>
      </c>
      <c r="R13" s="195">
        <v>17.98</v>
      </c>
      <c r="S13" s="195">
        <v>10.26</v>
      </c>
      <c r="T13" s="195">
        <v>0</v>
      </c>
      <c r="U13" s="195">
        <v>59.28</v>
      </c>
      <c r="V13" s="195">
        <v>8.7899999999999991</v>
      </c>
      <c r="W13" s="195">
        <v>15.96</v>
      </c>
      <c r="X13" s="195">
        <v>62.55</v>
      </c>
      <c r="Y13" s="195">
        <v>0</v>
      </c>
      <c r="Z13">
        <v>0</v>
      </c>
      <c r="AA13" s="195">
        <v>0</v>
      </c>
      <c r="AB13" s="195">
        <v>10.38</v>
      </c>
      <c r="AC13" s="195">
        <v>0</v>
      </c>
      <c r="AD13" s="195">
        <v>0</v>
      </c>
      <c r="AE13" s="195">
        <v>43.6</v>
      </c>
      <c r="AF13" s="195">
        <v>0</v>
      </c>
      <c r="AG13" s="195">
        <v>0</v>
      </c>
      <c r="AH13" s="195">
        <v>0</v>
      </c>
      <c r="AI13" s="195">
        <v>-1.17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119.19</v>
      </c>
      <c r="AQ13" s="195">
        <v>34.43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251</v>
      </c>
      <c r="L14" s="195">
        <v>9.09</v>
      </c>
      <c r="M14" s="195">
        <v>61.57</v>
      </c>
      <c r="N14" s="195">
        <v>50.08</v>
      </c>
      <c r="O14" s="195">
        <v>70.75</v>
      </c>
      <c r="P14" s="195">
        <v>26.58</v>
      </c>
      <c r="Q14" s="195">
        <v>8.2200000000000006</v>
      </c>
      <c r="R14" s="195">
        <v>18.62</v>
      </c>
      <c r="S14" s="195">
        <v>10.26</v>
      </c>
      <c r="T14" s="195">
        <v>0</v>
      </c>
      <c r="U14" s="195">
        <v>59.28</v>
      </c>
      <c r="V14" s="195">
        <v>8.7899999999999991</v>
      </c>
      <c r="W14" s="195">
        <v>16.18</v>
      </c>
      <c r="X14" s="195">
        <v>62.54</v>
      </c>
      <c r="Y14" s="195">
        <v>0</v>
      </c>
      <c r="Z14">
        <v>0</v>
      </c>
      <c r="AA14" s="195">
        <v>0</v>
      </c>
      <c r="AB14" s="195">
        <v>10.38</v>
      </c>
      <c r="AC14" s="195">
        <v>0</v>
      </c>
      <c r="AD14" s="195">
        <v>0</v>
      </c>
      <c r="AE14" s="195">
        <v>43.6</v>
      </c>
      <c r="AF14" s="195">
        <v>0</v>
      </c>
      <c r="AG14" s="195">
        <v>0</v>
      </c>
      <c r="AH14" s="195">
        <v>0</v>
      </c>
      <c r="AI14" s="195">
        <v>-1.17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118</v>
      </c>
      <c r="AQ14" s="195">
        <v>34.43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251</v>
      </c>
      <c r="L15" s="195">
        <v>9.09</v>
      </c>
      <c r="M15" s="195">
        <v>61.57</v>
      </c>
      <c r="N15" s="195">
        <v>50.08</v>
      </c>
      <c r="O15" s="195">
        <v>70.75</v>
      </c>
      <c r="P15" s="195">
        <v>26.58</v>
      </c>
      <c r="Q15" s="195">
        <v>8.2200000000000006</v>
      </c>
      <c r="R15" s="195">
        <v>17.98</v>
      </c>
      <c r="S15" s="195">
        <v>10.26</v>
      </c>
      <c r="T15" s="195">
        <v>0</v>
      </c>
      <c r="U15" s="195">
        <v>59.28</v>
      </c>
      <c r="V15" s="195">
        <v>8.7899999999999991</v>
      </c>
      <c r="W15" s="195">
        <v>16.18</v>
      </c>
      <c r="X15" s="195">
        <v>62.55</v>
      </c>
      <c r="Y15" s="195">
        <v>0</v>
      </c>
      <c r="Z15">
        <v>0</v>
      </c>
      <c r="AA15" s="195">
        <v>0</v>
      </c>
      <c r="AB15" s="195">
        <v>10.38</v>
      </c>
      <c r="AC15" s="195">
        <v>0</v>
      </c>
      <c r="AD15" s="195">
        <v>0</v>
      </c>
      <c r="AE15" s="195">
        <v>43.6</v>
      </c>
      <c r="AF15" s="195">
        <v>0</v>
      </c>
      <c r="AG15" s="195">
        <v>0</v>
      </c>
      <c r="AH15" s="195">
        <v>0</v>
      </c>
      <c r="AI15" s="195">
        <v>-1.17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118</v>
      </c>
      <c r="AQ15" s="195">
        <v>34.43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251</v>
      </c>
      <c r="L16" s="195">
        <v>9.09</v>
      </c>
      <c r="M16" s="195">
        <v>61.57</v>
      </c>
      <c r="N16" s="195">
        <v>50.08</v>
      </c>
      <c r="O16" s="195">
        <v>70.75</v>
      </c>
      <c r="P16" s="195">
        <v>26.58</v>
      </c>
      <c r="Q16" s="195">
        <v>8.2200000000000006</v>
      </c>
      <c r="R16" s="195">
        <v>17.98</v>
      </c>
      <c r="S16" s="195">
        <v>10.26</v>
      </c>
      <c r="T16" s="195">
        <v>0</v>
      </c>
      <c r="U16" s="195">
        <v>59.28</v>
      </c>
      <c r="V16" s="195">
        <v>8.7899999999999991</v>
      </c>
      <c r="W16" s="195">
        <v>16.18</v>
      </c>
      <c r="X16" s="195">
        <v>62.55</v>
      </c>
      <c r="Y16" s="195">
        <v>0</v>
      </c>
      <c r="Z16">
        <v>0</v>
      </c>
      <c r="AA16" s="195">
        <v>0</v>
      </c>
      <c r="AB16" s="195">
        <v>10.38</v>
      </c>
      <c r="AC16" s="195">
        <v>0</v>
      </c>
      <c r="AD16" s="195">
        <v>0</v>
      </c>
      <c r="AE16" s="195">
        <v>43.6</v>
      </c>
      <c r="AF16" s="195">
        <v>0</v>
      </c>
      <c r="AG16" s="195">
        <v>0</v>
      </c>
      <c r="AH16" s="195">
        <v>0</v>
      </c>
      <c r="AI16" s="195">
        <v>-1.17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118</v>
      </c>
      <c r="AQ16" s="195">
        <v>34.43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251</v>
      </c>
      <c r="L17" s="195">
        <v>9.09</v>
      </c>
      <c r="M17" s="195">
        <v>61.57</v>
      </c>
      <c r="N17" s="195">
        <v>50.08</v>
      </c>
      <c r="O17" s="195">
        <v>70.75</v>
      </c>
      <c r="P17" s="195">
        <v>26.58</v>
      </c>
      <c r="Q17" s="195">
        <v>8.2200000000000006</v>
      </c>
      <c r="R17" s="195">
        <v>17.97</v>
      </c>
      <c r="S17" s="195">
        <v>10.26</v>
      </c>
      <c r="T17" s="195">
        <v>0</v>
      </c>
      <c r="U17" s="195">
        <v>59.28</v>
      </c>
      <c r="V17" s="195">
        <v>8.7899999999999991</v>
      </c>
      <c r="W17" s="195">
        <v>15.15</v>
      </c>
      <c r="X17" s="195">
        <v>62.55</v>
      </c>
      <c r="Y17" s="195">
        <v>0</v>
      </c>
      <c r="Z17">
        <v>0</v>
      </c>
      <c r="AA17" s="195">
        <v>0</v>
      </c>
      <c r="AB17" s="195">
        <v>10.38</v>
      </c>
      <c r="AC17" s="195">
        <v>0</v>
      </c>
      <c r="AD17" s="195">
        <v>0</v>
      </c>
      <c r="AE17" s="195">
        <v>43.6</v>
      </c>
      <c r="AF17" s="195">
        <v>0</v>
      </c>
      <c r="AG17" s="195">
        <v>0</v>
      </c>
      <c r="AH17" s="195">
        <v>0</v>
      </c>
      <c r="AI17" s="195">
        <v>-1.17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118</v>
      </c>
      <c r="AQ17" s="195">
        <v>34.43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251</v>
      </c>
      <c r="L18" s="195">
        <v>9.09</v>
      </c>
      <c r="M18" s="195">
        <v>61.57</v>
      </c>
      <c r="N18" s="195">
        <v>50.08</v>
      </c>
      <c r="O18" s="195">
        <v>70.75</v>
      </c>
      <c r="P18" s="195">
        <v>26.58</v>
      </c>
      <c r="Q18" s="195">
        <v>8.2200000000000006</v>
      </c>
      <c r="R18" s="195">
        <v>17.98</v>
      </c>
      <c r="S18" s="195">
        <v>10.26</v>
      </c>
      <c r="T18" s="195">
        <v>0</v>
      </c>
      <c r="U18" s="195">
        <v>59.28</v>
      </c>
      <c r="V18" s="195">
        <v>8.7899999999999991</v>
      </c>
      <c r="W18" s="195">
        <v>16.22</v>
      </c>
      <c r="X18" s="195">
        <v>62.55</v>
      </c>
      <c r="Y18" s="195">
        <v>0</v>
      </c>
      <c r="Z18">
        <v>0</v>
      </c>
      <c r="AA18" s="195">
        <v>0</v>
      </c>
      <c r="AB18" s="195">
        <v>10.38</v>
      </c>
      <c r="AC18" s="195">
        <v>0</v>
      </c>
      <c r="AD18" s="195">
        <v>0</v>
      </c>
      <c r="AE18" s="195">
        <v>43.6</v>
      </c>
      <c r="AF18" s="195">
        <v>0</v>
      </c>
      <c r="AG18" s="195">
        <v>0</v>
      </c>
      <c r="AH18" s="195">
        <v>0</v>
      </c>
      <c r="AI18" s="195">
        <v>-1.17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118</v>
      </c>
      <c r="AQ18" s="195">
        <v>34.43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251</v>
      </c>
      <c r="L19" s="195">
        <v>9.09</v>
      </c>
      <c r="M19" s="195">
        <v>61.57</v>
      </c>
      <c r="N19" s="195">
        <v>50.08</v>
      </c>
      <c r="O19" s="195">
        <v>70.75</v>
      </c>
      <c r="P19" s="195">
        <v>26.58</v>
      </c>
      <c r="Q19" s="195">
        <v>8.2200000000000006</v>
      </c>
      <c r="R19" s="195">
        <v>17.98</v>
      </c>
      <c r="S19" s="195">
        <v>10.26</v>
      </c>
      <c r="T19" s="195">
        <v>0</v>
      </c>
      <c r="U19" s="195">
        <v>59.28</v>
      </c>
      <c r="V19" s="195">
        <v>8.7799999999999994</v>
      </c>
      <c r="W19" s="195">
        <v>16.22</v>
      </c>
      <c r="X19" s="195">
        <v>62.55</v>
      </c>
      <c r="Y19" s="195">
        <v>0</v>
      </c>
      <c r="Z19">
        <v>0</v>
      </c>
      <c r="AA19" s="195">
        <v>0</v>
      </c>
      <c r="AB19" s="195">
        <v>10.38</v>
      </c>
      <c r="AC19" s="195">
        <v>0</v>
      </c>
      <c r="AD19" s="195">
        <v>0</v>
      </c>
      <c r="AE19" s="195">
        <v>43.96</v>
      </c>
      <c r="AF19" s="195">
        <v>0</v>
      </c>
      <c r="AG19" s="195">
        <v>0</v>
      </c>
      <c r="AH19" s="195">
        <v>0</v>
      </c>
      <c r="AI19" s="195">
        <v>-1.17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118</v>
      </c>
      <c r="AQ19" s="195">
        <v>34.43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251</v>
      </c>
      <c r="L20" s="195">
        <v>9.09</v>
      </c>
      <c r="M20" s="195">
        <v>61.57</v>
      </c>
      <c r="N20" s="195">
        <v>50.08</v>
      </c>
      <c r="O20" s="195">
        <v>70.75</v>
      </c>
      <c r="P20" s="195">
        <v>26.58</v>
      </c>
      <c r="Q20" s="195">
        <v>8.2200000000000006</v>
      </c>
      <c r="R20" s="195">
        <v>17.98</v>
      </c>
      <c r="S20" s="195">
        <v>10.26</v>
      </c>
      <c r="T20" s="195">
        <v>0</v>
      </c>
      <c r="U20" s="195">
        <v>59.28</v>
      </c>
      <c r="V20" s="195">
        <v>8.7799999999999994</v>
      </c>
      <c r="W20" s="195">
        <v>16.22</v>
      </c>
      <c r="X20" s="195">
        <v>62.55</v>
      </c>
      <c r="Y20" s="195">
        <v>0</v>
      </c>
      <c r="Z20">
        <v>0</v>
      </c>
      <c r="AA20" s="195">
        <v>0</v>
      </c>
      <c r="AB20" s="195">
        <v>10.38</v>
      </c>
      <c r="AC20" s="195">
        <v>0</v>
      </c>
      <c r="AD20" s="195">
        <v>0</v>
      </c>
      <c r="AE20" s="195">
        <v>43.96</v>
      </c>
      <c r="AF20" s="195">
        <v>0</v>
      </c>
      <c r="AG20" s="195">
        <v>0</v>
      </c>
      <c r="AH20" s="195">
        <v>0</v>
      </c>
      <c r="AI20" s="195">
        <v>-1.17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118</v>
      </c>
      <c r="AQ20" s="195">
        <v>34.43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230</v>
      </c>
      <c r="L21" s="195">
        <v>9.09</v>
      </c>
      <c r="M21" s="195">
        <v>61.57</v>
      </c>
      <c r="N21" s="195">
        <v>50.08</v>
      </c>
      <c r="O21" s="195">
        <v>70.75</v>
      </c>
      <c r="P21" s="195">
        <v>26.58</v>
      </c>
      <c r="Q21" s="195">
        <v>8.23</v>
      </c>
      <c r="R21" s="195">
        <v>17.98</v>
      </c>
      <c r="S21" s="195">
        <v>10.25</v>
      </c>
      <c r="T21" s="195">
        <v>0</v>
      </c>
      <c r="U21" s="195">
        <v>59.28</v>
      </c>
      <c r="V21" s="195">
        <v>8.7799999999999994</v>
      </c>
      <c r="W21" s="195">
        <v>16.22</v>
      </c>
      <c r="X21" s="195">
        <v>62.55</v>
      </c>
      <c r="Y21" s="195">
        <v>0</v>
      </c>
      <c r="Z21">
        <v>0</v>
      </c>
      <c r="AA21" s="195">
        <v>0</v>
      </c>
      <c r="AB21" s="195">
        <v>10.38</v>
      </c>
      <c r="AC21" s="195">
        <v>0</v>
      </c>
      <c r="AD21" s="195">
        <v>0</v>
      </c>
      <c r="AE21" s="195">
        <v>43.96</v>
      </c>
      <c r="AF21" s="195">
        <v>0</v>
      </c>
      <c r="AG21" s="195">
        <v>0</v>
      </c>
      <c r="AH21" s="195">
        <v>0</v>
      </c>
      <c r="AI21" s="195">
        <v>-1.17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118</v>
      </c>
      <c r="AQ21" s="195">
        <v>34.43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193.08</v>
      </c>
      <c r="L22" s="195">
        <v>9.09</v>
      </c>
      <c r="M22" s="195">
        <v>61.57</v>
      </c>
      <c r="N22" s="195">
        <v>50.08</v>
      </c>
      <c r="O22" s="195">
        <v>70.75</v>
      </c>
      <c r="P22" s="195">
        <v>26.58</v>
      </c>
      <c r="Q22" s="195">
        <v>8.23</v>
      </c>
      <c r="R22" s="195">
        <v>17.98</v>
      </c>
      <c r="S22" s="195">
        <v>10.25</v>
      </c>
      <c r="T22" s="195">
        <v>0</v>
      </c>
      <c r="U22" s="195">
        <v>59.28</v>
      </c>
      <c r="V22" s="195">
        <v>8.7799999999999994</v>
      </c>
      <c r="W22" s="195">
        <v>16.22</v>
      </c>
      <c r="X22" s="195">
        <v>62.55</v>
      </c>
      <c r="Y22" s="195">
        <v>0</v>
      </c>
      <c r="Z22">
        <v>0</v>
      </c>
      <c r="AA22" s="195">
        <v>0</v>
      </c>
      <c r="AB22" s="195">
        <v>10.38</v>
      </c>
      <c r="AC22" s="195">
        <v>0</v>
      </c>
      <c r="AD22" s="195">
        <v>0</v>
      </c>
      <c r="AE22" s="195">
        <v>43.96</v>
      </c>
      <c r="AF22" s="195">
        <v>0</v>
      </c>
      <c r="AG22" s="195">
        <v>0</v>
      </c>
      <c r="AH22" s="195">
        <v>0</v>
      </c>
      <c r="AI22" s="195">
        <v>-1.17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118</v>
      </c>
      <c r="AQ22" s="195">
        <v>34.43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137.81</v>
      </c>
      <c r="L23" s="195">
        <v>2.96</v>
      </c>
      <c r="M23" s="195">
        <v>61.57</v>
      </c>
      <c r="N23" s="195">
        <v>50.08</v>
      </c>
      <c r="O23" s="195">
        <v>70.75</v>
      </c>
      <c r="P23" s="195">
        <v>26.58</v>
      </c>
      <c r="Q23" s="195">
        <v>4.88</v>
      </c>
      <c r="R23" s="195">
        <v>17.98</v>
      </c>
      <c r="S23" s="195">
        <v>6.07</v>
      </c>
      <c r="T23" s="195">
        <v>0</v>
      </c>
      <c r="U23" s="195">
        <v>59.28</v>
      </c>
      <c r="V23" s="195">
        <v>8.7799999999999994</v>
      </c>
      <c r="W23" s="195">
        <v>16.98</v>
      </c>
      <c r="X23" s="195">
        <v>62.55</v>
      </c>
      <c r="Y23" s="195">
        <v>0</v>
      </c>
      <c r="Z23">
        <v>0</v>
      </c>
      <c r="AA23" s="195">
        <v>0</v>
      </c>
      <c r="AB23" s="195">
        <v>10.38</v>
      </c>
      <c r="AC23" s="195">
        <v>0</v>
      </c>
      <c r="AD23" s="195">
        <v>0</v>
      </c>
      <c r="AE23" s="195">
        <v>43.25</v>
      </c>
      <c r="AF23" s="195">
        <v>0</v>
      </c>
      <c r="AG23" s="195">
        <v>0</v>
      </c>
      <c r="AH23" s="195">
        <v>0</v>
      </c>
      <c r="AI23" s="195">
        <v>-1.17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118</v>
      </c>
      <c r="AQ23" s="195">
        <v>34.43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137.65</v>
      </c>
      <c r="L24" s="195">
        <v>2.9</v>
      </c>
      <c r="M24" s="195">
        <v>61.57</v>
      </c>
      <c r="N24" s="195">
        <v>50.08</v>
      </c>
      <c r="O24" s="195">
        <v>70.75</v>
      </c>
      <c r="P24" s="195">
        <v>26.58</v>
      </c>
      <c r="Q24" s="195">
        <v>4.88</v>
      </c>
      <c r="R24" s="195">
        <v>17.98</v>
      </c>
      <c r="S24" s="195">
        <v>6.07</v>
      </c>
      <c r="T24" s="195">
        <v>0</v>
      </c>
      <c r="U24" s="195">
        <v>59.28</v>
      </c>
      <c r="V24" s="195">
        <v>8.68</v>
      </c>
      <c r="W24" s="195">
        <v>16.91</v>
      </c>
      <c r="X24" s="195">
        <v>62.55</v>
      </c>
      <c r="Y24" s="195">
        <v>0</v>
      </c>
      <c r="Z24">
        <v>0</v>
      </c>
      <c r="AA24" s="195">
        <v>0</v>
      </c>
      <c r="AB24" s="195">
        <v>10.38</v>
      </c>
      <c r="AC24" s="195">
        <v>0</v>
      </c>
      <c r="AD24" s="195">
        <v>0</v>
      </c>
      <c r="AE24" s="195">
        <v>43.25</v>
      </c>
      <c r="AF24" s="195">
        <v>0</v>
      </c>
      <c r="AG24" s="195">
        <v>0</v>
      </c>
      <c r="AH24" s="195">
        <v>0</v>
      </c>
      <c r="AI24" s="195">
        <v>-1.17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118</v>
      </c>
      <c r="AQ24" s="195">
        <v>34.43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137.65</v>
      </c>
      <c r="L25" s="195">
        <v>2.9</v>
      </c>
      <c r="M25" s="195">
        <v>61.57</v>
      </c>
      <c r="N25" s="195">
        <v>50.08</v>
      </c>
      <c r="O25" s="195">
        <v>70.75</v>
      </c>
      <c r="P25" s="195">
        <v>26.58</v>
      </c>
      <c r="Q25" s="195">
        <v>4.88</v>
      </c>
      <c r="R25" s="195">
        <v>17.98</v>
      </c>
      <c r="S25" s="195">
        <v>6.07</v>
      </c>
      <c r="T25" s="195">
        <v>0</v>
      </c>
      <c r="U25" s="195">
        <v>59.28</v>
      </c>
      <c r="V25" s="195">
        <v>8.7899999999999991</v>
      </c>
      <c r="W25" s="195">
        <v>16.82</v>
      </c>
      <c r="X25" s="195">
        <v>62.55</v>
      </c>
      <c r="Y25" s="195">
        <v>0</v>
      </c>
      <c r="Z25">
        <v>0</v>
      </c>
      <c r="AA25" s="195">
        <v>0</v>
      </c>
      <c r="AB25" s="195">
        <v>10.38</v>
      </c>
      <c r="AC25" s="195">
        <v>0</v>
      </c>
      <c r="AD25" s="195">
        <v>0</v>
      </c>
      <c r="AE25" s="195">
        <v>43.25</v>
      </c>
      <c r="AF25" s="195">
        <v>0</v>
      </c>
      <c r="AG25" s="195">
        <v>0</v>
      </c>
      <c r="AH25" s="195">
        <v>0</v>
      </c>
      <c r="AI25" s="195">
        <v>-1.17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118</v>
      </c>
      <c r="AQ25" s="195">
        <v>19.309999999999999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137.65</v>
      </c>
      <c r="L26" s="195">
        <v>2.9</v>
      </c>
      <c r="M26" s="195">
        <v>61.57</v>
      </c>
      <c r="N26" s="195">
        <v>50.08</v>
      </c>
      <c r="O26" s="195">
        <v>70.75</v>
      </c>
      <c r="P26" s="195">
        <v>26.58</v>
      </c>
      <c r="Q26" s="195">
        <v>4.88</v>
      </c>
      <c r="R26" s="195">
        <v>17.98</v>
      </c>
      <c r="S26" s="195">
        <v>6.07</v>
      </c>
      <c r="T26" s="195">
        <v>0</v>
      </c>
      <c r="U26" s="195">
        <v>59.28</v>
      </c>
      <c r="V26" s="195">
        <v>8.7899999999999991</v>
      </c>
      <c r="W26" s="195">
        <v>16.82</v>
      </c>
      <c r="X26" s="195">
        <v>62.55</v>
      </c>
      <c r="Y26" s="195">
        <v>0</v>
      </c>
      <c r="Z26">
        <v>0</v>
      </c>
      <c r="AA26" s="195">
        <v>0</v>
      </c>
      <c r="AB26" s="195">
        <v>10.38</v>
      </c>
      <c r="AC26" s="195">
        <v>0</v>
      </c>
      <c r="AD26" s="195">
        <v>0</v>
      </c>
      <c r="AE26" s="195">
        <v>43.25</v>
      </c>
      <c r="AF26" s="195">
        <v>0</v>
      </c>
      <c r="AG26" s="195">
        <v>0</v>
      </c>
      <c r="AH26" s="195">
        <v>0</v>
      </c>
      <c r="AI26" s="195">
        <v>-1.17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118</v>
      </c>
      <c r="AQ26" s="195">
        <v>19.309999999999999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191.54</v>
      </c>
      <c r="L27" s="195">
        <v>9.09</v>
      </c>
      <c r="M27" s="195">
        <v>61.57</v>
      </c>
      <c r="N27" s="195">
        <v>50.08</v>
      </c>
      <c r="O27" s="195">
        <v>70.75</v>
      </c>
      <c r="P27" s="195">
        <v>26.58</v>
      </c>
      <c r="Q27" s="195">
        <v>8.23</v>
      </c>
      <c r="R27" s="195">
        <v>17.98</v>
      </c>
      <c r="S27" s="195">
        <v>10.25</v>
      </c>
      <c r="T27" s="195">
        <v>0</v>
      </c>
      <c r="U27" s="195">
        <v>59.28</v>
      </c>
      <c r="V27" s="195">
        <v>8.7899999999999991</v>
      </c>
      <c r="W27" s="195">
        <v>14.75</v>
      </c>
      <c r="X27" s="195">
        <v>62.55</v>
      </c>
      <c r="Y27" s="195">
        <v>0</v>
      </c>
      <c r="Z27">
        <v>0</v>
      </c>
      <c r="AA27" s="195">
        <v>0</v>
      </c>
      <c r="AB27" s="195">
        <v>10.38</v>
      </c>
      <c r="AC27" s="195">
        <v>0</v>
      </c>
      <c r="AD27" s="195">
        <v>0</v>
      </c>
      <c r="AE27" s="195">
        <v>43.25</v>
      </c>
      <c r="AF27" s="195">
        <v>0</v>
      </c>
      <c r="AG27" s="195">
        <v>0</v>
      </c>
      <c r="AH27" s="195">
        <v>0</v>
      </c>
      <c r="AI27" s="195">
        <v>-1.17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118</v>
      </c>
      <c r="AQ27" s="195">
        <v>34.43</v>
      </c>
      <c r="AR27" s="195">
        <v>3.28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231.7</v>
      </c>
      <c r="L28" s="195">
        <v>9.09</v>
      </c>
      <c r="M28" s="195">
        <v>61.57</v>
      </c>
      <c r="N28" s="195">
        <v>50.08</v>
      </c>
      <c r="O28" s="195">
        <v>70.75</v>
      </c>
      <c r="P28" s="195">
        <v>26.58</v>
      </c>
      <c r="Q28" s="195">
        <v>8.23</v>
      </c>
      <c r="R28" s="195">
        <v>17.98</v>
      </c>
      <c r="S28" s="195">
        <v>10.25</v>
      </c>
      <c r="T28" s="195">
        <v>0</v>
      </c>
      <c r="U28" s="195">
        <v>59.28</v>
      </c>
      <c r="V28" s="195">
        <v>8.7899999999999991</v>
      </c>
      <c r="W28" s="195">
        <v>13.13</v>
      </c>
      <c r="X28" s="195">
        <v>62.55</v>
      </c>
      <c r="Y28" s="195">
        <v>0</v>
      </c>
      <c r="Z28">
        <v>0</v>
      </c>
      <c r="AA28" s="195">
        <v>0</v>
      </c>
      <c r="AB28" s="195">
        <v>10.38</v>
      </c>
      <c r="AC28" s="195">
        <v>0</v>
      </c>
      <c r="AD28" s="195">
        <v>0</v>
      </c>
      <c r="AE28" s="195">
        <v>43.25</v>
      </c>
      <c r="AF28" s="195">
        <v>0</v>
      </c>
      <c r="AG28" s="195">
        <v>0</v>
      </c>
      <c r="AH28" s="195">
        <v>0</v>
      </c>
      <c r="AI28" s="195">
        <v>-1.17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118</v>
      </c>
      <c r="AQ28" s="195">
        <v>34.43</v>
      </c>
      <c r="AR28" s="195">
        <v>8.56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210</v>
      </c>
      <c r="L29" s="195">
        <v>9.09</v>
      </c>
      <c r="M29" s="195">
        <v>61.57</v>
      </c>
      <c r="N29" s="195">
        <v>50.08</v>
      </c>
      <c r="O29" s="195">
        <v>70.75</v>
      </c>
      <c r="P29" s="195">
        <v>26.58</v>
      </c>
      <c r="Q29" s="195">
        <v>8.23</v>
      </c>
      <c r="R29" s="195">
        <v>17.98</v>
      </c>
      <c r="S29" s="195">
        <v>10.25</v>
      </c>
      <c r="T29" s="195">
        <v>0</v>
      </c>
      <c r="U29" s="195">
        <v>59.28</v>
      </c>
      <c r="V29" s="195">
        <v>8.7899999999999991</v>
      </c>
      <c r="W29" s="195">
        <v>13.13</v>
      </c>
      <c r="X29" s="195">
        <v>62.55</v>
      </c>
      <c r="Y29" s="195">
        <v>0</v>
      </c>
      <c r="Z29">
        <v>0</v>
      </c>
      <c r="AA29" s="195">
        <v>0</v>
      </c>
      <c r="AB29" s="195">
        <v>10.38</v>
      </c>
      <c r="AC29" s="195">
        <v>0</v>
      </c>
      <c r="AD29" s="195">
        <v>0</v>
      </c>
      <c r="AE29" s="195">
        <v>43.25</v>
      </c>
      <c r="AF29" s="195">
        <v>0</v>
      </c>
      <c r="AG29" s="195">
        <v>0</v>
      </c>
      <c r="AH29" s="195">
        <v>0</v>
      </c>
      <c r="AI29" s="195">
        <v>-1.17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118</v>
      </c>
      <c r="AQ29" s="195">
        <v>34.43</v>
      </c>
      <c r="AR29" s="195">
        <v>16.739999999999998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180</v>
      </c>
      <c r="L30" s="195">
        <v>2.9</v>
      </c>
      <c r="M30" s="195">
        <v>61.57</v>
      </c>
      <c r="N30" s="195">
        <v>50.08</v>
      </c>
      <c r="O30" s="195">
        <v>70.75</v>
      </c>
      <c r="P30" s="195">
        <v>26.58</v>
      </c>
      <c r="Q30" s="195">
        <v>4.8499999999999996</v>
      </c>
      <c r="R30" s="195">
        <v>17.98</v>
      </c>
      <c r="S30" s="195">
        <v>5.73</v>
      </c>
      <c r="T30" s="195">
        <v>0</v>
      </c>
      <c r="U30" s="195">
        <v>59.28</v>
      </c>
      <c r="V30" s="195">
        <v>8.7899999999999991</v>
      </c>
      <c r="W30" s="195">
        <v>13.13</v>
      </c>
      <c r="X30" s="195">
        <v>62.55</v>
      </c>
      <c r="Y30" s="195">
        <v>0</v>
      </c>
      <c r="Z30">
        <v>0</v>
      </c>
      <c r="AA30" s="195">
        <v>13.11</v>
      </c>
      <c r="AB30" s="195">
        <v>0</v>
      </c>
      <c r="AC30" s="195">
        <v>0</v>
      </c>
      <c r="AD30" s="195">
        <v>0</v>
      </c>
      <c r="AE30" s="195">
        <v>42.08</v>
      </c>
      <c r="AF30" s="195">
        <v>0</v>
      </c>
      <c r="AG30" s="195">
        <v>0</v>
      </c>
      <c r="AH30" s="195">
        <v>0</v>
      </c>
      <c r="AI30" s="195">
        <v>-1.17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118</v>
      </c>
      <c r="AQ30" s="195">
        <v>34.43</v>
      </c>
      <c r="AR30" s="195">
        <v>27.2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9">
        <v>139.81</v>
      </c>
      <c r="L31" s="195">
        <v>2.9</v>
      </c>
      <c r="M31" s="195">
        <v>61.57</v>
      </c>
      <c r="N31" s="195">
        <v>50.08</v>
      </c>
      <c r="O31" s="195">
        <v>70.75</v>
      </c>
      <c r="P31" s="195">
        <v>26.58</v>
      </c>
      <c r="Q31" s="195">
        <v>3.77</v>
      </c>
      <c r="R31" s="195">
        <v>17.98</v>
      </c>
      <c r="S31" s="195">
        <v>3.7</v>
      </c>
      <c r="T31" s="195">
        <v>0</v>
      </c>
      <c r="U31" s="195">
        <v>59.28</v>
      </c>
      <c r="V31" s="195">
        <v>8.7799999999999994</v>
      </c>
      <c r="W31" s="195">
        <v>13.13</v>
      </c>
      <c r="X31" s="195">
        <v>62.55</v>
      </c>
      <c r="Y31" s="195">
        <v>0</v>
      </c>
      <c r="Z31">
        <v>0</v>
      </c>
      <c r="AA31" s="195">
        <v>13.14</v>
      </c>
      <c r="AB31" s="195">
        <v>0</v>
      </c>
      <c r="AC31" s="195">
        <v>0</v>
      </c>
      <c r="AD31" s="195">
        <v>0</v>
      </c>
      <c r="AE31" s="195">
        <v>42.08</v>
      </c>
      <c r="AF31" s="195">
        <v>0</v>
      </c>
      <c r="AG31" s="195">
        <v>0</v>
      </c>
      <c r="AH31" s="195">
        <v>0</v>
      </c>
      <c r="AI31" s="195">
        <v>-1.17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118</v>
      </c>
      <c r="AQ31" s="195">
        <v>34.43</v>
      </c>
      <c r="AR31" s="195">
        <v>34.22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9">
        <v>136.49</v>
      </c>
      <c r="L32" s="195">
        <v>2.9</v>
      </c>
      <c r="M32" s="195">
        <v>61.57</v>
      </c>
      <c r="N32" s="195">
        <v>50.08</v>
      </c>
      <c r="O32" s="195">
        <v>70.75</v>
      </c>
      <c r="P32" s="195">
        <v>26.58</v>
      </c>
      <c r="Q32" s="195">
        <v>3.77</v>
      </c>
      <c r="R32" s="195">
        <v>17.98</v>
      </c>
      <c r="S32" s="195">
        <v>3.7</v>
      </c>
      <c r="T32" s="195">
        <v>0</v>
      </c>
      <c r="U32" s="195">
        <v>59.28</v>
      </c>
      <c r="V32" s="195">
        <v>8.7799999999999994</v>
      </c>
      <c r="W32" s="195">
        <v>13.13</v>
      </c>
      <c r="X32" s="195">
        <v>62.55</v>
      </c>
      <c r="Y32" s="195">
        <v>0</v>
      </c>
      <c r="Z32">
        <v>0</v>
      </c>
      <c r="AA32" s="195">
        <v>10.34</v>
      </c>
      <c r="AB32" s="195">
        <v>0</v>
      </c>
      <c r="AC32" s="195">
        <v>0</v>
      </c>
      <c r="AD32" s="195">
        <v>0</v>
      </c>
      <c r="AE32" s="195">
        <v>42.08</v>
      </c>
      <c r="AF32" s="195">
        <v>0</v>
      </c>
      <c r="AG32" s="195">
        <v>0</v>
      </c>
      <c r="AH32" s="195">
        <v>0</v>
      </c>
      <c r="AI32" s="195">
        <v>-1.17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118</v>
      </c>
      <c r="AQ32" s="195">
        <v>34.43</v>
      </c>
      <c r="AR32" s="195">
        <v>43.95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135.16</v>
      </c>
      <c r="L33" s="195">
        <v>2.9</v>
      </c>
      <c r="M33" s="195">
        <v>61.57</v>
      </c>
      <c r="N33" s="195">
        <v>50.08</v>
      </c>
      <c r="O33" s="195">
        <v>70.75</v>
      </c>
      <c r="P33" s="195">
        <v>26.58</v>
      </c>
      <c r="Q33" s="195">
        <v>3.88</v>
      </c>
      <c r="R33" s="195">
        <v>5.79</v>
      </c>
      <c r="S33" s="195">
        <v>3.96</v>
      </c>
      <c r="T33" s="195">
        <v>0</v>
      </c>
      <c r="U33" s="195">
        <v>59.59</v>
      </c>
      <c r="V33" s="195">
        <v>8.7799999999999994</v>
      </c>
      <c r="W33" s="195">
        <v>5.8</v>
      </c>
      <c r="X33" s="195">
        <v>62.55</v>
      </c>
      <c r="Y33" s="195">
        <v>0</v>
      </c>
      <c r="Z33">
        <v>0</v>
      </c>
      <c r="AA33" s="195">
        <v>10.34</v>
      </c>
      <c r="AB33" s="195">
        <v>0</v>
      </c>
      <c r="AC33" s="195">
        <v>0</v>
      </c>
      <c r="AD33" s="195">
        <v>0</v>
      </c>
      <c r="AE33" s="195">
        <v>42.08</v>
      </c>
      <c r="AF33" s="195">
        <v>0</v>
      </c>
      <c r="AG33" s="195">
        <v>0</v>
      </c>
      <c r="AH33" s="195">
        <v>0</v>
      </c>
      <c r="AI33" s="195">
        <v>-1.17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118</v>
      </c>
      <c r="AQ33" s="195">
        <v>19.309999999999999</v>
      </c>
      <c r="AR33" s="195">
        <v>46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135.16</v>
      </c>
      <c r="L34" s="195">
        <v>2.9</v>
      </c>
      <c r="M34" s="195">
        <v>61.57</v>
      </c>
      <c r="N34" s="195">
        <v>50.08</v>
      </c>
      <c r="O34" s="195">
        <v>70.75</v>
      </c>
      <c r="P34" s="195">
        <v>26.58</v>
      </c>
      <c r="Q34" s="195">
        <v>3.88</v>
      </c>
      <c r="R34" s="195">
        <v>5.79</v>
      </c>
      <c r="S34" s="195">
        <v>3.95</v>
      </c>
      <c r="T34" s="195">
        <v>0</v>
      </c>
      <c r="U34" s="195">
        <v>59.6</v>
      </c>
      <c r="V34" s="195">
        <v>8.7899999999999991</v>
      </c>
      <c r="W34" s="195">
        <v>5.8</v>
      </c>
      <c r="X34" s="195">
        <v>62.55</v>
      </c>
      <c r="Y34" s="195">
        <v>0</v>
      </c>
      <c r="Z34">
        <v>0</v>
      </c>
      <c r="AA34" s="195">
        <v>10.34</v>
      </c>
      <c r="AB34" s="195">
        <v>0</v>
      </c>
      <c r="AC34" s="195">
        <v>0</v>
      </c>
      <c r="AD34" s="195">
        <v>0</v>
      </c>
      <c r="AE34" s="195">
        <v>42.08</v>
      </c>
      <c r="AF34" s="195">
        <v>0</v>
      </c>
      <c r="AG34" s="195">
        <v>0</v>
      </c>
      <c r="AH34" s="195">
        <v>0</v>
      </c>
      <c r="AI34" s="195">
        <v>-1.17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118</v>
      </c>
      <c r="AQ34" s="195">
        <v>19.309999999999999</v>
      </c>
      <c r="AR34" s="195">
        <v>46.5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137.55000000000001</v>
      </c>
      <c r="L35" s="195">
        <v>2.9</v>
      </c>
      <c r="M35" s="195">
        <v>61.57</v>
      </c>
      <c r="N35" s="195">
        <v>50.08</v>
      </c>
      <c r="O35" s="195">
        <v>70.75</v>
      </c>
      <c r="P35" s="195">
        <v>26.58</v>
      </c>
      <c r="Q35" s="195">
        <v>4.8600000000000003</v>
      </c>
      <c r="R35" s="195">
        <v>5.79</v>
      </c>
      <c r="S35" s="195">
        <v>5.96</v>
      </c>
      <c r="T35" s="195">
        <v>0</v>
      </c>
      <c r="U35" s="195">
        <v>59.6</v>
      </c>
      <c r="V35" s="195">
        <v>8.7899999999999991</v>
      </c>
      <c r="W35" s="195">
        <v>5.9</v>
      </c>
      <c r="X35" s="195">
        <v>62.55</v>
      </c>
      <c r="Y35" s="195">
        <v>0</v>
      </c>
      <c r="Z35">
        <v>0</v>
      </c>
      <c r="AA35" s="195">
        <v>10.34</v>
      </c>
      <c r="AB35" s="195">
        <v>0</v>
      </c>
      <c r="AC35" s="195">
        <v>0</v>
      </c>
      <c r="AD35" s="195">
        <v>0</v>
      </c>
      <c r="AE35" s="195">
        <v>42.08</v>
      </c>
      <c r="AF35" s="195">
        <v>0</v>
      </c>
      <c r="AG35" s="195">
        <v>0</v>
      </c>
      <c r="AH35" s="195">
        <v>0</v>
      </c>
      <c r="AI35" s="195">
        <v>-1.17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118</v>
      </c>
      <c r="AQ35" s="195">
        <v>19.309999999999999</v>
      </c>
      <c r="AR35" s="195">
        <v>47.5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137.55000000000001</v>
      </c>
      <c r="L36" s="195">
        <v>2.9</v>
      </c>
      <c r="M36" s="195">
        <v>61.57</v>
      </c>
      <c r="N36" s="195">
        <v>50.08</v>
      </c>
      <c r="O36" s="195">
        <v>70.75</v>
      </c>
      <c r="P36" s="195">
        <v>26.58</v>
      </c>
      <c r="Q36" s="195">
        <v>4.8600000000000003</v>
      </c>
      <c r="R36" s="195">
        <v>5.79</v>
      </c>
      <c r="S36" s="195">
        <v>5.96</v>
      </c>
      <c r="T36" s="195">
        <v>0</v>
      </c>
      <c r="U36" s="195">
        <v>59.6</v>
      </c>
      <c r="V36" s="195">
        <v>8.7899999999999991</v>
      </c>
      <c r="W36" s="195">
        <v>5.9</v>
      </c>
      <c r="X36" s="195">
        <v>62.55</v>
      </c>
      <c r="Y36" s="195">
        <v>0</v>
      </c>
      <c r="Z36">
        <v>0</v>
      </c>
      <c r="AA36" s="195">
        <v>10.34</v>
      </c>
      <c r="AB36" s="195">
        <v>0</v>
      </c>
      <c r="AC36" s="195">
        <v>0</v>
      </c>
      <c r="AD36" s="195">
        <v>0</v>
      </c>
      <c r="AE36" s="195">
        <v>42.08</v>
      </c>
      <c r="AF36" s="195">
        <v>0</v>
      </c>
      <c r="AG36" s="195">
        <v>0</v>
      </c>
      <c r="AH36" s="195">
        <v>0</v>
      </c>
      <c r="AI36" s="195">
        <v>-1.17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118</v>
      </c>
      <c r="AQ36" s="195">
        <v>19.309999999999999</v>
      </c>
      <c r="AR36" s="195">
        <v>47.5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137.69</v>
      </c>
      <c r="L37" s="195">
        <v>2.9</v>
      </c>
      <c r="M37" s="195">
        <v>61.57</v>
      </c>
      <c r="N37" s="195">
        <v>50.08</v>
      </c>
      <c r="O37" s="195">
        <v>70.75</v>
      </c>
      <c r="P37" s="195">
        <v>26.58</v>
      </c>
      <c r="Q37" s="195">
        <v>4.8600000000000003</v>
      </c>
      <c r="R37" s="195">
        <v>6.31</v>
      </c>
      <c r="S37" s="195">
        <v>6.08</v>
      </c>
      <c r="T37" s="195">
        <v>0</v>
      </c>
      <c r="U37" s="195">
        <v>59.6</v>
      </c>
      <c r="V37" s="195">
        <v>8.7899999999999991</v>
      </c>
      <c r="W37" s="195">
        <v>5.9</v>
      </c>
      <c r="X37" s="195">
        <v>62.55</v>
      </c>
      <c r="Y37" s="195">
        <v>0</v>
      </c>
      <c r="Z37">
        <v>0</v>
      </c>
      <c r="AA37" s="195">
        <v>10.34</v>
      </c>
      <c r="AB37" s="195">
        <v>0</v>
      </c>
      <c r="AC37" s="195">
        <v>0</v>
      </c>
      <c r="AD37" s="195">
        <v>0</v>
      </c>
      <c r="AE37" s="195">
        <v>42.08</v>
      </c>
      <c r="AF37" s="195">
        <v>0</v>
      </c>
      <c r="AG37" s="195">
        <v>0</v>
      </c>
      <c r="AH37" s="195">
        <v>0</v>
      </c>
      <c r="AI37" s="195">
        <v>-1.17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118</v>
      </c>
      <c r="AQ37" s="195">
        <v>19.309999999999999</v>
      </c>
      <c r="AR37" s="195">
        <v>47.5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137.69</v>
      </c>
      <c r="L38" s="195">
        <v>2.9</v>
      </c>
      <c r="M38" s="195">
        <v>61.57</v>
      </c>
      <c r="N38" s="195">
        <v>50.08</v>
      </c>
      <c r="O38" s="195">
        <v>70.75</v>
      </c>
      <c r="P38" s="195">
        <v>26.58</v>
      </c>
      <c r="Q38" s="195">
        <v>4.8600000000000003</v>
      </c>
      <c r="R38" s="195">
        <v>6.31</v>
      </c>
      <c r="S38" s="195">
        <v>6.08</v>
      </c>
      <c r="T38" s="195">
        <v>0</v>
      </c>
      <c r="U38" s="195">
        <v>59.6</v>
      </c>
      <c r="V38" s="195">
        <v>8.7899999999999991</v>
      </c>
      <c r="W38" s="195">
        <v>5.9</v>
      </c>
      <c r="X38" s="195">
        <v>62.55</v>
      </c>
      <c r="Y38" s="195">
        <v>0</v>
      </c>
      <c r="Z38">
        <v>0</v>
      </c>
      <c r="AA38" s="195">
        <v>10.34</v>
      </c>
      <c r="AB38" s="195">
        <v>0</v>
      </c>
      <c r="AC38" s="195">
        <v>0</v>
      </c>
      <c r="AD38" s="195">
        <v>0</v>
      </c>
      <c r="AE38" s="195">
        <v>42.08</v>
      </c>
      <c r="AF38" s="195">
        <v>0</v>
      </c>
      <c r="AG38" s="195">
        <v>0</v>
      </c>
      <c r="AH38" s="195">
        <v>0</v>
      </c>
      <c r="AI38" s="195">
        <v>-1.17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118</v>
      </c>
      <c r="AQ38" s="195">
        <v>19.309999999999999</v>
      </c>
      <c r="AR38" s="195">
        <v>47.5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137.69999999999999</v>
      </c>
      <c r="L39" s="195">
        <v>2.9</v>
      </c>
      <c r="M39" s="195">
        <v>61.57</v>
      </c>
      <c r="N39" s="195">
        <v>50.08</v>
      </c>
      <c r="O39" s="195">
        <v>70.75</v>
      </c>
      <c r="P39" s="195">
        <v>26.58</v>
      </c>
      <c r="Q39" s="195">
        <v>5.0199999999999996</v>
      </c>
      <c r="R39" s="195">
        <v>9.39</v>
      </c>
      <c r="S39" s="195">
        <v>6.08</v>
      </c>
      <c r="T39" s="195">
        <v>0</v>
      </c>
      <c r="U39" s="195">
        <v>59.6</v>
      </c>
      <c r="V39" s="195">
        <v>8.7899999999999991</v>
      </c>
      <c r="W39" s="195">
        <v>5.89</v>
      </c>
      <c r="X39" s="195">
        <v>62.55</v>
      </c>
      <c r="Y39" s="195">
        <v>0</v>
      </c>
      <c r="Z39">
        <v>0</v>
      </c>
      <c r="AA39" s="195">
        <v>10.34</v>
      </c>
      <c r="AB39" s="195">
        <v>0</v>
      </c>
      <c r="AC39" s="195">
        <v>0</v>
      </c>
      <c r="AD39" s="195">
        <v>0</v>
      </c>
      <c r="AE39" s="195">
        <v>42.08</v>
      </c>
      <c r="AF39" s="195">
        <v>0</v>
      </c>
      <c r="AG39" s="195">
        <v>0</v>
      </c>
      <c r="AH39" s="195">
        <v>0</v>
      </c>
      <c r="AI39" s="195">
        <v>-1.17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118</v>
      </c>
      <c r="AQ39" s="195">
        <v>19.309999999999999</v>
      </c>
      <c r="AR39" s="195">
        <v>47.5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139.1</v>
      </c>
      <c r="L40" s="195">
        <v>2.9</v>
      </c>
      <c r="M40" s="195">
        <v>61.57</v>
      </c>
      <c r="N40" s="195">
        <v>50.08</v>
      </c>
      <c r="O40" s="195">
        <v>70.75</v>
      </c>
      <c r="P40" s="195">
        <v>26.58</v>
      </c>
      <c r="Q40" s="195">
        <v>5.0599999999999996</v>
      </c>
      <c r="R40" s="195">
        <v>9.39</v>
      </c>
      <c r="S40" s="195">
        <v>6.09</v>
      </c>
      <c r="T40" s="195">
        <v>0</v>
      </c>
      <c r="U40" s="195">
        <v>59.6</v>
      </c>
      <c r="V40" s="195">
        <v>8.7899999999999991</v>
      </c>
      <c r="W40" s="195">
        <v>5.79</v>
      </c>
      <c r="X40" s="195">
        <v>62.55</v>
      </c>
      <c r="Y40" s="195">
        <v>0</v>
      </c>
      <c r="Z40">
        <v>0</v>
      </c>
      <c r="AA40" s="195">
        <v>10.34</v>
      </c>
      <c r="AB40" s="195">
        <v>0</v>
      </c>
      <c r="AC40" s="195">
        <v>0</v>
      </c>
      <c r="AD40" s="195">
        <v>0</v>
      </c>
      <c r="AE40" s="195">
        <v>42.08</v>
      </c>
      <c r="AF40" s="195">
        <v>0</v>
      </c>
      <c r="AG40" s="195">
        <v>0</v>
      </c>
      <c r="AH40" s="195">
        <v>0</v>
      </c>
      <c r="AI40" s="195">
        <v>-1.17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118</v>
      </c>
      <c r="AQ40" s="195">
        <v>19.309999999999999</v>
      </c>
      <c r="AR40" s="195">
        <v>47.5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139.1</v>
      </c>
      <c r="L41" s="195">
        <v>2.9</v>
      </c>
      <c r="M41" s="195">
        <v>61.57</v>
      </c>
      <c r="N41" s="195">
        <v>50.08</v>
      </c>
      <c r="O41" s="195">
        <v>70.75</v>
      </c>
      <c r="P41" s="195">
        <v>26.58</v>
      </c>
      <c r="Q41" s="195">
        <v>5.0599999999999996</v>
      </c>
      <c r="R41" s="195">
        <v>9.39</v>
      </c>
      <c r="S41" s="195">
        <v>6.09</v>
      </c>
      <c r="T41" s="195">
        <v>0</v>
      </c>
      <c r="U41" s="195">
        <v>59.6</v>
      </c>
      <c r="V41" s="195">
        <v>8.7899999999999991</v>
      </c>
      <c r="W41" s="195">
        <v>5.79</v>
      </c>
      <c r="X41" s="195">
        <v>62.55</v>
      </c>
      <c r="Y41" s="195">
        <v>0</v>
      </c>
      <c r="Z41">
        <v>0</v>
      </c>
      <c r="AA41" s="195">
        <v>10.34</v>
      </c>
      <c r="AB41" s="195">
        <v>0</v>
      </c>
      <c r="AC41" s="195">
        <v>0</v>
      </c>
      <c r="AD41" s="195">
        <v>0</v>
      </c>
      <c r="AE41" s="195">
        <v>42.08</v>
      </c>
      <c r="AF41" s="195">
        <v>0</v>
      </c>
      <c r="AG41" s="195">
        <v>0</v>
      </c>
      <c r="AH41" s="195">
        <v>0</v>
      </c>
      <c r="AI41" s="195">
        <v>-1.17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118</v>
      </c>
      <c r="AQ41" s="195">
        <v>19.309999999999999</v>
      </c>
      <c r="AR41" s="195">
        <v>47.5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139.1</v>
      </c>
      <c r="L42" s="195">
        <v>2.9</v>
      </c>
      <c r="M42" s="195">
        <v>61.57</v>
      </c>
      <c r="N42" s="195">
        <v>50.08</v>
      </c>
      <c r="O42" s="195">
        <v>70.75</v>
      </c>
      <c r="P42" s="195">
        <v>26.58</v>
      </c>
      <c r="Q42" s="195">
        <v>5.0599999999999996</v>
      </c>
      <c r="R42" s="195">
        <v>9.39</v>
      </c>
      <c r="S42" s="195">
        <v>6.09</v>
      </c>
      <c r="T42" s="195">
        <v>0</v>
      </c>
      <c r="U42" s="195">
        <v>59.6</v>
      </c>
      <c r="V42" s="195">
        <v>8.7899999999999991</v>
      </c>
      <c r="W42" s="195">
        <v>5.79</v>
      </c>
      <c r="X42" s="195">
        <v>62.55</v>
      </c>
      <c r="Y42" s="195">
        <v>0</v>
      </c>
      <c r="Z42">
        <v>0</v>
      </c>
      <c r="AA42" s="195">
        <v>10.34</v>
      </c>
      <c r="AB42" s="195">
        <v>0</v>
      </c>
      <c r="AC42" s="195">
        <v>0</v>
      </c>
      <c r="AD42" s="195">
        <v>0</v>
      </c>
      <c r="AE42" s="195">
        <v>42.08</v>
      </c>
      <c r="AF42" s="195">
        <v>0</v>
      </c>
      <c r="AG42" s="195">
        <v>0</v>
      </c>
      <c r="AH42" s="195">
        <v>0</v>
      </c>
      <c r="AI42" s="195">
        <v>-1.17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118</v>
      </c>
      <c r="AQ42" s="195">
        <v>19.309999999999999</v>
      </c>
      <c r="AR42" s="195">
        <v>47.5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139.12</v>
      </c>
      <c r="L43" s="195">
        <v>9.09</v>
      </c>
      <c r="M43" s="195">
        <v>61.57</v>
      </c>
      <c r="N43" s="195">
        <v>50.08</v>
      </c>
      <c r="O43" s="195">
        <v>70.75</v>
      </c>
      <c r="P43" s="195">
        <v>26.58</v>
      </c>
      <c r="Q43" s="195">
        <v>8.7200000000000006</v>
      </c>
      <c r="R43" s="195">
        <v>17.97</v>
      </c>
      <c r="S43" s="195">
        <v>11.19</v>
      </c>
      <c r="T43" s="195">
        <v>0</v>
      </c>
      <c r="U43" s="195">
        <v>59.6</v>
      </c>
      <c r="V43" s="195">
        <v>7.18</v>
      </c>
      <c r="W43" s="195">
        <v>13.76</v>
      </c>
      <c r="X43" s="195">
        <v>57.72</v>
      </c>
      <c r="Y43" s="195">
        <v>0</v>
      </c>
      <c r="Z43">
        <v>0</v>
      </c>
      <c r="AA43" s="195">
        <v>10.06</v>
      </c>
      <c r="AB43" s="195">
        <v>0</v>
      </c>
      <c r="AC43" s="195">
        <v>0</v>
      </c>
      <c r="AD43" s="195">
        <v>0</v>
      </c>
      <c r="AE43" s="195">
        <v>42.08</v>
      </c>
      <c r="AF43" s="195">
        <v>0</v>
      </c>
      <c r="AG43" s="195">
        <v>0</v>
      </c>
      <c r="AH43" s="195">
        <v>0</v>
      </c>
      <c r="AI43" s="195">
        <v>-1.17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118</v>
      </c>
      <c r="AQ43" s="195">
        <v>34.43</v>
      </c>
      <c r="AR43" s="195">
        <v>47.5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139.26</v>
      </c>
      <c r="L44" s="195">
        <v>9.09</v>
      </c>
      <c r="M44" s="195">
        <v>61.57</v>
      </c>
      <c r="N44" s="195">
        <v>50.08</v>
      </c>
      <c r="O44" s="195">
        <v>70.75</v>
      </c>
      <c r="P44" s="195">
        <v>26.58</v>
      </c>
      <c r="Q44" s="195">
        <v>8.7200000000000006</v>
      </c>
      <c r="R44" s="195">
        <v>17.97</v>
      </c>
      <c r="S44" s="195">
        <v>11.19</v>
      </c>
      <c r="T44" s="195">
        <v>0</v>
      </c>
      <c r="U44" s="195">
        <v>59.6</v>
      </c>
      <c r="V44" s="195">
        <v>8.7899999999999991</v>
      </c>
      <c r="W44" s="195">
        <v>13.76</v>
      </c>
      <c r="X44" s="195">
        <v>62.52</v>
      </c>
      <c r="Y44" s="195">
        <v>0</v>
      </c>
      <c r="Z44">
        <v>0</v>
      </c>
      <c r="AA44" s="195">
        <v>10.06</v>
      </c>
      <c r="AB44" s="195">
        <v>0</v>
      </c>
      <c r="AC44" s="195">
        <v>0</v>
      </c>
      <c r="AD44" s="195">
        <v>0</v>
      </c>
      <c r="AE44" s="195">
        <v>42.08</v>
      </c>
      <c r="AF44" s="195">
        <v>0</v>
      </c>
      <c r="AG44" s="195">
        <v>0</v>
      </c>
      <c r="AH44" s="195">
        <v>0</v>
      </c>
      <c r="AI44" s="195">
        <v>-1.17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118</v>
      </c>
      <c r="AQ44" s="195">
        <v>34.43</v>
      </c>
      <c r="AR44" s="195">
        <v>47.5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173.77</v>
      </c>
      <c r="L45" s="195">
        <v>9.09</v>
      </c>
      <c r="M45" s="195">
        <v>61.57</v>
      </c>
      <c r="N45" s="195">
        <v>50.08</v>
      </c>
      <c r="O45" s="195">
        <v>70.75</v>
      </c>
      <c r="P45" s="195">
        <v>26.58</v>
      </c>
      <c r="Q45" s="195">
        <v>8.7200000000000006</v>
      </c>
      <c r="R45" s="195">
        <v>16.91</v>
      </c>
      <c r="S45" s="195">
        <v>11.19</v>
      </c>
      <c r="T45" s="195">
        <v>0</v>
      </c>
      <c r="U45" s="195">
        <v>57.99</v>
      </c>
      <c r="V45" s="195">
        <v>8.7899999999999991</v>
      </c>
      <c r="W45" s="195">
        <v>13.92</v>
      </c>
      <c r="X45" s="195">
        <v>62.55</v>
      </c>
      <c r="Y45" s="195">
        <v>0</v>
      </c>
      <c r="Z45">
        <v>0</v>
      </c>
      <c r="AA45" s="195">
        <v>10.06</v>
      </c>
      <c r="AB45" s="195">
        <v>0</v>
      </c>
      <c r="AC45" s="195">
        <v>0</v>
      </c>
      <c r="AD45" s="195">
        <v>0</v>
      </c>
      <c r="AE45" s="195">
        <v>42.08</v>
      </c>
      <c r="AF45" s="195">
        <v>0</v>
      </c>
      <c r="AG45" s="195">
        <v>0</v>
      </c>
      <c r="AH45" s="195">
        <v>0</v>
      </c>
      <c r="AI45" s="195">
        <v>-1.17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118</v>
      </c>
      <c r="AQ45" s="195">
        <v>33.799999999999997</v>
      </c>
      <c r="AR45" s="195">
        <v>47.5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212.39</v>
      </c>
      <c r="L46" s="195">
        <v>9.09</v>
      </c>
      <c r="M46" s="195">
        <v>61.57</v>
      </c>
      <c r="N46" s="195">
        <v>50.08</v>
      </c>
      <c r="O46" s="195">
        <v>70.75</v>
      </c>
      <c r="P46" s="195">
        <v>26.58</v>
      </c>
      <c r="Q46" s="195">
        <v>8.7200000000000006</v>
      </c>
      <c r="R46" s="195">
        <v>17.98</v>
      </c>
      <c r="S46" s="195">
        <v>11.19</v>
      </c>
      <c r="T46" s="195">
        <v>0</v>
      </c>
      <c r="U46" s="195">
        <v>57.99</v>
      </c>
      <c r="V46" s="195">
        <v>8.7899999999999991</v>
      </c>
      <c r="W46" s="195">
        <v>13.92</v>
      </c>
      <c r="X46" s="195">
        <v>62.55</v>
      </c>
      <c r="Y46" s="195">
        <v>0</v>
      </c>
      <c r="Z46">
        <v>0</v>
      </c>
      <c r="AA46" s="195">
        <v>9.76</v>
      </c>
      <c r="AB46" s="195">
        <v>0</v>
      </c>
      <c r="AC46" s="195">
        <v>0</v>
      </c>
      <c r="AD46" s="195">
        <v>0</v>
      </c>
      <c r="AE46" s="195">
        <v>42.08</v>
      </c>
      <c r="AF46" s="195">
        <v>0</v>
      </c>
      <c r="AG46" s="195">
        <v>0</v>
      </c>
      <c r="AH46" s="195">
        <v>0</v>
      </c>
      <c r="AI46" s="195">
        <v>-1.17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118</v>
      </c>
      <c r="AQ46" s="195">
        <v>33.799999999999997</v>
      </c>
      <c r="AR46" s="195">
        <v>47.5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251.01</v>
      </c>
      <c r="L47" s="195">
        <v>9.09</v>
      </c>
      <c r="M47" s="195">
        <v>61.57</v>
      </c>
      <c r="N47" s="195">
        <v>50.08</v>
      </c>
      <c r="O47" s="195">
        <v>70.75</v>
      </c>
      <c r="P47" s="195">
        <v>26.58</v>
      </c>
      <c r="Q47" s="195">
        <v>8.7200000000000006</v>
      </c>
      <c r="R47" s="195">
        <v>17.98</v>
      </c>
      <c r="S47" s="195">
        <v>11.19</v>
      </c>
      <c r="T47" s="195">
        <v>0</v>
      </c>
      <c r="U47" s="195">
        <v>57.67</v>
      </c>
      <c r="V47" s="195">
        <v>8.7899999999999991</v>
      </c>
      <c r="W47" s="195">
        <v>13.92</v>
      </c>
      <c r="X47" s="195">
        <v>62.55</v>
      </c>
      <c r="Y47" s="195">
        <v>0</v>
      </c>
      <c r="Z47">
        <v>0</v>
      </c>
      <c r="AA47" s="195">
        <v>0</v>
      </c>
      <c r="AB47" s="195">
        <v>10.8</v>
      </c>
      <c r="AC47" s="195">
        <v>0</v>
      </c>
      <c r="AD47" s="195">
        <v>0</v>
      </c>
      <c r="AE47" s="195">
        <v>40</v>
      </c>
      <c r="AF47" s="195">
        <v>0</v>
      </c>
      <c r="AG47" s="195">
        <v>0</v>
      </c>
      <c r="AH47" s="195">
        <v>0</v>
      </c>
      <c r="AI47" s="195">
        <v>-1.17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118</v>
      </c>
      <c r="AQ47" s="195">
        <v>34.42</v>
      </c>
      <c r="AR47" s="195">
        <v>47.5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251.01</v>
      </c>
      <c r="L48" s="195">
        <v>9.09</v>
      </c>
      <c r="M48" s="195">
        <v>61.57</v>
      </c>
      <c r="N48" s="195">
        <v>50.08</v>
      </c>
      <c r="O48" s="195">
        <v>70.75</v>
      </c>
      <c r="P48" s="195">
        <v>26.58</v>
      </c>
      <c r="Q48" s="195">
        <v>8.7200000000000006</v>
      </c>
      <c r="R48" s="195">
        <v>17.98</v>
      </c>
      <c r="S48" s="195">
        <v>11.19</v>
      </c>
      <c r="T48" s="195">
        <v>0</v>
      </c>
      <c r="U48" s="195">
        <v>57.67</v>
      </c>
      <c r="V48" s="195">
        <v>8.7899999999999991</v>
      </c>
      <c r="W48" s="195">
        <v>13.92</v>
      </c>
      <c r="X48" s="195">
        <v>62.55</v>
      </c>
      <c r="Y48" s="195">
        <v>0</v>
      </c>
      <c r="Z48">
        <v>0</v>
      </c>
      <c r="AA48" s="195">
        <v>0</v>
      </c>
      <c r="AB48" s="195">
        <v>10.8</v>
      </c>
      <c r="AC48" s="195">
        <v>0</v>
      </c>
      <c r="AD48" s="195">
        <v>0</v>
      </c>
      <c r="AE48" s="195">
        <v>40</v>
      </c>
      <c r="AF48" s="195">
        <v>0</v>
      </c>
      <c r="AG48" s="195">
        <v>0</v>
      </c>
      <c r="AH48" s="195">
        <v>0</v>
      </c>
      <c r="AI48" s="195">
        <v>-1.17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118</v>
      </c>
      <c r="AQ48" s="195">
        <v>34.42</v>
      </c>
      <c r="AR48" s="195">
        <v>47.5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251.01</v>
      </c>
      <c r="L49" s="195">
        <v>9.09</v>
      </c>
      <c r="M49" s="195">
        <v>61.57</v>
      </c>
      <c r="N49" s="195">
        <v>50.08</v>
      </c>
      <c r="O49" s="195">
        <v>70.75</v>
      </c>
      <c r="P49" s="195">
        <v>26.58</v>
      </c>
      <c r="Q49" s="195">
        <v>8.7200000000000006</v>
      </c>
      <c r="R49" s="195">
        <v>17.98</v>
      </c>
      <c r="S49" s="195">
        <v>11.19</v>
      </c>
      <c r="T49" s="195">
        <v>0</v>
      </c>
      <c r="U49" s="195">
        <v>57.67</v>
      </c>
      <c r="V49" s="195">
        <v>8.7899999999999991</v>
      </c>
      <c r="W49" s="195">
        <v>13.92</v>
      </c>
      <c r="X49" s="195">
        <v>62.55</v>
      </c>
      <c r="Y49" s="195">
        <v>0</v>
      </c>
      <c r="Z49">
        <v>0</v>
      </c>
      <c r="AA49" s="195">
        <v>10.07</v>
      </c>
      <c r="AB49" s="195">
        <v>0</v>
      </c>
      <c r="AC49" s="195">
        <v>0</v>
      </c>
      <c r="AD49" s="195">
        <v>0</v>
      </c>
      <c r="AE49" s="195">
        <v>40</v>
      </c>
      <c r="AF49" s="195">
        <v>0</v>
      </c>
      <c r="AG49" s="195">
        <v>0</v>
      </c>
      <c r="AH49" s="195">
        <v>0</v>
      </c>
      <c r="AI49" s="195">
        <v>-1.17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118</v>
      </c>
      <c r="AQ49" s="195">
        <v>34.42</v>
      </c>
      <c r="AR49" s="195">
        <v>47.5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251</v>
      </c>
      <c r="L50" s="195">
        <v>9.09</v>
      </c>
      <c r="M50" s="195">
        <v>61.57</v>
      </c>
      <c r="N50" s="195">
        <v>50.08</v>
      </c>
      <c r="O50" s="195">
        <v>70.75</v>
      </c>
      <c r="P50" s="195">
        <v>26.58</v>
      </c>
      <c r="Q50" s="195">
        <v>8.7200000000000006</v>
      </c>
      <c r="R50" s="195">
        <v>17.98</v>
      </c>
      <c r="S50" s="195">
        <v>11.19</v>
      </c>
      <c r="T50" s="195">
        <v>0</v>
      </c>
      <c r="U50" s="195">
        <v>57.67</v>
      </c>
      <c r="V50" s="195">
        <v>8.7899999999999991</v>
      </c>
      <c r="W50" s="195">
        <v>13.92</v>
      </c>
      <c r="X50" s="195">
        <v>62.55</v>
      </c>
      <c r="Y50" s="195">
        <v>0</v>
      </c>
      <c r="Z50">
        <v>0</v>
      </c>
      <c r="AA50" s="195">
        <v>10.07</v>
      </c>
      <c r="AB50" s="195">
        <v>0</v>
      </c>
      <c r="AC50" s="195">
        <v>0</v>
      </c>
      <c r="AD50" s="195">
        <v>0</v>
      </c>
      <c r="AE50" s="195">
        <v>40</v>
      </c>
      <c r="AF50" s="195">
        <v>0</v>
      </c>
      <c r="AG50" s="195">
        <v>0</v>
      </c>
      <c r="AH50" s="195">
        <v>0</v>
      </c>
      <c r="AI50" s="195">
        <v>-1.17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118</v>
      </c>
      <c r="AQ50" s="195">
        <v>34.42</v>
      </c>
      <c r="AR50" s="195">
        <v>47.5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251.01</v>
      </c>
      <c r="L51" s="195">
        <v>9.09</v>
      </c>
      <c r="M51" s="195">
        <v>61.57</v>
      </c>
      <c r="N51" s="195">
        <v>50.08</v>
      </c>
      <c r="O51" s="195">
        <v>70.75</v>
      </c>
      <c r="P51" s="195">
        <v>26.58</v>
      </c>
      <c r="Q51" s="195">
        <v>8.7200000000000006</v>
      </c>
      <c r="R51" s="195">
        <v>17.98</v>
      </c>
      <c r="S51" s="195">
        <v>11.19</v>
      </c>
      <c r="T51" s="195">
        <v>0</v>
      </c>
      <c r="U51" s="195">
        <v>58.76</v>
      </c>
      <c r="V51" s="195">
        <v>8.7899999999999991</v>
      </c>
      <c r="W51" s="195">
        <v>13.76</v>
      </c>
      <c r="X51" s="195">
        <v>62.55</v>
      </c>
      <c r="Y51" s="195">
        <v>0</v>
      </c>
      <c r="Z51">
        <v>0</v>
      </c>
      <c r="AA51" s="195">
        <v>10.09</v>
      </c>
      <c r="AB51" s="195">
        <v>0</v>
      </c>
      <c r="AC51" s="195">
        <v>0</v>
      </c>
      <c r="AD51" s="195">
        <v>0</v>
      </c>
      <c r="AE51" s="195">
        <v>40</v>
      </c>
      <c r="AF51" s="195">
        <v>0</v>
      </c>
      <c r="AG51" s="195">
        <v>0</v>
      </c>
      <c r="AH51" s="195">
        <v>0</v>
      </c>
      <c r="AI51" s="195">
        <v>-1.17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118</v>
      </c>
      <c r="AQ51" s="195">
        <v>34.42</v>
      </c>
      <c r="AR51" s="195">
        <v>47.5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251.01</v>
      </c>
      <c r="L52" s="195">
        <v>9.09</v>
      </c>
      <c r="M52" s="195">
        <v>61.57</v>
      </c>
      <c r="N52" s="195">
        <v>50.08</v>
      </c>
      <c r="O52" s="195">
        <v>70.75</v>
      </c>
      <c r="P52" s="195">
        <v>26.58</v>
      </c>
      <c r="Q52" s="195">
        <v>8.7200000000000006</v>
      </c>
      <c r="R52" s="195">
        <v>17.98</v>
      </c>
      <c r="S52" s="195">
        <v>11.19</v>
      </c>
      <c r="T52" s="195">
        <v>0</v>
      </c>
      <c r="U52" s="195">
        <v>59.12</v>
      </c>
      <c r="V52" s="195">
        <v>8.7899999999999991</v>
      </c>
      <c r="W52" s="195">
        <v>13.76</v>
      </c>
      <c r="X52" s="195">
        <v>62.55</v>
      </c>
      <c r="Y52" s="195">
        <v>0</v>
      </c>
      <c r="Z52">
        <v>0</v>
      </c>
      <c r="AA52" s="195">
        <v>10.09</v>
      </c>
      <c r="AB52" s="195">
        <v>0</v>
      </c>
      <c r="AC52" s="195">
        <v>0</v>
      </c>
      <c r="AD52" s="195">
        <v>0</v>
      </c>
      <c r="AE52" s="195">
        <v>40</v>
      </c>
      <c r="AF52" s="195">
        <v>0</v>
      </c>
      <c r="AG52" s="195">
        <v>0</v>
      </c>
      <c r="AH52" s="195">
        <v>0</v>
      </c>
      <c r="AI52" s="195">
        <v>-1.17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118</v>
      </c>
      <c r="AQ52" s="195">
        <v>34.42</v>
      </c>
      <c r="AR52" s="195">
        <v>47.5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251.01</v>
      </c>
      <c r="L53" s="195">
        <v>9.09</v>
      </c>
      <c r="M53" s="195">
        <v>61.57</v>
      </c>
      <c r="N53" s="195">
        <v>50.08</v>
      </c>
      <c r="O53" s="195">
        <v>70.75</v>
      </c>
      <c r="P53" s="195">
        <v>26.58</v>
      </c>
      <c r="Q53" s="195">
        <v>8.7200000000000006</v>
      </c>
      <c r="R53" s="195">
        <v>17.97</v>
      </c>
      <c r="S53" s="195">
        <v>11.19</v>
      </c>
      <c r="T53" s="195">
        <v>0</v>
      </c>
      <c r="U53" s="195">
        <v>59.12</v>
      </c>
      <c r="V53" s="195">
        <v>8.7799999999999994</v>
      </c>
      <c r="W53" s="195">
        <v>14.15</v>
      </c>
      <c r="X53" s="195">
        <v>62.55</v>
      </c>
      <c r="Y53" s="195">
        <v>0</v>
      </c>
      <c r="Z53">
        <v>0</v>
      </c>
      <c r="AA53" s="195">
        <v>12.49</v>
      </c>
      <c r="AB53" s="195">
        <v>10.8</v>
      </c>
      <c r="AC53" s="195">
        <v>0</v>
      </c>
      <c r="AD53" s="195">
        <v>0</v>
      </c>
      <c r="AE53" s="195">
        <v>40</v>
      </c>
      <c r="AF53" s="195">
        <v>0</v>
      </c>
      <c r="AG53" s="195">
        <v>0</v>
      </c>
      <c r="AH53" s="195">
        <v>0</v>
      </c>
      <c r="AI53" s="195">
        <v>-1.17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118.6</v>
      </c>
      <c r="AQ53" s="195">
        <v>34.42</v>
      </c>
      <c r="AR53" s="195">
        <v>47.5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251.01</v>
      </c>
      <c r="L54" s="195">
        <v>9.09</v>
      </c>
      <c r="M54" s="195">
        <v>61.57</v>
      </c>
      <c r="N54" s="195">
        <v>50.08</v>
      </c>
      <c r="O54" s="195">
        <v>70.75</v>
      </c>
      <c r="P54" s="195">
        <v>26.58</v>
      </c>
      <c r="Q54" s="195">
        <v>8.7200000000000006</v>
      </c>
      <c r="R54" s="195">
        <v>17.97</v>
      </c>
      <c r="S54" s="195">
        <v>11.19</v>
      </c>
      <c r="T54" s="195">
        <v>0</v>
      </c>
      <c r="U54" s="195">
        <v>59.12</v>
      </c>
      <c r="V54" s="195">
        <v>8.7799999999999994</v>
      </c>
      <c r="W54" s="195">
        <v>14.15</v>
      </c>
      <c r="X54" s="195">
        <v>62.55</v>
      </c>
      <c r="Y54" s="195">
        <v>0</v>
      </c>
      <c r="Z54">
        <v>0</v>
      </c>
      <c r="AA54" s="195">
        <v>12.49</v>
      </c>
      <c r="AB54" s="195">
        <v>10.8</v>
      </c>
      <c r="AC54" s="195">
        <v>0</v>
      </c>
      <c r="AD54" s="195">
        <v>0</v>
      </c>
      <c r="AE54" s="195">
        <v>40</v>
      </c>
      <c r="AF54" s="195">
        <v>0</v>
      </c>
      <c r="AG54" s="195">
        <v>0</v>
      </c>
      <c r="AH54" s="195">
        <v>0</v>
      </c>
      <c r="AI54" s="195">
        <v>-1.17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118.6</v>
      </c>
      <c r="AQ54" s="195">
        <v>34.42</v>
      </c>
      <c r="AR54" s="195">
        <v>47.5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251.01</v>
      </c>
      <c r="L55" s="195">
        <v>9.42</v>
      </c>
      <c r="M55" s="195">
        <v>61.57</v>
      </c>
      <c r="N55" s="195">
        <v>50.08</v>
      </c>
      <c r="O55" s="195">
        <v>70.75</v>
      </c>
      <c r="P55" s="195">
        <v>26.58</v>
      </c>
      <c r="Q55" s="195">
        <v>8.7200000000000006</v>
      </c>
      <c r="R55" s="195">
        <v>17.97</v>
      </c>
      <c r="S55" s="195">
        <v>11.19</v>
      </c>
      <c r="T55" s="195">
        <v>0</v>
      </c>
      <c r="U55" s="195">
        <v>59.12</v>
      </c>
      <c r="V55" s="195">
        <v>8.7799999999999994</v>
      </c>
      <c r="W55" s="195">
        <v>13.38</v>
      </c>
      <c r="X55" s="195">
        <v>62.55</v>
      </c>
      <c r="Y55" s="195">
        <v>0</v>
      </c>
      <c r="Z55">
        <v>0</v>
      </c>
      <c r="AA55" s="195">
        <v>11.49</v>
      </c>
      <c r="AB55" s="195">
        <v>10.8</v>
      </c>
      <c r="AC55" s="195">
        <v>0</v>
      </c>
      <c r="AD55" s="195">
        <v>0</v>
      </c>
      <c r="AE55" s="195">
        <v>40</v>
      </c>
      <c r="AF55" s="195">
        <v>0</v>
      </c>
      <c r="AG55" s="195">
        <v>0</v>
      </c>
      <c r="AH55" s="195">
        <v>0</v>
      </c>
      <c r="AI55" s="195">
        <v>-1.17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118</v>
      </c>
      <c r="AQ55" s="195">
        <v>34.42</v>
      </c>
      <c r="AR55" s="195">
        <v>47.5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251.01</v>
      </c>
      <c r="L56" s="195">
        <v>9.09</v>
      </c>
      <c r="M56" s="195">
        <v>61.57</v>
      </c>
      <c r="N56" s="195">
        <v>50.08</v>
      </c>
      <c r="O56" s="195">
        <v>70.75</v>
      </c>
      <c r="P56" s="195">
        <v>26.58</v>
      </c>
      <c r="Q56" s="195">
        <v>8.7200000000000006</v>
      </c>
      <c r="R56" s="195">
        <v>17.97</v>
      </c>
      <c r="S56" s="195">
        <v>11.19</v>
      </c>
      <c r="T56" s="195">
        <v>0</v>
      </c>
      <c r="U56" s="195">
        <v>59.12</v>
      </c>
      <c r="V56" s="195">
        <v>8.7799999999999994</v>
      </c>
      <c r="W56" s="195">
        <v>13.38</v>
      </c>
      <c r="X56" s="195">
        <v>62.55</v>
      </c>
      <c r="Y56" s="195">
        <v>0</v>
      </c>
      <c r="Z56">
        <v>0</v>
      </c>
      <c r="AA56" s="195">
        <v>11.49</v>
      </c>
      <c r="AB56" s="195">
        <v>10.8</v>
      </c>
      <c r="AC56" s="195">
        <v>0</v>
      </c>
      <c r="AD56" s="195">
        <v>0</v>
      </c>
      <c r="AE56" s="195">
        <v>40</v>
      </c>
      <c r="AF56" s="195">
        <v>0</v>
      </c>
      <c r="AG56" s="195">
        <v>0</v>
      </c>
      <c r="AH56" s="195">
        <v>0</v>
      </c>
      <c r="AI56" s="195">
        <v>-1.17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118</v>
      </c>
      <c r="AQ56" s="195">
        <v>34.42</v>
      </c>
      <c r="AR56" s="195">
        <v>47.5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251.01</v>
      </c>
      <c r="L57" s="195">
        <v>9.09</v>
      </c>
      <c r="M57" s="195">
        <v>61.57</v>
      </c>
      <c r="N57" s="195">
        <v>50.08</v>
      </c>
      <c r="O57" s="195">
        <v>70.75</v>
      </c>
      <c r="P57" s="195">
        <v>26.58</v>
      </c>
      <c r="Q57" s="195">
        <v>8.7200000000000006</v>
      </c>
      <c r="R57" s="195">
        <v>17.97</v>
      </c>
      <c r="S57" s="195">
        <v>11.19</v>
      </c>
      <c r="T57" s="195">
        <v>0</v>
      </c>
      <c r="U57" s="195">
        <v>59.12</v>
      </c>
      <c r="V57" s="195">
        <v>8.7799999999999994</v>
      </c>
      <c r="W57" s="195">
        <v>12.87</v>
      </c>
      <c r="X57" s="195">
        <v>62.55</v>
      </c>
      <c r="Y57" s="195">
        <v>0</v>
      </c>
      <c r="Z57">
        <v>0</v>
      </c>
      <c r="AA57" s="195">
        <v>13.01</v>
      </c>
      <c r="AB57" s="195">
        <v>10.8</v>
      </c>
      <c r="AC57" s="195">
        <v>0</v>
      </c>
      <c r="AD57" s="195">
        <v>0</v>
      </c>
      <c r="AE57" s="195">
        <v>42</v>
      </c>
      <c r="AF57" s="195">
        <v>0</v>
      </c>
      <c r="AG57" s="195">
        <v>0</v>
      </c>
      <c r="AH57" s="195">
        <v>0</v>
      </c>
      <c r="AI57" s="195">
        <v>-1.17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118</v>
      </c>
      <c r="AQ57" s="195">
        <v>34.42</v>
      </c>
      <c r="AR57" s="195">
        <v>47.5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251.01</v>
      </c>
      <c r="L58" s="195">
        <v>9.09</v>
      </c>
      <c r="M58" s="195">
        <v>61.57</v>
      </c>
      <c r="N58" s="195">
        <v>50.08</v>
      </c>
      <c r="O58" s="195">
        <v>70.75</v>
      </c>
      <c r="P58" s="195">
        <v>26.58</v>
      </c>
      <c r="Q58" s="195">
        <v>8.7200000000000006</v>
      </c>
      <c r="R58" s="195">
        <v>17.97</v>
      </c>
      <c r="S58" s="195">
        <v>11.19</v>
      </c>
      <c r="T58" s="195">
        <v>0</v>
      </c>
      <c r="U58" s="195">
        <v>59.12</v>
      </c>
      <c r="V58" s="195">
        <v>8.7799999999999994</v>
      </c>
      <c r="W58" s="195">
        <v>12.87</v>
      </c>
      <c r="X58" s="195">
        <v>62.55</v>
      </c>
      <c r="Y58" s="195">
        <v>0</v>
      </c>
      <c r="Z58">
        <v>0</v>
      </c>
      <c r="AA58" s="195">
        <v>13.01</v>
      </c>
      <c r="AB58" s="195">
        <v>10.8</v>
      </c>
      <c r="AC58" s="195">
        <v>0</v>
      </c>
      <c r="AD58" s="195">
        <v>0</v>
      </c>
      <c r="AE58" s="195">
        <v>42</v>
      </c>
      <c r="AF58" s="195">
        <v>0</v>
      </c>
      <c r="AG58" s="195">
        <v>0</v>
      </c>
      <c r="AH58" s="195">
        <v>0</v>
      </c>
      <c r="AI58" s="195">
        <v>-1.17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118</v>
      </c>
      <c r="AQ58" s="195">
        <v>34.42</v>
      </c>
      <c r="AR58" s="195">
        <v>47.5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264.05</v>
      </c>
      <c r="L59" s="195">
        <v>9.09</v>
      </c>
      <c r="M59" s="195">
        <v>61.57</v>
      </c>
      <c r="N59" s="195">
        <v>50.08</v>
      </c>
      <c r="O59" s="195">
        <v>70.75</v>
      </c>
      <c r="P59" s="195">
        <v>26.58</v>
      </c>
      <c r="Q59" s="195">
        <v>8.7200000000000006</v>
      </c>
      <c r="R59" s="195">
        <v>17.97</v>
      </c>
      <c r="S59" s="195">
        <v>11.19</v>
      </c>
      <c r="T59" s="195">
        <v>0</v>
      </c>
      <c r="U59" s="195">
        <v>59.12</v>
      </c>
      <c r="V59" s="195">
        <v>8.7799999999999994</v>
      </c>
      <c r="W59" s="195">
        <v>12.87</v>
      </c>
      <c r="X59" s="195">
        <v>62.55</v>
      </c>
      <c r="Y59" s="195">
        <v>0</v>
      </c>
      <c r="Z59">
        <v>0</v>
      </c>
      <c r="AA59" s="195">
        <v>13.01</v>
      </c>
      <c r="AB59" s="195">
        <v>10.8</v>
      </c>
      <c r="AC59" s="195">
        <v>0</v>
      </c>
      <c r="AD59" s="195">
        <v>0</v>
      </c>
      <c r="AE59" s="195">
        <v>42</v>
      </c>
      <c r="AF59" s="195">
        <v>0</v>
      </c>
      <c r="AG59" s="195">
        <v>0</v>
      </c>
      <c r="AH59" s="195">
        <v>0</v>
      </c>
      <c r="AI59" s="195">
        <v>-1.17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118</v>
      </c>
      <c r="AQ59" s="195">
        <v>34.42</v>
      </c>
      <c r="AR59" s="195">
        <v>47.5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264.05</v>
      </c>
      <c r="L60" s="195">
        <v>9.09</v>
      </c>
      <c r="M60" s="195">
        <v>61.57</v>
      </c>
      <c r="N60" s="195">
        <v>50.08</v>
      </c>
      <c r="O60" s="195">
        <v>70.75</v>
      </c>
      <c r="P60" s="195">
        <v>26.58</v>
      </c>
      <c r="Q60" s="195">
        <v>8.7200000000000006</v>
      </c>
      <c r="R60" s="195">
        <v>17.97</v>
      </c>
      <c r="S60" s="195">
        <v>11.19</v>
      </c>
      <c r="T60" s="195">
        <v>0</v>
      </c>
      <c r="U60" s="195">
        <v>59.12</v>
      </c>
      <c r="V60" s="195">
        <v>8.7799999999999994</v>
      </c>
      <c r="W60" s="195">
        <v>12.87</v>
      </c>
      <c r="X60" s="195">
        <v>62.55</v>
      </c>
      <c r="Y60" s="195">
        <v>0</v>
      </c>
      <c r="Z60">
        <v>0</v>
      </c>
      <c r="AA60" s="195">
        <v>13.01</v>
      </c>
      <c r="AB60" s="195">
        <v>10.8</v>
      </c>
      <c r="AC60" s="195">
        <v>0</v>
      </c>
      <c r="AD60" s="195">
        <v>0</v>
      </c>
      <c r="AE60" s="195">
        <v>42</v>
      </c>
      <c r="AF60" s="195">
        <v>0</v>
      </c>
      <c r="AG60" s="195">
        <v>0</v>
      </c>
      <c r="AH60" s="195">
        <v>0</v>
      </c>
      <c r="AI60" s="195">
        <v>-1.17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118</v>
      </c>
      <c r="AQ60" s="195">
        <v>34.42</v>
      </c>
      <c r="AR60" s="195">
        <v>47.5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264.08999999999997</v>
      </c>
      <c r="L61" s="195">
        <v>9.09</v>
      </c>
      <c r="M61" s="195">
        <v>61.57</v>
      </c>
      <c r="N61" s="195">
        <v>50.08</v>
      </c>
      <c r="O61" s="195">
        <v>70.75</v>
      </c>
      <c r="P61" s="195">
        <v>26.58</v>
      </c>
      <c r="Q61" s="195">
        <v>8.7200000000000006</v>
      </c>
      <c r="R61" s="195">
        <v>17.97</v>
      </c>
      <c r="S61" s="195">
        <v>11.19</v>
      </c>
      <c r="T61" s="195">
        <v>0</v>
      </c>
      <c r="U61" s="195">
        <v>59.12</v>
      </c>
      <c r="V61" s="195">
        <v>8.7799999999999994</v>
      </c>
      <c r="W61" s="195">
        <v>12.87</v>
      </c>
      <c r="X61" s="195">
        <v>62.55</v>
      </c>
      <c r="Y61" s="195">
        <v>0</v>
      </c>
      <c r="Z61">
        <v>0</v>
      </c>
      <c r="AA61" s="195">
        <v>13.01</v>
      </c>
      <c r="AB61" s="195">
        <v>10.8</v>
      </c>
      <c r="AC61" s="195">
        <v>0</v>
      </c>
      <c r="AD61" s="195">
        <v>0</v>
      </c>
      <c r="AE61" s="195">
        <v>42</v>
      </c>
      <c r="AF61" s="195">
        <v>0</v>
      </c>
      <c r="AG61" s="195">
        <v>0</v>
      </c>
      <c r="AH61" s="195">
        <v>0</v>
      </c>
      <c r="AI61" s="195">
        <v>-1.17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118</v>
      </c>
      <c r="AQ61" s="195">
        <v>34.6</v>
      </c>
      <c r="AR61" s="195">
        <v>47.5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264.08999999999997</v>
      </c>
      <c r="L62" s="195">
        <v>9.09</v>
      </c>
      <c r="M62" s="195">
        <v>61.57</v>
      </c>
      <c r="N62" s="195">
        <v>50.08</v>
      </c>
      <c r="O62" s="195">
        <v>70.75</v>
      </c>
      <c r="P62" s="195">
        <v>26.58</v>
      </c>
      <c r="Q62" s="195">
        <v>8.7200000000000006</v>
      </c>
      <c r="R62" s="195">
        <v>17.97</v>
      </c>
      <c r="S62" s="195">
        <v>8.7899999999999991</v>
      </c>
      <c r="T62" s="195">
        <v>0</v>
      </c>
      <c r="U62" s="195">
        <v>59.12</v>
      </c>
      <c r="V62" s="195">
        <v>8.7799999999999994</v>
      </c>
      <c r="W62" s="195">
        <v>12.87</v>
      </c>
      <c r="X62" s="195">
        <v>62.55</v>
      </c>
      <c r="Y62" s="195">
        <v>0</v>
      </c>
      <c r="Z62">
        <v>0</v>
      </c>
      <c r="AA62" s="195">
        <v>13.01</v>
      </c>
      <c r="AB62" s="195">
        <v>10.8</v>
      </c>
      <c r="AC62" s="195">
        <v>0</v>
      </c>
      <c r="AD62" s="195">
        <v>0</v>
      </c>
      <c r="AE62" s="195">
        <v>42</v>
      </c>
      <c r="AF62" s="195">
        <v>0</v>
      </c>
      <c r="AG62" s="195">
        <v>0</v>
      </c>
      <c r="AH62" s="195">
        <v>0</v>
      </c>
      <c r="AI62" s="195">
        <v>-1.17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118</v>
      </c>
      <c r="AQ62" s="195">
        <v>34.6</v>
      </c>
      <c r="AR62" s="195">
        <v>47.5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264.08999999999997</v>
      </c>
      <c r="L63" s="195">
        <v>9.09</v>
      </c>
      <c r="M63" s="195">
        <v>61.57</v>
      </c>
      <c r="N63" s="195">
        <v>50.08</v>
      </c>
      <c r="O63" s="195">
        <v>70.75</v>
      </c>
      <c r="P63" s="195">
        <v>26.58</v>
      </c>
      <c r="Q63" s="195">
        <v>8.7200000000000006</v>
      </c>
      <c r="R63" s="195">
        <v>17.97</v>
      </c>
      <c r="S63" s="195">
        <v>6.67</v>
      </c>
      <c r="T63" s="195">
        <v>0</v>
      </c>
      <c r="U63" s="195">
        <v>59.12</v>
      </c>
      <c r="V63" s="195">
        <v>8.7799999999999994</v>
      </c>
      <c r="W63" s="195">
        <v>12.87</v>
      </c>
      <c r="X63" s="195">
        <v>62.55</v>
      </c>
      <c r="Y63" s="195">
        <v>0</v>
      </c>
      <c r="Z63">
        <v>0</v>
      </c>
      <c r="AA63" s="195">
        <v>13.01</v>
      </c>
      <c r="AB63" s="195">
        <v>10.8</v>
      </c>
      <c r="AC63" s="195">
        <v>0</v>
      </c>
      <c r="AD63" s="195">
        <v>0</v>
      </c>
      <c r="AE63" s="195">
        <v>42</v>
      </c>
      <c r="AF63" s="195">
        <v>0</v>
      </c>
      <c r="AG63" s="195">
        <v>0</v>
      </c>
      <c r="AH63" s="195">
        <v>0</v>
      </c>
      <c r="AI63" s="195">
        <v>-1.17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118</v>
      </c>
      <c r="AQ63" s="195">
        <v>34.43</v>
      </c>
      <c r="AR63" s="195">
        <v>47.5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264.08999999999997</v>
      </c>
      <c r="L64" s="195">
        <v>9.09</v>
      </c>
      <c r="M64" s="195">
        <v>61.57</v>
      </c>
      <c r="N64" s="195">
        <v>50.08</v>
      </c>
      <c r="O64" s="195">
        <v>70.75</v>
      </c>
      <c r="P64" s="195">
        <v>26.58</v>
      </c>
      <c r="Q64" s="195">
        <v>8.7200000000000006</v>
      </c>
      <c r="R64" s="195">
        <v>17.97</v>
      </c>
      <c r="S64" s="195">
        <v>6.67</v>
      </c>
      <c r="T64" s="195">
        <v>0</v>
      </c>
      <c r="U64" s="195">
        <v>59.12</v>
      </c>
      <c r="V64" s="195">
        <v>8.7799999999999994</v>
      </c>
      <c r="W64" s="195">
        <v>12.87</v>
      </c>
      <c r="X64" s="195">
        <v>62.55</v>
      </c>
      <c r="Y64" s="195">
        <v>0</v>
      </c>
      <c r="Z64">
        <v>0</v>
      </c>
      <c r="AA64" s="195">
        <v>13.01</v>
      </c>
      <c r="AB64" s="195">
        <v>10.8</v>
      </c>
      <c r="AC64" s="195">
        <v>0</v>
      </c>
      <c r="AD64" s="195">
        <v>0</v>
      </c>
      <c r="AE64" s="195">
        <v>42</v>
      </c>
      <c r="AF64" s="195">
        <v>0</v>
      </c>
      <c r="AG64" s="195">
        <v>0</v>
      </c>
      <c r="AH64" s="195">
        <v>0</v>
      </c>
      <c r="AI64" s="195">
        <v>-1.17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118</v>
      </c>
      <c r="AQ64" s="195">
        <v>34.43</v>
      </c>
      <c r="AR64" s="195">
        <v>47.5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246.67</v>
      </c>
      <c r="L65" s="195">
        <v>9.09</v>
      </c>
      <c r="M65" s="195">
        <v>61.57</v>
      </c>
      <c r="N65" s="195">
        <v>50.08</v>
      </c>
      <c r="O65" s="195">
        <v>70.75</v>
      </c>
      <c r="P65" s="195">
        <v>26.58</v>
      </c>
      <c r="Q65" s="195">
        <v>8.7200000000000006</v>
      </c>
      <c r="R65" s="195">
        <v>17.97</v>
      </c>
      <c r="S65" s="195">
        <v>6.44</v>
      </c>
      <c r="T65" s="195">
        <v>0</v>
      </c>
      <c r="U65" s="195">
        <v>59.12</v>
      </c>
      <c r="V65" s="195">
        <v>8.7799999999999994</v>
      </c>
      <c r="W65" s="195">
        <v>12.48</v>
      </c>
      <c r="X65" s="195">
        <v>62.55</v>
      </c>
      <c r="Y65" s="195">
        <v>0</v>
      </c>
      <c r="Z65">
        <v>0</v>
      </c>
      <c r="AA65" s="195">
        <v>11</v>
      </c>
      <c r="AB65" s="195">
        <v>10.8</v>
      </c>
      <c r="AC65" s="195">
        <v>0</v>
      </c>
      <c r="AD65" s="195">
        <v>0</v>
      </c>
      <c r="AE65" s="195">
        <v>42</v>
      </c>
      <c r="AF65" s="195">
        <v>0</v>
      </c>
      <c r="AG65" s="195">
        <v>0</v>
      </c>
      <c r="AH65" s="195">
        <v>0</v>
      </c>
      <c r="AI65" s="195">
        <v>-1.17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118</v>
      </c>
      <c r="AQ65" s="195">
        <v>34.43</v>
      </c>
      <c r="AR65" s="195">
        <v>47.5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262.26</v>
      </c>
      <c r="L66" s="195">
        <v>9.09</v>
      </c>
      <c r="M66" s="195">
        <v>61.57</v>
      </c>
      <c r="N66" s="195">
        <v>50.08</v>
      </c>
      <c r="O66" s="195">
        <v>70.75</v>
      </c>
      <c r="P66" s="195">
        <v>26.58</v>
      </c>
      <c r="Q66" s="195">
        <v>8.7200000000000006</v>
      </c>
      <c r="R66" s="195">
        <v>17.97</v>
      </c>
      <c r="S66" s="195">
        <v>6.44</v>
      </c>
      <c r="T66" s="195">
        <v>0</v>
      </c>
      <c r="U66" s="195">
        <v>59.12</v>
      </c>
      <c r="V66" s="195">
        <v>8.7799999999999994</v>
      </c>
      <c r="W66" s="195">
        <v>12.48</v>
      </c>
      <c r="X66" s="195">
        <v>62.55</v>
      </c>
      <c r="Y66" s="195">
        <v>0</v>
      </c>
      <c r="Z66">
        <v>0</v>
      </c>
      <c r="AA66" s="195">
        <v>11</v>
      </c>
      <c r="AB66" s="195">
        <v>10.8</v>
      </c>
      <c r="AC66" s="195">
        <v>0</v>
      </c>
      <c r="AD66" s="195">
        <v>0</v>
      </c>
      <c r="AE66" s="195">
        <v>42</v>
      </c>
      <c r="AF66" s="195">
        <v>0</v>
      </c>
      <c r="AG66" s="195">
        <v>0</v>
      </c>
      <c r="AH66" s="195">
        <v>0</v>
      </c>
      <c r="AI66" s="195">
        <v>-1.17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118</v>
      </c>
      <c r="AQ66" s="195">
        <v>34.43</v>
      </c>
      <c r="AR66" s="195">
        <v>47.5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262.26</v>
      </c>
      <c r="L67" s="195">
        <v>9.09</v>
      </c>
      <c r="M67" s="195">
        <v>61.57</v>
      </c>
      <c r="N67" s="195">
        <v>50.08</v>
      </c>
      <c r="O67" s="195">
        <v>70.75</v>
      </c>
      <c r="P67" s="195">
        <v>26.58</v>
      </c>
      <c r="Q67" s="195">
        <v>8.7200000000000006</v>
      </c>
      <c r="R67" s="195">
        <v>17.97</v>
      </c>
      <c r="S67" s="195">
        <v>6.44</v>
      </c>
      <c r="T67" s="195">
        <v>0</v>
      </c>
      <c r="U67" s="195">
        <v>59.12</v>
      </c>
      <c r="V67" s="195">
        <v>8.7799999999999994</v>
      </c>
      <c r="W67" s="195">
        <v>11.97</v>
      </c>
      <c r="X67" s="195">
        <v>62.55</v>
      </c>
      <c r="Y67" s="195">
        <v>0</v>
      </c>
      <c r="Z67">
        <v>0</v>
      </c>
      <c r="AA67" s="195">
        <v>14</v>
      </c>
      <c r="AB67" s="195">
        <v>10.8</v>
      </c>
      <c r="AC67" s="195">
        <v>0</v>
      </c>
      <c r="AD67" s="195">
        <v>0</v>
      </c>
      <c r="AE67" s="195">
        <v>42</v>
      </c>
      <c r="AF67" s="195">
        <v>0</v>
      </c>
      <c r="AG67" s="195">
        <v>0</v>
      </c>
      <c r="AH67" s="195">
        <v>0</v>
      </c>
      <c r="AI67" s="195">
        <v>-1.17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118</v>
      </c>
      <c r="AQ67" s="195">
        <v>34.43</v>
      </c>
      <c r="AR67" s="195">
        <v>47.5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262.26</v>
      </c>
      <c r="L68" s="195">
        <v>9.09</v>
      </c>
      <c r="M68" s="195">
        <v>61.57</v>
      </c>
      <c r="N68" s="195">
        <v>50.08</v>
      </c>
      <c r="O68" s="195">
        <v>70.75</v>
      </c>
      <c r="P68" s="195">
        <v>26.58</v>
      </c>
      <c r="Q68" s="195">
        <v>8.7200000000000006</v>
      </c>
      <c r="R68" s="195">
        <v>17.97</v>
      </c>
      <c r="S68" s="195">
        <v>6.44</v>
      </c>
      <c r="T68" s="195">
        <v>0</v>
      </c>
      <c r="U68" s="195">
        <v>59.12</v>
      </c>
      <c r="V68" s="195">
        <v>8.7799999999999994</v>
      </c>
      <c r="W68" s="195">
        <v>11.97</v>
      </c>
      <c r="X68" s="195">
        <v>62.55</v>
      </c>
      <c r="Y68" s="195">
        <v>0</v>
      </c>
      <c r="Z68">
        <v>0</v>
      </c>
      <c r="AA68" s="195">
        <v>14</v>
      </c>
      <c r="AB68" s="195">
        <v>10.8</v>
      </c>
      <c r="AC68" s="195">
        <v>0</v>
      </c>
      <c r="AD68" s="195">
        <v>0</v>
      </c>
      <c r="AE68" s="195">
        <v>42</v>
      </c>
      <c r="AF68" s="195">
        <v>0</v>
      </c>
      <c r="AG68" s="195">
        <v>0</v>
      </c>
      <c r="AH68" s="195">
        <v>0</v>
      </c>
      <c r="AI68" s="195">
        <v>-1.17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118</v>
      </c>
      <c r="AQ68" s="195">
        <v>34.43</v>
      </c>
      <c r="AR68" s="195">
        <v>46.47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262.26</v>
      </c>
      <c r="L69" s="195">
        <v>14.78</v>
      </c>
      <c r="M69" s="195">
        <v>61.57</v>
      </c>
      <c r="N69" s="195">
        <v>50.08</v>
      </c>
      <c r="O69" s="195">
        <v>70.75</v>
      </c>
      <c r="P69" s="195">
        <v>26.58</v>
      </c>
      <c r="Q69" s="195">
        <v>8.7200000000000006</v>
      </c>
      <c r="R69" s="195">
        <v>17.97</v>
      </c>
      <c r="S69" s="195">
        <v>6.44</v>
      </c>
      <c r="T69" s="195">
        <v>0</v>
      </c>
      <c r="U69" s="195">
        <v>59.12</v>
      </c>
      <c r="V69" s="195">
        <v>8.7799999999999994</v>
      </c>
      <c r="W69" s="195">
        <v>11.97</v>
      </c>
      <c r="X69" s="195">
        <v>62.55</v>
      </c>
      <c r="Y69" s="195">
        <v>0</v>
      </c>
      <c r="Z69">
        <v>0</v>
      </c>
      <c r="AA69" s="195">
        <v>14</v>
      </c>
      <c r="AB69" s="195">
        <v>10.8</v>
      </c>
      <c r="AC69" s="195">
        <v>0</v>
      </c>
      <c r="AD69" s="195">
        <v>0</v>
      </c>
      <c r="AE69" s="195">
        <v>42</v>
      </c>
      <c r="AF69" s="195">
        <v>0</v>
      </c>
      <c r="AG69" s="195">
        <v>0</v>
      </c>
      <c r="AH69" s="195">
        <v>0</v>
      </c>
      <c r="AI69" s="195">
        <v>-1.17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118</v>
      </c>
      <c r="AQ69" s="195">
        <v>34.43</v>
      </c>
      <c r="AR69" s="195">
        <v>41.08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262.26</v>
      </c>
      <c r="L70" s="195">
        <v>15.2</v>
      </c>
      <c r="M70" s="195">
        <v>61.57</v>
      </c>
      <c r="N70" s="195">
        <v>50.08</v>
      </c>
      <c r="O70" s="195">
        <v>70.75</v>
      </c>
      <c r="P70" s="195">
        <v>26.58</v>
      </c>
      <c r="Q70" s="195">
        <v>8.7200000000000006</v>
      </c>
      <c r="R70" s="195">
        <v>17.97</v>
      </c>
      <c r="S70" s="195">
        <v>6.44</v>
      </c>
      <c r="T70" s="195">
        <v>0</v>
      </c>
      <c r="U70" s="195">
        <v>59.12</v>
      </c>
      <c r="V70" s="195">
        <v>8.7799999999999994</v>
      </c>
      <c r="W70" s="195">
        <v>11.97</v>
      </c>
      <c r="X70" s="195">
        <v>62.55</v>
      </c>
      <c r="Y70" s="195">
        <v>0</v>
      </c>
      <c r="Z70">
        <v>0</v>
      </c>
      <c r="AA70" s="195">
        <v>14</v>
      </c>
      <c r="AB70" s="195">
        <v>10.8</v>
      </c>
      <c r="AC70" s="195">
        <v>0</v>
      </c>
      <c r="AD70" s="195">
        <v>0</v>
      </c>
      <c r="AE70" s="195">
        <v>42</v>
      </c>
      <c r="AF70" s="195">
        <v>0</v>
      </c>
      <c r="AG70" s="195">
        <v>0</v>
      </c>
      <c r="AH70" s="195">
        <v>0</v>
      </c>
      <c r="AI70" s="195">
        <v>-1.17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118</v>
      </c>
      <c r="AQ70" s="195">
        <v>34.43</v>
      </c>
      <c r="AR70" s="195">
        <v>32.11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262.26</v>
      </c>
      <c r="L71" s="195">
        <v>44.85</v>
      </c>
      <c r="M71" s="195">
        <v>61.57</v>
      </c>
      <c r="N71" s="195">
        <v>50.08</v>
      </c>
      <c r="O71" s="195">
        <v>70.75</v>
      </c>
      <c r="P71" s="195">
        <v>26.58</v>
      </c>
      <c r="Q71" s="195">
        <v>8.7200000000000006</v>
      </c>
      <c r="R71" s="195">
        <v>17.97</v>
      </c>
      <c r="S71" s="195">
        <v>6.44</v>
      </c>
      <c r="T71" s="195">
        <v>0</v>
      </c>
      <c r="U71" s="195">
        <v>59.12</v>
      </c>
      <c r="V71" s="195">
        <v>8.7799999999999994</v>
      </c>
      <c r="W71" s="195">
        <v>11.97</v>
      </c>
      <c r="X71" s="195">
        <v>62.55</v>
      </c>
      <c r="Y71" s="195">
        <v>0</v>
      </c>
      <c r="Z71">
        <v>0</v>
      </c>
      <c r="AA71" s="195">
        <v>14</v>
      </c>
      <c r="AB71" s="195">
        <v>10.8</v>
      </c>
      <c r="AC71" s="195">
        <v>0</v>
      </c>
      <c r="AD71" s="195">
        <v>0</v>
      </c>
      <c r="AE71" s="195">
        <v>42</v>
      </c>
      <c r="AF71" s="195">
        <v>0</v>
      </c>
      <c r="AG71" s="195">
        <v>0</v>
      </c>
      <c r="AH71" s="195">
        <v>0</v>
      </c>
      <c r="AI71" s="195">
        <v>-1.17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118</v>
      </c>
      <c r="AQ71" s="195">
        <v>34.43</v>
      </c>
      <c r="AR71" s="195">
        <v>25.8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262.26</v>
      </c>
      <c r="L72" s="195">
        <v>45.27</v>
      </c>
      <c r="M72" s="195">
        <v>61.57</v>
      </c>
      <c r="N72" s="195">
        <v>50.08</v>
      </c>
      <c r="O72" s="195">
        <v>70.75</v>
      </c>
      <c r="P72" s="195">
        <v>26.58</v>
      </c>
      <c r="Q72" s="195">
        <v>8.7200000000000006</v>
      </c>
      <c r="R72" s="195">
        <v>17.97</v>
      </c>
      <c r="S72" s="195">
        <v>6.44</v>
      </c>
      <c r="T72" s="195">
        <v>0</v>
      </c>
      <c r="U72" s="195">
        <v>59.12</v>
      </c>
      <c r="V72" s="195">
        <v>8.7799999999999994</v>
      </c>
      <c r="W72" s="195">
        <v>11.97</v>
      </c>
      <c r="X72" s="195">
        <v>62.55</v>
      </c>
      <c r="Y72" s="195">
        <v>0</v>
      </c>
      <c r="Z72">
        <v>0</v>
      </c>
      <c r="AA72" s="195">
        <v>14</v>
      </c>
      <c r="AB72" s="195">
        <v>10.8</v>
      </c>
      <c r="AC72" s="195">
        <v>0</v>
      </c>
      <c r="AD72" s="195">
        <v>0</v>
      </c>
      <c r="AE72" s="195">
        <v>42</v>
      </c>
      <c r="AF72" s="195">
        <v>0</v>
      </c>
      <c r="AG72" s="195">
        <v>0</v>
      </c>
      <c r="AH72" s="195">
        <v>0</v>
      </c>
      <c r="AI72" s="195">
        <v>-1.17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118</v>
      </c>
      <c r="AQ72" s="195">
        <v>34.43</v>
      </c>
      <c r="AR72" s="195">
        <v>20.73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262.26</v>
      </c>
      <c r="L73" s="195">
        <v>62.7</v>
      </c>
      <c r="M73" s="195">
        <v>61.57</v>
      </c>
      <c r="N73" s="195">
        <v>50.08</v>
      </c>
      <c r="O73" s="195">
        <v>70.75</v>
      </c>
      <c r="P73" s="195">
        <v>26.58</v>
      </c>
      <c r="Q73" s="195">
        <v>8.7200000000000006</v>
      </c>
      <c r="R73" s="195">
        <v>17.97</v>
      </c>
      <c r="S73" s="195">
        <v>6.44</v>
      </c>
      <c r="T73" s="195">
        <v>0</v>
      </c>
      <c r="U73" s="195">
        <v>59.12</v>
      </c>
      <c r="V73" s="195">
        <v>8.7799999999999994</v>
      </c>
      <c r="W73" s="195">
        <v>12.87</v>
      </c>
      <c r="X73" s="195">
        <v>62.55</v>
      </c>
      <c r="Y73" s="195">
        <v>0</v>
      </c>
      <c r="Z73">
        <v>0</v>
      </c>
      <c r="AA73" s="195">
        <v>14</v>
      </c>
      <c r="AB73" s="195">
        <v>10.8</v>
      </c>
      <c r="AC73" s="195">
        <v>0</v>
      </c>
      <c r="AD73" s="195">
        <v>0</v>
      </c>
      <c r="AE73" s="195">
        <v>42</v>
      </c>
      <c r="AF73" s="195">
        <v>0</v>
      </c>
      <c r="AG73" s="195">
        <v>0</v>
      </c>
      <c r="AH73" s="195">
        <v>0</v>
      </c>
      <c r="AI73" s="195">
        <v>-1.17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118</v>
      </c>
      <c r="AQ73" s="195">
        <v>34.43</v>
      </c>
      <c r="AR73" s="195">
        <v>12.61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262.26</v>
      </c>
      <c r="L74" s="195">
        <v>89.54</v>
      </c>
      <c r="M74" s="195">
        <v>61.57</v>
      </c>
      <c r="N74" s="195">
        <v>50.08</v>
      </c>
      <c r="O74" s="195">
        <v>70.75</v>
      </c>
      <c r="P74" s="195">
        <v>26.58</v>
      </c>
      <c r="Q74" s="195">
        <v>8.7200000000000006</v>
      </c>
      <c r="R74" s="195">
        <v>17.97</v>
      </c>
      <c r="S74" s="195">
        <v>6.44</v>
      </c>
      <c r="T74" s="195">
        <v>0</v>
      </c>
      <c r="U74" s="195">
        <v>59.12</v>
      </c>
      <c r="V74" s="195">
        <v>8.7799999999999994</v>
      </c>
      <c r="W74" s="195">
        <v>12.87</v>
      </c>
      <c r="X74" s="195">
        <v>62.55</v>
      </c>
      <c r="Y74" s="195">
        <v>0</v>
      </c>
      <c r="Z74">
        <v>0</v>
      </c>
      <c r="AA74" s="195">
        <v>14</v>
      </c>
      <c r="AB74" s="195">
        <v>10.8</v>
      </c>
      <c r="AC74" s="195">
        <v>0</v>
      </c>
      <c r="AD74" s="195">
        <v>0</v>
      </c>
      <c r="AE74" s="195">
        <v>42</v>
      </c>
      <c r="AF74" s="195">
        <v>0</v>
      </c>
      <c r="AG74" s="195">
        <v>0</v>
      </c>
      <c r="AH74" s="195">
        <v>0</v>
      </c>
      <c r="AI74" s="195">
        <v>-1.17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118</v>
      </c>
      <c r="AQ74" s="195">
        <v>34.43</v>
      </c>
      <c r="AR74" s="195">
        <v>6.47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233.22</v>
      </c>
      <c r="L75" s="195">
        <v>165.32</v>
      </c>
      <c r="M75" s="195">
        <v>61.57</v>
      </c>
      <c r="N75" s="195">
        <v>50.08</v>
      </c>
      <c r="O75" s="195">
        <v>70.75</v>
      </c>
      <c r="P75" s="195">
        <v>26.58</v>
      </c>
      <c r="Q75" s="195">
        <v>8.7200000000000006</v>
      </c>
      <c r="R75" s="195">
        <v>17.97</v>
      </c>
      <c r="S75" s="195">
        <v>6.44</v>
      </c>
      <c r="T75" s="195">
        <v>0</v>
      </c>
      <c r="U75" s="195">
        <v>59.12</v>
      </c>
      <c r="V75" s="195">
        <v>8.7799999999999994</v>
      </c>
      <c r="W75" s="195">
        <v>12.87</v>
      </c>
      <c r="X75" s="195">
        <v>62.55</v>
      </c>
      <c r="Y75" s="195">
        <v>0</v>
      </c>
      <c r="Z75">
        <v>0</v>
      </c>
      <c r="AA75" s="195">
        <v>14</v>
      </c>
      <c r="AB75" s="195">
        <v>0</v>
      </c>
      <c r="AC75" s="195">
        <v>0</v>
      </c>
      <c r="AD75" s="195">
        <v>0</v>
      </c>
      <c r="AE75" s="195">
        <v>42</v>
      </c>
      <c r="AF75" s="195">
        <v>0</v>
      </c>
      <c r="AG75" s="195">
        <v>0</v>
      </c>
      <c r="AH75" s="195">
        <v>0</v>
      </c>
      <c r="AI75" s="195">
        <v>-1.17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118</v>
      </c>
      <c r="AQ75" s="195">
        <v>34.43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237.58</v>
      </c>
      <c r="L76" s="195">
        <v>165.32</v>
      </c>
      <c r="M76" s="195">
        <v>61.57</v>
      </c>
      <c r="N76" s="195">
        <v>50.08</v>
      </c>
      <c r="O76" s="195">
        <v>70.75</v>
      </c>
      <c r="P76" s="195">
        <v>26.58</v>
      </c>
      <c r="Q76" s="195">
        <v>8.7200000000000006</v>
      </c>
      <c r="R76" s="195">
        <v>17.97</v>
      </c>
      <c r="S76" s="195">
        <v>6.44</v>
      </c>
      <c r="T76" s="195">
        <v>0</v>
      </c>
      <c r="U76" s="195">
        <v>59.12</v>
      </c>
      <c r="V76" s="195">
        <v>8.7799999999999994</v>
      </c>
      <c r="W76" s="195">
        <v>12.87</v>
      </c>
      <c r="X76" s="195">
        <v>62.55</v>
      </c>
      <c r="Y76" s="195">
        <v>0</v>
      </c>
      <c r="Z76">
        <v>0</v>
      </c>
      <c r="AA76" s="195">
        <v>14</v>
      </c>
      <c r="AB76" s="195">
        <v>0</v>
      </c>
      <c r="AC76" s="195">
        <v>0</v>
      </c>
      <c r="AD76" s="195">
        <v>0</v>
      </c>
      <c r="AE76" s="195">
        <v>42</v>
      </c>
      <c r="AF76" s="195">
        <v>0</v>
      </c>
      <c r="AG76" s="195">
        <v>0</v>
      </c>
      <c r="AH76" s="195">
        <v>0</v>
      </c>
      <c r="AI76" s="195">
        <v>-1.17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118</v>
      </c>
      <c r="AQ76" s="195">
        <v>34.43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237.58</v>
      </c>
      <c r="L77" s="195">
        <v>165.32</v>
      </c>
      <c r="M77" s="195">
        <v>61.57</v>
      </c>
      <c r="N77" s="195">
        <v>50.08</v>
      </c>
      <c r="O77" s="195">
        <v>70.75</v>
      </c>
      <c r="P77" s="195">
        <v>26.58</v>
      </c>
      <c r="Q77" s="195">
        <v>8.7200000000000006</v>
      </c>
      <c r="R77" s="195">
        <v>17.97</v>
      </c>
      <c r="S77" s="195">
        <v>6.44</v>
      </c>
      <c r="T77" s="195">
        <v>0</v>
      </c>
      <c r="U77" s="195">
        <v>59.12</v>
      </c>
      <c r="V77" s="195">
        <v>8.7799999999999994</v>
      </c>
      <c r="W77" s="195">
        <v>13.11</v>
      </c>
      <c r="X77" s="195">
        <v>62.55</v>
      </c>
      <c r="Y77" s="195">
        <v>0</v>
      </c>
      <c r="Z77">
        <v>0</v>
      </c>
      <c r="AA77" s="195">
        <v>14</v>
      </c>
      <c r="AB77" s="195">
        <v>0</v>
      </c>
      <c r="AC77" s="195">
        <v>0</v>
      </c>
      <c r="AD77" s="195">
        <v>0</v>
      </c>
      <c r="AE77" s="195">
        <v>42</v>
      </c>
      <c r="AF77" s="195">
        <v>0</v>
      </c>
      <c r="AG77" s="195">
        <v>0</v>
      </c>
      <c r="AH77" s="195">
        <v>0</v>
      </c>
      <c r="AI77" s="195">
        <v>-1.17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118</v>
      </c>
      <c r="AQ77" s="195">
        <v>34.43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237.58</v>
      </c>
      <c r="L78" s="195">
        <v>85.32</v>
      </c>
      <c r="M78" s="195">
        <v>61.57</v>
      </c>
      <c r="N78" s="195">
        <v>50.08</v>
      </c>
      <c r="O78" s="195">
        <v>70.75</v>
      </c>
      <c r="P78" s="195">
        <v>26.58</v>
      </c>
      <c r="Q78" s="195">
        <v>8.7200000000000006</v>
      </c>
      <c r="R78" s="195">
        <v>17.97</v>
      </c>
      <c r="S78" s="195">
        <v>6.44</v>
      </c>
      <c r="T78" s="195">
        <v>0</v>
      </c>
      <c r="U78" s="195">
        <v>59.12</v>
      </c>
      <c r="V78" s="195">
        <v>8.7799999999999994</v>
      </c>
      <c r="W78" s="195">
        <v>13.13</v>
      </c>
      <c r="X78" s="195">
        <v>62.55</v>
      </c>
      <c r="Y78" s="195">
        <v>0</v>
      </c>
      <c r="Z78">
        <v>0</v>
      </c>
      <c r="AA78" s="195">
        <v>14</v>
      </c>
      <c r="AB78" s="195">
        <v>0</v>
      </c>
      <c r="AC78" s="195">
        <v>0</v>
      </c>
      <c r="AD78" s="195">
        <v>0</v>
      </c>
      <c r="AE78" s="195">
        <v>42</v>
      </c>
      <c r="AF78" s="195">
        <v>0</v>
      </c>
      <c r="AG78" s="195">
        <v>0</v>
      </c>
      <c r="AH78" s="195">
        <v>0</v>
      </c>
      <c r="AI78" s="195">
        <v>-1.17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118</v>
      </c>
      <c r="AQ78" s="195">
        <v>34.43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19.309999999999999</v>
      </c>
      <c r="E79" s="195">
        <v>0</v>
      </c>
      <c r="F79" s="195">
        <v>0</v>
      </c>
      <c r="G79" s="195">
        <v>4.24</v>
      </c>
      <c r="H79" s="195">
        <v>0</v>
      </c>
      <c r="I79" s="195">
        <v>0</v>
      </c>
      <c r="J79" s="195">
        <v>0</v>
      </c>
      <c r="K79" s="195">
        <v>235.08</v>
      </c>
      <c r="L79" s="195">
        <v>9.09</v>
      </c>
      <c r="M79" s="195">
        <v>61.57</v>
      </c>
      <c r="N79" s="195">
        <v>50.08</v>
      </c>
      <c r="O79" s="195">
        <v>70.75</v>
      </c>
      <c r="P79" s="195">
        <v>26.58</v>
      </c>
      <c r="Q79" s="195">
        <v>8.7100000000000009</v>
      </c>
      <c r="R79" s="195">
        <v>17.97</v>
      </c>
      <c r="S79" s="195">
        <v>6.44</v>
      </c>
      <c r="T79" s="195">
        <v>0</v>
      </c>
      <c r="U79" s="195">
        <v>58.64</v>
      </c>
      <c r="V79" s="195">
        <v>8.7799999999999994</v>
      </c>
      <c r="W79" s="195">
        <v>13.13</v>
      </c>
      <c r="X79" s="195">
        <v>62.55</v>
      </c>
      <c r="Y79" s="195">
        <v>0</v>
      </c>
      <c r="Z79">
        <v>0</v>
      </c>
      <c r="AA79" s="195">
        <v>17.440000000000001</v>
      </c>
      <c r="AB79" s="195">
        <v>0</v>
      </c>
      <c r="AC79" s="195">
        <v>0</v>
      </c>
      <c r="AD79" s="195">
        <v>0</v>
      </c>
      <c r="AE79" s="195">
        <v>45.73</v>
      </c>
      <c r="AF79" s="195">
        <v>0</v>
      </c>
      <c r="AG79" s="195">
        <v>0</v>
      </c>
      <c r="AH79" s="195">
        <v>0</v>
      </c>
      <c r="AI79" s="195">
        <v>-1.17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118</v>
      </c>
      <c r="AQ79" s="195">
        <v>34.43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25.34</v>
      </c>
      <c r="E80" s="195">
        <v>0</v>
      </c>
      <c r="F80" s="195">
        <v>0</v>
      </c>
      <c r="G80" s="195">
        <v>4.24</v>
      </c>
      <c r="H80" s="195">
        <v>0</v>
      </c>
      <c r="I80" s="195">
        <v>0</v>
      </c>
      <c r="J80" s="195">
        <v>0</v>
      </c>
      <c r="K80" s="195">
        <v>235.08</v>
      </c>
      <c r="L80" s="195">
        <v>9.09</v>
      </c>
      <c r="M80" s="195">
        <v>61.57</v>
      </c>
      <c r="N80" s="195">
        <v>50.08</v>
      </c>
      <c r="O80" s="195">
        <v>70.75</v>
      </c>
      <c r="P80" s="195">
        <v>26.58</v>
      </c>
      <c r="Q80" s="195">
        <v>8.7100000000000009</v>
      </c>
      <c r="R80" s="195">
        <v>17.97</v>
      </c>
      <c r="S80" s="195">
        <v>6.44</v>
      </c>
      <c r="T80" s="195">
        <v>0</v>
      </c>
      <c r="U80" s="195">
        <v>58.64</v>
      </c>
      <c r="V80" s="195">
        <v>8.7799999999999994</v>
      </c>
      <c r="W80" s="195">
        <v>13.13</v>
      </c>
      <c r="X80" s="195">
        <v>62.55</v>
      </c>
      <c r="Y80" s="195">
        <v>0</v>
      </c>
      <c r="Z80">
        <v>0</v>
      </c>
      <c r="AA80" s="195">
        <v>17.440000000000001</v>
      </c>
      <c r="AB80" s="195">
        <v>0</v>
      </c>
      <c r="AC80" s="195">
        <v>0</v>
      </c>
      <c r="AD80" s="195">
        <v>0</v>
      </c>
      <c r="AE80" s="195">
        <v>45.73</v>
      </c>
      <c r="AF80" s="195">
        <v>0</v>
      </c>
      <c r="AG80" s="195">
        <v>0</v>
      </c>
      <c r="AH80" s="195">
        <v>0</v>
      </c>
      <c r="AI80" s="195">
        <v>-1.17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118</v>
      </c>
      <c r="AQ80" s="195">
        <v>34.43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25.34</v>
      </c>
      <c r="E81" s="195">
        <v>0</v>
      </c>
      <c r="F81" s="195">
        <v>0</v>
      </c>
      <c r="G81" s="195">
        <v>4.24</v>
      </c>
      <c r="H81" s="195">
        <v>0</v>
      </c>
      <c r="I81" s="195">
        <v>0</v>
      </c>
      <c r="J81" s="195">
        <v>0</v>
      </c>
      <c r="K81" s="195">
        <v>236.67</v>
      </c>
      <c r="L81" s="195">
        <v>9.09</v>
      </c>
      <c r="M81" s="195">
        <v>61.57</v>
      </c>
      <c r="N81" s="195">
        <v>50.08</v>
      </c>
      <c r="O81" s="195">
        <v>70.75</v>
      </c>
      <c r="P81" s="195">
        <v>26.58</v>
      </c>
      <c r="Q81" s="195">
        <v>8.7100000000000009</v>
      </c>
      <c r="R81" s="195">
        <v>17.97</v>
      </c>
      <c r="S81" s="195">
        <v>6.44</v>
      </c>
      <c r="T81" s="195">
        <v>0</v>
      </c>
      <c r="U81" s="195">
        <v>57.99</v>
      </c>
      <c r="V81" s="195">
        <v>8.7799999999999994</v>
      </c>
      <c r="W81" s="195">
        <v>13.13</v>
      </c>
      <c r="X81" s="195">
        <v>62.55</v>
      </c>
      <c r="Y81" s="195">
        <v>0</v>
      </c>
      <c r="Z81">
        <v>0</v>
      </c>
      <c r="AA81" s="195">
        <v>17.440000000000001</v>
      </c>
      <c r="AB81" s="195">
        <v>0</v>
      </c>
      <c r="AC81" s="195">
        <v>0</v>
      </c>
      <c r="AD81" s="195">
        <v>0</v>
      </c>
      <c r="AE81" s="195">
        <v>45.73</v>
      </c>
      <c r="AF81" s="195">
        <v>0</v>
      </c>
      <c r="AG81" s="195">
        <v>0</v>
      </c>
      <c r="AH81" s="195">
        <v>0</v>
      </c>
      <c r="AI81" s="195">
        <v>-1.17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118</v>
      </c>
      <c r="AQ81" s="195">
        <v>34.43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25.34</v>
      </c>
      <c r="E82" s="195">
        <v>0</v>
      </c>
      <c r="F82" s="195">
        <v>0</v>
      </c>
      <c r="G82" s="195">
        <v>4.24</v>
      </c>
      <c r="H82" s="195">
        <v>0</v>
      </c>
      <c r="I82" s="195">
        <v>0</v>
      </c>
      <c r="J82" s="195">
        <v>0</v>
      </c>
      <c r="K82" s="195">
        <v>245.48</v>
      </c>
      <c r="L82" s="195">
        <v>9.09</v>
      </c>
      <c r="M82" s="195">
        <v>61.57</v>
      </c>
      <c r="N82" s="195">
        <v>50.08</v>
      </c>
      <c r="O82" s="195">
        <v>70.75</v>
      </c>
      <c r="P82" s="195">
        <v>26.58</v>
      </c>
      <c r="Q82" s="195">
        <v>8.7100000000000009</v>
      </c>
      <c r="R82" s="195">
        <v>17.97</v>
      </c>
      <c r="S82" s="195">
        <v>6.44</v>
      </c>
      <c r="T82" s="195">
        <v>0</v>
      </c>
      <c r="U82" s="195">
        <v>57.99</v>
      </c>
      <c r="V82" s="195">
        <v>8.7799999999999994</v>
      </c>
      <c r="W82" s="195">
        <v>13.13</v>
      </c>
      <c r="X82" s="195">
        <v>62.55</v>
      </c>
      <c r="Y82" s="195">
        <v>0</v>
      </c>
      <c r="Z82">
        <v>0</v>
      </c>
      <c r="AA82" s="195">
        <v>17.440000000000001</v>
      </c>
      <c r="AB82" s="195">
        <v>0</v>
      </c>
      <c r="AC82" s="195">
        <v>0</v>
      </c>
      <c r="AD82" s="195">
        <v>0</v>
      </c>
      <c r="AE82" s="195">
        <v>45.73</v>
      </c>
      <c r="AF82" s="195">
        <v>0</v>
      </c>
      <c r="AG82" s="195">
        <v>0</v>
      </c>
      <c r="AH82" s="195">
        <v>0</v>
      </c>
      <c r="AI82" s="195">
        <v>-1.17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118</v>
      </c>
      <c r="AQ82" s="195">
        <v>34.43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22.3</v>
      </c>
      <c r="E83" s="195">
        <v>0</v>
      </c>
      <c r="F83" s="195">
        <v>0</v>
      </c>
      <c r="G83" s="195">
        <v>4.24</v>
      </c>
      <c r="H83" s="195">
        <v>0</v>
      </c>
      <c r="I83" s="195">
        <v>0</v>
      </c>
      <c r="J83" s="195">
        <v>0</v>
      </c>
      <c r="K83" s="195">
        <v>250.48</v>
      </c>
      <c r="L83" s="195">
        <v>9.09</v>
      </c>
      <c r="M83" s="195">
        <v>61.57</v>
      </c>
      <c r="N83" s="195">
        <v>50.08</v>
      </c>
      <c r="O83" s="195">
        <v>70.75</v>
      </c>
      <c r="P83" s="195">
        <v>26.58</v>
      </c>
      <c r="Q83" s="195">
        <v>8.7100000000000009</v>
      </c>
      <c r="R83" s="195">
        <v>17.97</v>
      </c>
      <c r="S83" s="195">
        <v>6.44</v>
      </c>
      <c r="T83" s="195">
        <v>0</v>
      </c>
      <c r="U83" s="195">
        <v>58.43</v>
      </c>
      <c r="V83" s="195">
        <v>8.7799999999999994</v>
      </c>
      <c r="W83" s="195">
        <v>13.13</v>
      </c>
      <c r="X83" s="195">
        <v>62.55</v>
      </c>
      <c r="Y83" s="195">
        <v>0</v>
      </c>
      <c r="Z83">
        <v>0</v>
      </c>
      <c r="AA83" s="195">
        <v>17.440000000000001</v>
      </c>
      <c r="AB83" s="195">
        <v>0</v>
      </c>
      <c r="AC83" s="195">
        <v>0</v>
      </c>
      <c r="AD83" s="195">
        <v>0</v>
      </c>
      <c r="AE83" s="195">
        <v>45.73</v>
      </c>
      <c r="AF83" s="195">
        <v>0</v>
      </c>
      <c r="AG83" s="195">
        <v>0</v>
      </c>
      <c r="AH83" s="195">
        <v>0</v>
      </c>
      <c r="AI83" s="195">
        <v>-1.17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118</v>
      </c>
      <c r="AQ83" s="195">
        <v>32.520000000000003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23.31</v>
      </c>
      <c r="E84" s="195">
        <v>0</v>
      </c>
      <c r="F84" s="195">
        <v>0</v>
      </c>
      <c r="G84" s="195">
        <v>4.24</v>
      </c>
      <c r="H84" s="195">
        <v>0</v>
      </c>
      <c r="I84" s="195">
        <v>0</v>
      </c>
      <c r="J84" s="195">
        <v>0</v>
      </c>
      <c r="K84" s="195">
        <v>255.33</v>
      </c>
      <c r="L84" s="195">
        <v>9.09</v>
      </c>
      <c r="M84" s="195">
        <v>61.57</v>
      </c>
      <c r="N84" s="195">
        <v>50.08</v>
      </c>
      <c r="O84" s="195">
        <v>70.75</v>
      </c>
      <c r="P84" s="195">
        <v>26.58</v>
      </c>
      <c r="Q84" s="195">
        <v>8.7100000000000009</v>
      </c>
      <c r="R84" s="195">
        <v>17.97</v>
      </c>
      <c r="S84" s="195">
        <v>6.44</v>
      </c>
      <c r="T84" s="195">
        <v>0</v>
      </c>
      <c r="U84" s="195">
        <v>58.47</v>
      </c>
      <c r="V84" s="195">
        <v>8.7799999999999994</v>
      </c>
      <c r="W84" s="195">
        <v>13.13</v>
      </c>
      <c r="X84" s="195">
        <v>62.55</v>
      </c>
      <c r="Y84" s="195">
        <v>0</v>
      </c>
      <c r="Z84">
        <v>0</v>
      </c>
      <c r="AA84" s="195">
        <v>17.440000000000001</v>
      </c>
      <c r="AB84" s="195">
        <v>0</v>
      </c>
      <c r="AC84" s="195">
        <v>0</v>
      </c>
      <c r="AD84" s="195">
        <v>0</v>
      </c>
      <c r="AE84" s="195">
        <v>45.73</v>
      </c>
      <c r="AF84" s="195">
        <v>0</v>
      </c>
      <c r="AG84" s="195">
        <v>0</v>
      </c>
      <c r="AH84" s="195">
        <v>0</v>
      </c>
      <c r="AI84" s="195">
        <v>-1.17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118</v>
      </c>
      <c r="AQ84" s="195">
        <v>32.520000000000003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20.27</v>
      </c>
      <c r="E85" s="195">
        <v>0</v>
      </c>
      <c r="F85" s="195">
        <v>0</v>
      </c>
      <c r="G85" s="195">
        <v>4.24</v>
      </c>
      <c r="H85" s="195">
        <v>0</v>
      </c>
      <c r="I85" s="195">
        <v>0</v>
      </c>
      <c r="J85" s="195">
        <v>18.64</v>
      </c>
      <c r="K85" s="195">
        <v>259.77</v>
      </c>
      <c r="L85" s="195">
        <v>9.09</v>
      </c>
      <c r="M85" s="195">
        <v>61.57</v>
      </c>
      <c r="N85" s="195">
        <v>50.08</v>
      </c>
      <c r="O85" s="195">
        <v>70.75</v>
      </c>
      <c r="P85" s="195">
        <v>26.58</v>
      </c>
      <c r="Q85" s="195">
        <v>8.7100000000000009</v>
      </c>
      <c r="R85" s="195">
        <v>17.97</v>
      </c>
      <c r="S85" s="195">
        <v>6.44</v>
      </c>
      <c r="T85" s="195">
        <v>0</v>
      </c>
      <c r="U85" s="195">
        <v>59.16</v>
      </c>
      <c r="V85" s="195">
        <v>8.7799999999999994</v>
      </c>
      <c r="W85" s="195">
        <v>13.13</v>
      </c>
      <c r="X85" s="195">
        <v>62.55</v>
      </c>
      <c r="Y85" s="195">
        <v>0</v>
      </c>
      <c r="Z85">
        <v>0</v>
      </c>
      <c r="AA85" s="195">
        <v>17.440000000000001</v>
      </c>
      <c r="AB85" s="195">
        <v>0</v>
      </c>
      <c r="AC85" s="195">
        <v>0</v>
      </c>
      <c r="AD85" s="195">
        <v>0</v>
      </c>
      <c r="AE85" s="195">
        <v>45.73</v>
      </c>
      <c r="AF85" s="195">
        <v>0</v>
      </c>
      <c r="AG85" s="195">
        <v>0</v>
      </c>
      <c r="AH85" s="195">
        <v>0</v>
      </c>
      <c r="AI85" s="195">
        <v>-1.17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118</v>
      </c>
      <c r="AQ85" s="195">
        <v>32.520000000000003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15.21</v>
      </c>
      <c r="E86" s="195">
        <v>0</v>
      </c>
      <c r="F86" s="195">
        <v>0</v>
      </c>
      <c r="G86" s="195">
        <v>4.24</v>
      </c>
      <c r="H86" s="195">
        <v>0</v>
      </c>
      <c r="I86" s="195">
        <v>0</v>
      </c>
      <c r="J86" s="195">
        <v>18.64</v>
      </c>
      <c r="K86" s="195">
        <v>259.77</v>
      </c>
      <c r="L86" s="195">
        <v>9.09</v>
      </c>
      <c r="M86" s="195">
        <v>61.57</v>
      </c>
      <c r="N86" s="195">
        <v>50.08</v>
      </c>
      <c r="O86" s="195">
        <v>70.75</v>
      </c>
      <c r="P86" s="195">
        <v>26.58</v>
      </c>
      <c r="Q86" s="195">
        <v>8.7100000000000009</v>
      </c>
      <c r="R86" s="195">
        <v>17.97</v>
      </c>
      <c r="S86" s="195">
        <v>6.44</v>
      </c>
      <c r="T86" s="195">
        <v>0</v>
      </c>
      <c r="U86" s="195">
        <v>59.28</v>
      </c>
      <c r="V86" s="195">
        <v>8.7799999999999994</v>
      </c>
      <c r="W86" s="195">
        <v>13.13</v>
      </c>
      <c r="X86" s="195">
        <v>62.55</v>
      </c>
      <c r="Y86" s="195">
        <v>0</v>
      </c>
      <c r="Z86">
        <v>0</v>
      </c>
      <c r="AA86" s="195">
        <v>17.440000000000001</v>
      </c>
      <c r="AB86" s="195">
        <v>0</v>
      </c>
      <c r="AC86" s="195">
        <v>0</v>
      </c>
      <c r="AD86" s="195">
        <v>0</v>
      </c>
      <c r="AE86" s="195">
        <v>45.73</v>
      </c>
      <c r="AF86" s="195">
        <v>0</v>
      </c>
      <c r="AG86" s="195">
        <v>0</v>
      </c>
      <c r="AH86" s="195">
        <v>0</v>
      </c>
      <c r="AI86" s="195">
        <v>-1.17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118</v>
      </c>
      <c r="AQ86" s="195">
        <v>32.520000000000003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15.21</v>
      </c>
      <c r="E87" s="195">
        <v>0</v>
      </c>
      <c r="F87" s="195">
        <v>0</v>
      </c>
      <c r="G87" s="195">
        <v>4.24</v>
      </c>
      <c r="H87" s="195">
        <v>0</v>
      </c>
      <c r="I87" s="195">
        <v>0</v>
      </c>
      <c r="J87" s="195">
        <v>14.41</v>
      </c>
      <c r="K87" s="195">
        <v>294.47000000000003</v>
      </c>
      <c r="L87" s="195">
        <v>9.09</v>
      </c>
      <c r="M87" s="195">
        <v>61.57</v>
      </c>
      <c r="N87" s="195">
        <v>50.08</v>
      </c>
      <c r="O87" s="195">
        <v>70.75</v>
      </c>
      <c r="P87" s="195">
        <v>26.58</v>
      </c>
      <c r="Q87" s="195">
        <v>8.23</v>
      </c>
      <c r="R87" s="195">
        <v>17.97</v>
      </c>
      <c r="S87" s="195">
        <v>6.44</v>
      </c>
      <c r="T87" s="195">
        <v>0</v>
      </c>
      <c r="U87" s="195">
        <v>59.28</v>
      </c>
      <c r="V87" s="195">
        <v>8.7799999999999994</v>
      </c>
      <c r="W87" s="195">
        <v>13.13</v>
      </c>
      <c r="X87" s="195">
        <v>62.55</v>
      </c>
      <c r="Y87" s="195">
        <v>0</v>
      </c>
      <c r="Z87">
        <v>0</v>
      </c>
      <c r="AA87" s="195">
        <v>17.440000000000001</v>
      </c>
      <c r="AB87" s="195">
        <v>0</v>
      </c>
      <c r="AC87" s="195">
        <v>0</v>
      </c>
      <c r="AD87" s="195">
        <v>0</v>
      </c>
      <c r="AE87" s="195">
        <v>46.35</v>
      </c>
      <c r="AF87" s="195">
        <v>0</v>
      </c>
      <c r="AG87" s="195">
        <v>0</v>
      </c>
      <c r="AH87" s="195">
        <v>0</v>
      </c>
      <c r="AI87" s="195">
        <v>-1.17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118</v>
      </c>
      <c r="AQ87" s="195">
        <v>32.520000000000003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15.21</v>
      </c>
      <c r="E88" s="195">
        <v>0</v>
      </c>
      <c r="F88" s="195">
        <v>0</v>
      </c>
      <c r="G88" s="195">
        <v>4.24</v>
      </c>
      <c r="H88" s="195">
        <v>0</v>
      </c>
      <c r="I88" s="195">
        <v>0</v>
      </c>
      <c r="J88" s="195">
        <v>14.41</v>
      </c>
      <c r="K88" s="195">
        <v>313.11</v>
      </c>
      <c r="L88" s="195">
        <v>9.09</v>
      </c>
      <c r="M88" s="195">
        <v>61.57</v>
      </c>
      <c r="N88" s="195">
        <v>50.08</v>
      </c>
      <c r="O88" s="195">
        <v>70.75</v>
      </c>
      <c r="P88" s="195">
        <v>26.58</v>
      </c>
      <c r="Q88" s="195">
        <v>8.23</v>
      </c>
      <c r="R88" s="195">
        <v>17.97</v>
      </c>
      <c r="S88" s="195">
        <v>6.44</v>
      </c>
      <c r="T88" s="195">
        <v>0</v>
      </c>
      <c r="U88" s="195">
        <v>59.28</v>
      </c>
      <c r="V88" s="195">
        <v>8.7799999999999994</v>
      </c>
      <c r="W88" s="195">
        <v>13.13</v>
      </c>
      <c r="X88" s="195">
        <v>62.55</v>
      </c>
      <c r="Y88" s="195">
        <v>0</v>
      </c>
      <c r="Z88">
        <v>0</v>
      </c>
      <c r="AA88" s="195">
        <v>17.440000000000001</v>
      </c>
      <c r="AB88" s="195">
        <v>0</v>
      </c>
      <c r="AC88" s="195">
        <v>0</v>
      </c>
      <c r="AD88" s="195">
        <v>0</v>
      </c>
      <c r="AE88" s="195">
        <v>46.35</v>
      </c>
      <c r="AF88" s="195">
        <v>0</v>
      </c>
      <c r="AG88" s="195">
        <v>0</v>
      </c>
      <c r="AH88" s="195">
        <v>0</v>
      </c>
      <c r="AI88" s="195">
        <v>-1.17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118</v>
      </c>
      <c r="AQ88" s="195">
        <v>32.520000000000003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15.21</v>
      </c>
      <c r="E89" s="195">
        <v>0</v>
      </c>
      <c r="F89" s="195">
        <v>0</v>
      </c>
      <c r="G89" s="195">
        <v>4.24</v>
      </c>
      <c r="H89" s="195">
        <v>0</v>
      </c>
      <c r="I89" s="195">
        <v>0</v>
      </c>
      <c r="J89" s="195">
        <v>14.41</v>
      </c>
      <c r="K89" s="195">
        <v>339.71</v>
      </c>
      <c r="L89" s="195">
        <v>9.09</v>
      </c>
      <c r="M89" s="195">
        <v>61.57</v>
      </c>
      <c r="N89" s="195">
        <v>50.08</v>
      </c>
      <c r="O89" s="195">
        <v>70.75</v>
      </c>
      <c r="P89" s="195">
        <v>26.58</v>
      </c>
      <c r="Q89" s="195">
        <v>8.23</v>
      </c>
      <c r="R89" s="195">
        <v>17.97</v>
      </c>
      <c r="S89" s="195">
        <v>6.44</v>
      </c>
      <c r="T89" s="195">
        <v>0</v>
      </c>
      <c r="U89" s="195">
        <v>59.28</v>
      </c>
      <c r="V89" s="195">
        <v>8.7799999999999994</v>
      </c>
      <c r="W89" s="195">
        <v>13.13</v>
      </c>
      <c r="X89" s="195">
        <v>62.55</v>
      </c>
      <c r="Y89" s="195">
        <v>0</v>
      </c>
      <c r="Z89">
        <v>0</v>
      </c>
      <c r="AA89" s="195">
        <v>17.440000000000001</v>
      </c>
      <c r="AB89" s="195">
        <v>0</v>
      </c>
      <c r="AC89" s="195">
        <v>0</v>
      </c>
      <c r="AD89" s="195">
        <v>0</v>
      </c>
      <c r="AE89" s="195">
        <v>46.35</v>
      </c>
      <c r="AF89" s="195">
        <v>0</v>
      </c>
      <c r="AG89" s="195">
        <v>0</v>
      </c>
      <c r="AH89" s="195">
        <v>0</v>
      </c>
      <c r="AI89" s="195">
        <v>-1.17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118</v>
      </c>
      <c r="AQ89" s="195">
        <v>32.520000000000003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15.21</v>
      </c>
      <c r="E90" s="195">
        <v>0</v>
      </c>
      <c r="F90" s="195">
        <v>0</v>
      </c>
      <c r="G90" s="195">
        <v>4.24</v>
      </c>
      <c r="H90" s="195">
        <v>0</v>
      </c>
      <c r="I90" s="195">
        <v>0</v>
      </c>
      <c r="J90" s="195">
        <v>13.35</v>
      </c>
      <c r="K90" s="195">
        <v>379.64</v>
      </c>
      <c r="L90" s="195">
        <v>9.09</v>
      </c>
      <c r="M90" s="195">
        <v>61.57</v>
      </c>
      <c r="N90" s="195">
        <v>50.08</v>
      </c>
      <c r="O90" s="195">
        <v>70.75</v>
      </c>
      <c r="P90" s="195">
        <v>26.58</v>
      </c>
      <c r="Q90" s="195">
        <v>8.23</v>
      </c>
      <c r="R90" s="195">
        <v>17.97</v>
      </c>
      <c r="S90" s="195">
        <v>6.44</v>
      </c>
      <c r="T90" s="195">
        <v>0</v>
      </c>
      <c r="U90" s="195">
        <v>59.28</v>
      </c>
      <c r="V90" s="195">
        <v>8.7799999999999994</v>
      </c>
      <c r="W90" s="195">
        <v>13.13</v>
      </c>
      <c r="X90" s="195">
        <v>62.55</v>
      </c>
      <c r="Y90" s="195">
        <v>0</v>
      </c>
      <c r="Z90">
        <v>0</v>
      </c>
      <c r="AA90" s="195">
        <v>17.440000000000001</v>
      </c>
      <c r="AB90" s="195">
        <v>0</v>
      </c>
      <c r="AC90" s="195">
        <v>0</v>
      </c>
      <c r="AD90" s="195">
        <v>0</v>
      </c>
      <c r="AE90" s="195">
        <v>46.35</v>
      </c>
      <c r="AF90" s="195">
        <v>0</v>
      </c>
      <c r="AG90" s="195">
        <v>0</v>
      </c>
      <c r="AH90" s="195">
        <v>0</v>
      </c>
      <c r="AI90" s="195">
        <v>-1.17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118</v>
      </c>
      <c r="AQ90" s="195">
        <v>32.520000000000003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15.21</v>
      </c>
      <c r="E91" s="195">
        <v>0</v>
      </c>
      <c r="F91" s="195">
        <v>0</v>
      </c>
      <c r="G91" s="195">
        <v>4.24</v>
      </c>
      <c r="H91" s="195">
        <v>0</v>
      </c>
      <c r="I91" s="195">
        <v>0</v>
      </c>
      <c r="J91" s="195">
        <v>11.48</v>
      </c>
      <c r="K91" s="195">
        <v>383.71</v>
      </c>
      <c r="L91" s="195">
        <v>9.09</v>
      </c>
      <c r="M91" s="195">
        <v>61.57</v>
      </c>
      <c r="N91" s="195">
        <v>50.08</v>
      </c>
      <c r="O91" s="195">
        <v>70.75</v>
      </c>
      <c r="P91" s="195">
        <v>26.58</v>
      </c>
      <c r="Q91" s="195">
        <v>8.23</v>
      </c>
      <c r="R91" s="195">
        <v>17.97</v>
      </c>
      <c r="S91" s="195">
        <v>6.44</v>
      </c>
      <c r="T91" s="195">
        <v>0</v>
      </c>
      <c r="U91" s="195">
        <v>59.59</v>
      </c>
      <c r="V91" s="195">
        <v>8.7799999999999994</v>
      </c>
      <c r="W91" s="195">
        <v>13.13</v>
      </c>
      <c r="X91" s="195">
        <v>62.55</v>
      </c>
      <c r="Y91" s="195">
        <v>0</v>
      </c>
      <c r="Z91">
        <v>0</v>
      </c>
      <c r="AA91" s="195">
        <v>17.440000000000001</v>
      </c>
      <c r="AB91" s="195">
        <v>0</v>
      </c>
      <c r="AC91" s="195">
        <v>0</v>
      </c>
      <c r="AD91" s="195">
        <v>0</v>
      </c>
      <c r="AE91" s="195">
        <v>46.35</v>
      </c>
      <c r="AF91" s="195">
        <v>0</v>
      </c>
      <c r="AG91" s="195">
        <v>0</v>
      </c>
      <c r="AH91" s="195">
        <v>0</v>
      </c>
      <c r="AI91" s="195">
        <v>-1.17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118</v>
      </c>
      <c r="AQ91" s="195">
        <v>32.520000000000003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15.21</v>
      </c>
      <c r="E92" s="195">
        <v>0</v>
      </c>
      <c r="F92" s="195">
        <v>0</v>
      </c>
      <c r="G92" s="195">
        <v>4.24</v>
      </c>
      <c r="H92" s="195">
        <v>0</v>
      </c>
      <c r="I92" s="195">
        <v>0</v>
      </c>
      <c r="J92" s="195">
        <v>10.56</v>
      </c>
      <c r="K92" s="195">
        <v>398.98</v>
      </c>
      <c r="L92" s="195">
        <v>9.09</v>
      </c>
      <c r="M92" s="195">
        <v>61.57</v>
      </c>
      <c r="N92" s="195">
        <v>50.08</v>
      </c>
      <c r="O92" s="195">
        <v>70.75</v>
      </c>
      <c r="P92" s="195">
        <v>26.58</v>
      </c>
      <c r="Q92" s="195">
        <v>8.23</v>
      </c>
      <c r="R92" s="195">
        <v>17.97</v>
      </c>
      <c r="S92" s="195">
        <v>6.44</v>
      </c>
      <c r="T92" s="195">
        <v>0</v>
      </c>
      <c r="U92" s="195">
        <v>59.6</v>
      </c>
      <c r="V92" s="195">
        <v>8.7799999999999994</v>
      </c>
      <c r="W92" s="195">
        <v>13.13</v>
      </c>
      <c r="X92" s="195">
        <v>62.55</v>
      </c>
      <c r="Y92" s="195">
        <v>0</v>
      </c>
      <c r="Z92">
        <v>0</v>
      </c>
      <c r="AA92" s="195">
        <v>17.440000000000001</v>
      </c>
      <c r="AB92" s="195">
        <v>0</v>
      </c>
      <c r="AC92" s="195">
        <v>0</v>
      </c>
      <c r="AD92" s="195">
        <v>0</v>
      </c>
      <c r="AE92" s="195">
        <v>46.35</v>
      </c>
      <c r="AF92" s="195">
        <v>0</v>
      </c>
      <c r="AG92" s="195">
        <v>0</v>
      </c>
      <c r="AH92" s="195">
        <v>0</v>
      </c>
      <c r="AI92" s="195">
        <v>-1.17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118</v>
      </c>
      <c r="AQ92" s="195">
        <v>32.520000000000003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14.19</v>
      </c>
      <c r="E93" s="195">
        <v>0</v>
      </c>
      <c r="F93" s="195">
        <v>0</v>
      </c>
      <c r="G93" s="195">
        <v>4.24</v>
      </c>
      <c r="H93" s="195">
        <v>0</v>
      </c>
      <c r="I93" s="195">
        <v>0</v>
      </c>
      <c r="J93" s="195">
        <v>6.48</v>
      </c>
      <c r="K93" s="195">
        <v>418.04</v>
      </c>
      <c r="L93" s="195">
        <v>9.09</v>
      </c>
      <c r="M93" s="195">
        <v>61.57</v>
      </c>
      <c r="N93" s="195">
        <v>50.08</v>
      </c>
      <c r="O93" s="195">
        <v>70.75</v>
      </c>
      <c r="P93" s="195">
        <v>26.58</v>
      </c>
      <c r="Q93" s="195">
        <v>8.23</v>
      </c>
      <c r="R93" s="195">
        <v>17.97</v>
      </c>
      <c r="S93" s="195">
        <v>6.64</v>
      </c>
      <c r="T93" s="195">
        <v>0</v>
      </c>
      <c r="U93" s="195">
        <v>59.6</v>
      </c>
      <c r="V93" s="195">
        <v>8.7799999999999994</v>
      </c>
      <c r="W93" s="195">
        <v>13.13</v>
      </c>
      <c r="X93" s="195">
        <v>62.55</v>
      </c>
      <c r="Y93" s="195">
        <v>0</v>
      </c>
      <c r="Z93">
        <v>0</v>
      </c>
      <c r="AA93" s="195">
        <v>17.440000000000001</v>
      </c>
      <c r="AB93" s="195">
        <v>0</v>
      </c>
      <c r="AC93" s="195">
        <v>0</v>
      </c>
      <c r="AD93" s="195">
        <v>0</v>
      </c>
      <c r="AE93" s="195">
        <v>46.35</v>
      </c>
      <c r="AF93" s="195">
        <v>0</v>
      </c>
      <c r="AG93" s="195">
        <v>0</v>
      </c>
      <c r="AH93" s="195">
        <v>0</v>
      </c>
      <c r="AI93" s="195">
        <v>-1.17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118</v>
      </c>
      <c r="AQ93" s="195">
        <v>32.520000000000003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14.19</v>
      </c>
      <c r="E94" s="195">
        <v>0</v>
      </c>
      <c r="F94" s="195">
        <v>0</v>
      </c>
      <c r="G94" s="195">
        <v>4.24</v>
      </c>
      <c r="H94" s="195">
        <v>0</v>
      </c>
      <c r="I94" s="195">
        <v>0</v>
      </c>
      <c r="J94" s="195">
        <v>6.48</v>
      </c>
      <c r="K94" s="195">
        <v>440.52</v>
      </c>
      <c r="L94" s="195">
        <v>9.09</v>
      </c>
      <c r="M94" s="195">
        <v>61.57</v>
      </c>
      <c r="N94" s="195">
        <v>50.08</v>
      </c>
      <c r="O94" s="195">
        <v>70.75</v>
      </c>
      <c r="P94" s="195">
        <v>26.58</v>
      </c>
      <c r="Q94" s="195">
        <v>8.23</v>
      </c>
      <c r="R94" s="195">
        <v>17.97</v>
      </c>
      <c r="S94" s="195">
        <v>6.91</v>
      </c>
      <c r="T94" s="195">
        <v>0</v>
      </c>
      <c r="U94" s="195">
        <v>59.6</v>
      </c>
      <c r="V94" s="195">
        <v>8.7799999999999994</v>
      </c>
      <c r="W94" s="195">
        <v>13.13</v>
      </c>
      <c r="X94" s="195">
        <v>62.55</v>
      </c>
      <c r="Y94" s="195">
        <v>0</v>
      </c>
      <c r="Z94">
        <v>0</v>
      </c>
      <c r="AA94" s="195">
        <v>17.440000000000001</v>
      </c>
      <c r="AB94" s="195">
        <v>0</v>
      </c>
      <c r="AC94" s="195">
        <v>0</v>
      </c>
      <c r="AD94" s="195">
        <v>0</v>
      </c>
      <c r="AE94" s="195">
        <v>46.35</v>
      </c>
      <c r="AF94" s="195">
        <v>0</v>
      </c>
      <c r="AG94" s="195">
        <v>0</v>
      </c>
      <c r="AH94" s="195">
        <v>0</v>
      </c>
      <c r="AI94" s="195">
        <v>-1.17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118</v>
      </c>
      <c r="AQ94" s="195">
        <v>32.520000000000003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14.19</v>
      </c>
      <c r="E95" s="195">
        <v>0</v>
      </c>
      <c r="F95" s="195">
        <v>0</v>
      </c>
      <c r="G95" s="195">
        <v>4.24</v>
      </c>
      <c r="H95" s="195">
        <v>0</v>
      </c>
      <c r="I95" s="195">
        <v>0</v>
      </c>
      <c r="J95" s="195">
        <v>11.64</v>
      </c>
      <c r="K95" s="195">
        <v>427.96</v>
      </c>
      <c r="L95" s="195">
        <v>9.09</v>
      </c>
      <c r="M95" s="195">
        <v>61.57</v>
      </c>
      <c r="N95" s="195">
        <v>50.08</v>
      </c>
      <c r="O95" s="195">
        <v>70.75</v>
      </c>
      <c r="P95" s="195">
        <v>26.58</v>
      </c>
      <c r="Q95" s="195">
        <v>8.23</v>
      </c>
      <c r="R95" s="195">
        <v>17.97</v>
      </c>
      <c r="S95" s="195">
        <v>7.11</v>
      </c>
      <c r="T95" s="195">
        <v>0</v>
      </c>
      <c r="U95" s="195">
        <v>59.6</v>
      </c>
      <c r="V95" s="195">
        <v>8.7799999999999994</v>
      </c>
      <c r="W95" s="195">
        <v>13.13</v>
      </c>
      <c r="X95" s="195">
        <v>62.55</v>
      </c>
      <c r="Y95" s="195">
        <v>0</v>
      </c>
      <c r="Z95">
        <v>0</v>
      </c>
      <c r="AA95" s="195">
        <v>17.440000000000001</v>
      </c>
      <c r="AB95" s="195">
        <v>0</v>
      </c>
      <c r="AC95" s="195">
        <v>0</v>
      </c>
      <c r="AD95" s="195">
        <v>0</v>
      </c>
      <c r="AE95" s="195">
        <v>46.35</v>
      </c>
      <c r="AF95" s="195">
        <v>0</v>
      </c>
      <c r="AG95" s="195">
        <v>0</v>
      </c>
      <c r="AH95" s="195">
        <v>0</v>
      </c>
      <c r="AI95" s="195">
        <v>-1.17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118</v>
      </c>
      <c r="AQ95" s="195">
        <v>32.520000000000003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0.43</v>
      </c>
      <c r="E96" s="195">
        <v>0</v>
      </c>
      <c r="F96" s="195">
        <v>0</v>
      </c>
      <c r="G96" s="195">
        <v>4.24</v>
      </c>
      <c r="H96" s="195">
        <v>0</v>
      </c>
      <c r="I96" s="195">
        <v>0</v>
      </c>
      <c r="J96" s="195">
        <v>16.93</v>
      </c>
      <c r="K96" s="195">
        <v>396.33</v>
      </c>
      <c r="L96" s="195">
        <v>9.09</v>
      </c>
      <c r="M96" s="195">
        <v>61.57</v>
      </c>
      <c r="N96" s="195">
        <v>50.08</v>
      </c>
      <c r="O96" s="195">
        <v>70.75</v>
      </c>
      <c r="P96" s="195">
        <v>26.58</v>
      </c>
      <c r="Q96" s="195">
        <v>8.23</v>
      </c>
      <c r="R96" s="195">
        <v>17.97</v>
      </c>
      <c r="S96" s="195">
        <v>7.21</v>
      </c>
      <c r="T96" s="195">
        <v>0</v>
      </c>
      <c r="U96" s="195">
        <v>59.6</v>
      </c>
      <c r="V96" s="195">
        <v>8.7799999999999994</v>
      </c>
      <c r="W96" s="195">
        <v>13.13</v>
      </c>
      <c r="X96" s="195">
        <v>62.55</v>
      </c>
      <c r="Y96" s="195">
        <v>0</v>
      </c>
      <c r="Z96">
        <v>0</v>
      </c>
      <c r="AA96" s="195">
        <v>17.440000000000001</v>
      </c>
      <c r="AB96" s="195">
        <v>0</v>
      </c>
      <c r="AC96" s="195">
        <v>0</v>
      </c>
      <c r="AD96" s="195">
        <v>0</v>
      </c>
      <c r="AE96" s="195">
        <v>46.35</v>
      </c>
      <c r="AF96" s="195">
        <v>0</v>
      </c>
      <c r="AG96" s="195">
        <v>0</v>
      </c>
      <c r="AH96" s="195">
        <v>0</v>
      </c>
      <c r="AI96" s="195">
        <v>-1.17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118</v>
      </c>
      <c r="AQ96" s="195">
        <v>32.520000000000003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4.24</v>
      </c>
      <c r="H97" s="195">
        <v>0</v>
      </c>
      <c r="I97" s="195">
        <v>0</v>
      </c>
      <c r="J97" s="195">
        <v>19.05</v>
      </c>
      <c r="K97" s="195">
        <v>396.33</v>
      </c>
      <c r="L97" s="195">
        <v>9.09</v>
      </c>
      <c r="M97" s="195">
        <v>61.57</v>
      </c>
      <c r="N97" s="195">
        <v>50.08</v>
      </c>
      <c r="O97" s="195">
        <v>70.75</v>
      </c>
      <c r="P97" s="195">
        <v>26.58</v>
      </c>
      <c r="Q97" s="195">
        <v>8.23</v>
      </c>
      <c r="R97" s="195">
        <v>17.97</v>
      </c>
      <c r="S97" s="195">
        <v>7.21</v>
      </c>
      <c r="T97" s="195">
        <v>0</v>
      </c>
      <c r="U97" s="195">
        <v>59.6</v>
      </c>
      <c r="V97" s="195">
        <v>8.7799999999999994</v>
      </c>
      <c r="W97" s="195">
        <v>13.13</v>
      </c>
      <c r="X97" s="195">
        <v>62.55</v>
      </c>
      <c r="Y97" s="195">
        <v>0</v>
      </c>
      <c r="Z97">
        <v>0</v>
      </c>
      <c r="AA97" s="195">
        <v>17.440000000000001</v>
      </c>
      <c r="AB97" s="195">
        <v>0</v>
      </c>
      <c r="AC97" s="195">
        <v>0</v>
      </c>
      <c r="AD97" s="195">
        <v>0</v>
      </c>
      <c r="AE97" s="195">
        <v>46.35</v>
      </c>
      <c r="AF97" s="195">
        <v>0</v>
      </c>
      <c r="AG97" s="195">
        <v>0</v>
      </c>
      <c r="AH97" s="195">
        <v>0</v>
      </c>
      <c r="AI97" s="195">
        <v>-1.17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118</v>
      </c>
      <c r="AQ97" s="195">
        <v>32.520000000000003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4.24</v>
      </c>
      <c r="H98" s="195">
        <v>0</v>
      </c>
      <c r="I98" s="195">
        <v>0</v>
      </c>
      <c r="J98" s="195">
        <v>19.05</v>
      </c>
      <c r="K98" s="195">
        <v>396.33</v>
      </c>
      <c r="L98" s="195">
        <v>9.09</v>
      </c>
      <c r="M98" s="195">
        <v>61.57</v>
      </c>
      <c r="N98" s="195">
        <v>50.08</v>
      </c>
      <c r="O98" s="195">
        <v>70.75</v>
      </c>
      <c r="P98" s="195">
        <v>26.58</v>
      </c>
      <c r="Q98" s="195">
        <v>8.23</v>
      </c>
      <c r="R98" s="195">
        <v>17.97</v>
      </c>
      <c r="S98" s="195">
        <v>7.21</v>
      </c>
      <c r="T98" s="195">
        <v>0</v>
      </c>
      <c r="U98" s="195">
        <v>59.6</v>
      </c>
      <c r="V98" s="195">
        <v>8.7799999999999994</v>
      </c>
      <c r="W98" s="195">
        <v>13.13</v>
      </c>
      <c r="X98" s="195">
        <v>62.55</v>
      </c>
      <c r="Y98" s="195">
        <v>0</v>
      </c>
      <c r="Z98">
        <v>0</v>
      </c>
      <c r="AA98" s="195">
        <v>17.440000000000001</v>
      </c>
      <c r="AB98" s="195">
        <v>0</v>
      </c>
      <c r="AC98" s="195">
        <v>0</v>
      </c>
      <c r="AD98" s="195">
        <v>0</v>
      </c>
      <c r="AE98" s="195">
        <v>46.35</v>
      </c>
      <c r="AF98" s="195">
        <v>0</v>
      </c>
      <c r="AG98" s="195">
        <v>0</v>
      </c>
      <c r="AH98" s="195">
        <v>0</v>
      </c>
      <c r="AI98" s="195">
        <v>-1.17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118</v>
      </c>
      <c r="AQ98" s="195">
        <v>32.520000000000003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7.7670000000000017E-2</v>
      </c>
      <c r="E99">
        <f t="shared" si="0"/>
        <v>0</v>
      </c>
      <c r="F99">
        <f t="shared" si="0"/>
        <v>0</v>
      </c>
      <c r="G99">
        <f t="shared" si="0"/>
        <v>2.12E-2</v>
      </c>
      <c r="H99">
        <f t="shared" si="0"/>
        <v>0</v>
      </c>
      <c r="I99">
        <f t="shared" si="0"/>
        <v>0</v>
      </c>
      <c r="J99">
        <f t="shared" si="0"/>
        <v>4.8882500000000009E-2</v>
      </c>
      <c r="K99">
        <f t="shared" si="0"/>
        <v>5.8335125000000039</v>
      </c>
      <c r="L99">
        <f t="shared" si="0"/>
        <v>0.38262999999999942</v>
      </c>
      <c r="M99">
        <f t="shared" si="0"/>
        <v>1.477679999999999</v>
      </c>
      <c r="N99">
        <f t="shared" si="0"/>
        <v>1.2019199999999988</v>
      </c>
      <c r="O99">
        <f t="shared" si="0"/>
        <v>1.698</v>
      </c>
      <c r="P99">
        <f t="shared" si="0"/>
        <v>0.63791999999999915</v>
      </c>
      <c r="Q99">
        <f t="shared" si="0"/>
        <v>0.18799500000000038</v>
      </c>
      <c r="R99">
        <f t="shared" si="0"/>
        <v>0.40467500000000028</v>
      </c>
      <c r="S99">
        <f t="shared" si="0"/>
        <v>0.19711750000000033</v>
      </c>
      <c r="T99">
        <f t="shared" si="0"/>
        <v>0</v>
      </c>
      <c r="U99">
        <f t="shared" si="0"/>
        <v>1.4209599999999996</v>
      </c>
      <c r="V99">
        <f t="shared" si="0"/>
        <v>0.21039499999999975</v>
      </c>
      <c r="W99">
        <f t="shared" si="0"/>
        <v>0.31525750000000052</v>
      </c>
      <c r="X99">
        <f t="shared" si="0"/>
        <v>1.4999825000000024</v>
      </c>
      <c r="Y99">
        <f t="shared" si="0"/>
        <v>0</v>
      </c>
      <c r="Z99">
        <f t="shared" si="0"/>
        <v>0</v>
      </c>
      <c r="AA99">
        <f t="shared" si="0"/>
        <v>0.25013250000000026</v>
      </c>
      <c r="AB99">
        <f t="shared" si="0"/>
        <v>0.11410500000000007</v>
      </c>
      <c r="AC99">
        <f t="shared" si="0"/>
        <v>0</v>
      </c>
      <c r="AD99">
        <f t="shared" si="0"/>
        <v>0</v>
      </c>
      <c r="AE99">
        <f t="shared" si="0"/>
        <v>1.0333474999999996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-2.8080000000000035E-2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2.8325975000000003</v>
      </c>
      <c r="AQ99">
        <f t="shared" ref="AQ99:AT99" si="1">SUM(AQ3:AQ98)/4000</f>
        <v>0.77305499999999927</v>
      </c>
      <c r="AR99">
        <f t="shared" si="1"/>
        <v>0.49480499999999994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24" activePane="bottomRight" state="frozen"/>
      <selection pane="topRight" activeCell="B1" sqref="B1"/>
      <selection pane="bottomLeft" activeCell="A3" sqref="A3"/>
      <selection pane="bottomRight" activeCell="K31" sqref="K31:K32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82.06</v>
      </c>
      <c r="L3" s="195">
        <v>62.97</v>
      </c>
      <c r="M3" s="195">
        <v>0</v>
      </c>
      <c r="N3" s="195">
        <v>28.96</v>
      </c>
      <c r="O3" s="195">
        <v>48.64</v>
      </c>
      <c r="P3" s="195">
        <v>66.650000000000006</v>
      </c>
      <c r="Q3" s="195">
        <v>4.93</v>
      </c>
      <c r="R3" s="195">
        <v>10.4</v>
      </c>
      <c r="S3" s="195">
        <v>6.14</v>
      </c>
      <c r="T3" s="195">
        <v>0</v>
      </c>
      <c r="U3" s="195">
        <v>282.3</v>
      </c>
      <c r="V3" s="195">
        <v>5.09</v>
      </c>
      <c r="W3" s="195">
        <v>9.3699999999999992</v>
      </c>
      <c r="X3" s="195">
        <v>36.17</v>
      </c>
      <c r="Y3" s="195">
        <v>0</v>
      </c>
      <c r="Z3">
        <v>0</v>
      </c>
      <c r="AA3" s="195">
        <v>6.68</v>
      </c>
      <c r="AB3" s="195">
        <v>0</v>
      </c>
      <c r="AC3" s="195">
        <v>0</v>
      </c>
      <c r="AD3" s="195">
        <v>0</v>
      </c>
      <c r="AE3" s="195">
        <v>24.37</v>
      </c>
      <c r="AF3" s="195">
        <v>0</v>
      </c>
      <c r="AG3" s="195">
        <v>0</v>
      </c>
      <c r="AH3" s="195">
        <v>0</v>
      </c>
      <c r="AI3" s="195">
        <v>-0.68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68.239999999999995</v>
      </c>
      <c r="AQ3" s="195">
        <v>19.91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82.06</v>
      </c>
      <c r="L4" s="195">
        <v>62.97</v>
      </c>
      <c r="M4" s="195">
        <v>0</v>
      </c>
      <c r="N4" s="195">
        <v>28.96</v>
      </c>
      <c r="O4" s="195">
        <v>48.64</v>
      </c>
      <c r="P4" s="195">
        <v>66.650000000000006</v>
      </c>
      <c r="Q4" s="195">
        <v>4.93</v>
      </c>
      <c r="R4" s="195">
        <v>10.4</v>
      </c>
      <c r="S4" s="195">
        <v>6.14</v>
      </c>
      <c r="T4" s="195">
        <v>0</v>
      </c>
      <c r="U4" s="195">
        <v>282.3</v>
      </c>
      <c r="V4" s="195">
        <v>5.09</v>
      </c>
      <c r="W4" s="195">
        <v>9.3699999999999992</v>
      </c>
      <c r="X4" s="195">
        <v>36.17</v>
      </c>
      <c r="Y4" s="195">
        <v>0</v>
      </c>
      <c r="Z4">
        <v>0</v>
      </c>
      <c r="AA4" s="195">
        <v>6.68</v>
      </c>
      <c r="AB4" s="195">
        <v>0</v>
      </c>
      <c r="AC4" s="195">
        <v>0</v>
      </c>
      <c r="AD4" s="195">
        <v>0</v>
      </c>
      <c r="AE4" s="195">
        <v>24.37</v>
      </c>
      <c r="AF4" s="195">
        <v>0</v>
      </c>
      <c r="AG4" s="195">
        <v>0</v>
      </c>
      <c r="AH4" s="195">
        <v>0</v>
      </c>
      <c r="AI4" s="195">
        <v>-0.68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68.239999999999995</v>
      </c>
      <c r="AQ4" s="195">
        <v>19.91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82.06</v>
      </c>
      <c r="L5" s="195">
        <v>62.97</v>
      </c>
      <c r="M5" s="195">
        <v>0</v>
      </c>
      <c r="N5" s="195">
        <v>28.96</v>
      </c>
      <c r="O5" s="195">
        <v>48.64</v>
      </c>
      <c r="P5" s="195">
        <v>66.650000000000006</v>
      </c>
      <c r="Q5" s="195">
        <v>4.93</v>
      </c>
      <c r="R5" s="195">
        <v>10.4</v>
      </c>
      <c r="S5" s="195">
        <v>6.14</v>
      </c>
      <c r="T5" s="195">
        <v>0</v>
      </c>
      <c r="U5" s="195">
        <v>282.3</v>
      </c>
      <c r="V5" s="195">
        <v>5.09</v>
      </c>
      <c r="W5" s="195">
        <v>9.3699999999999992</v>
      </c>
      <c r="X5" s="195">
        <v>36.17</v>
      </c>
      <c r="Y5" s="195">
        <v>0</v>
      </c>
      <c r="Z5">
        <v>0</v>
      </c>
      <c r="AA5" s="195">
        <v>6.68</v>
      </c>
      <c r="AB5" s="195">
        <v>0</v>
      </c>
      <c r="AC5" s="195">
        <v>0</v>
      </c>
      <c r="AD5" s="195">
        <v>0</v>
      </c>
      <c r="AE5" s="195">
        <v>24.37</v>
      </c>
      <c r="AF5" s="195">
        <v>0</v>
      </c>
      <c r="AG5" s="195">
        <v>0</v>
      </c>
      <c r="AH5" s="195">
        <v>0</v>
      </c>
      <c r="AI5" s="195">
        <v>-0.68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68.239999999999995</v>
      </c>
      <c r="AQ5" s="195">
        <v>19.91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82.06</v>
      </c>
      <c r="L6" s="195">
        <v>62.97</v>
      </c>
      <c r="M6" s="195">
        <v>0</v>
      </c>
      <c r="N6" s="195">
        <v>28.96</v>
      </c>
      <c r="O6" s="195">
        <v>48.64</v>
      </c>
      <c r="P6" s="195">
        <v>66.650000000000006</v>
      </c>
      <c r="Q6" s="195">
        <v>4.93</v>
      </c>
      <c r="R6" s="195">
        <v>10.4</v>
      </c>
      <c r="S6" s="195">
        <v>6.14</v>
      </c>
      <c r="T6" s="195">
        <v>0</v>
      </c>
      <c r="U6" s="195">
        <v>282.3</v>
      </c>
      <c r="V6" s="195">
        <v>5.09</v>
      </c>
      <c r="W6" s="195">
        <v>9.3699999999999992</v>
      </c>
      <c r="X6" s="195">
        <v>36.17</v>
      </c>
      <c r="Y6" s="195">
        <v>0</v>
      </c>
      <c r="Z6">
        <v>0</v>
      </c>
      <c r="AA6" s="195">
        <v>6.68</v>
      </c>
      <c r="AB6" s="195">
        <v>0</v>
      </c>
      <c r="AC6" s="195">
        <v>0</v>
      </c>
      <c r="AD6" s="195">
        <v>0</v>
      </c>
      <c r="AE6" s="195">
        <v>24.37</v>
      </c>
      <c r="AF6" s="195">
        <v>0</v>
      </c>
      <c r="AG6" s="195">
        <v>0</v>
      </c>
      <c r="AH6" s="195">
        <v>0</v>
      </c>
      <c r="AI6" s="195">
        <v>-0.68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68.239999999999995</v>
      </c>
      <c r="AQ6" s="195">
        <v>19.91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83.18</v>
      </c>
      <c r="L7" s="195">
        <v>62.97</v>
      </c>
      <c r="M7" s="195">
        <v>0</v>
      </c>
      <c r="N7" s="195">
        <v>28.96</v>
      </c>
      <c r="O7" s="195">
        <v>48.64</v>
      </c>
      <c r="P7" s="195">
        <v>66.650000000000006</v>
      </c>
      <c r="Q7" s="195">
        <v>4.76</v>
      </c>
      <c r="R7" s="195">
        <v>10.4</v>
      </c>
      <c r="S7" s="195">
        <v>5.93</v>
      </c>
      <c r="T7" s="195">
        <v>0</v>
      </c>
      <c r="U7" s="195">
        <v>282.3</v>
      </c>
      <c r="V7" s="195">
        <v>5.09</v>
      </c>
      <c r="W7" s="195">
        <v>9.07</v>
      </c>
      <c r="X7" s="195">
        <v>36.17</v>
      </c>
      <c r="Y7" s="195">
        <v>0</v>
      </c>
      <c r="Z7">
        <v>0</v>
      </c>
      <c r="AA7" s="195">
        <v>6.68</v>
      </c>
      <c r="AB7" s="195">
        <v>0</v>
      </c>
      <c r="AC7" s="195">
        <v>0</v>
      </c>
      <c r="AD7" s="195">
        <v>0</v>
      </c>
      <c r="AE7" s="195">
        <v>24.37</v>
      </c>
      <c r="AF7" s="195">
        <v>0</v>
      </c>
      <c r="AG7" s="195">
        <v>0</v>
      </c>
      <c r="AH7" s="195">
        <v>0</v>
      </c>
      <c r="AI7" s="195">
        <v>-0.68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68.239999999999995</v>
      </c>
      <c r="AQ7" s="195">
        <v>19.91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83.12</v>
      </c>
      <c r="L8" s="195">
        <v>62.97</v>
      </c>
      <c r="M8" s="195">
        <v>0</v>
      </c>
      <c r="N8" s="195">
        <v>28.96</v>
      </c>
      <c r="O8" s="195">
        <v>48.64</v>
      </c>
      <c r="P8" s="195">
        <v>66.650000000000006</v>
      </c>
      <c r="Q8" s="195">
        <v>4.76</v>
      </c>
      <c r="R8" s="195">
        <v>10.4</v>
      </c>
      <c r="S8" s="195">
        <v>5.93</v>
      </c>
      <c r="T8" s="195">
        <v>0</v>
      </c>
      <c r="U8" s="195">
        <v>282.3</v>
      </c>
      <c r="V8" s="195">
        <v>5.09</v>
      </c>
      <c r="W8" s="195">
        <v>9.07</v>
      </c>
      <c r="X8" s="195">
        <v>36.17</v>
      </c>
      <c r="Y8" s="195">
        <v>0</v>
      </c>
      <c r="Z8">
        <v>0</v>
      </c>
      <c r="AA8" s="195">
        <v>6.68</v>
      </c>
      <c r="AB8" s="195">
        <v>0</v>
      </c>
      <c r="AC8" s="195">
        <v>0</v>
      </c>
      <c r="AD8" s="195">
        <v>0</v>
      </c>
      <c r="AE8" s="195">
        <v>24.37</v>
      </c>
      <c r="AF8" s="195">
        <v>0</v>
      </c>
      <c r="AG8" s="195">
        <v>0</v>
      </c>
      <c r="AH8" s="195">
        <v>0</v>
      </c>
      <c r="AI8" s="195">
        <v>-0.68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68.239999999999995</v>
      </c>
      <c r="AQ8" s="195">
        <v>19.91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83.12</v>
      </c>
      <c r="L9" s="195">
        <v>62.97</v>
      </c>
      <c r="M9" s="195">
        <v>0</v>
      </c>
      <c r="N9" s="195">
        <v>28.96</v>
      </c>
      <c r="O9" s="195">
        <v>48.64</v>
      </c>
      <c r="P9" s="195">
        <v>66.650000000000006</v>
      </c>
      <c r="Q9" s="195">
        <v>4.76</v>
      </c>
      <c r="R9" s="195">
        <v>10.4</v>
      </c>
      <c r="S9" s="195">
        <v>5.93</v>
      </c>
      <c r="T9" s="195">
        <v>0</v>
      </c>
      <c r="U9" s="195">
        <v>282.3</v>
      </c>
      <c r="V9" s="195">
        <v>5.09</v>
      </c>
      <c r="W9" s="195">
        <v>9.24</v>
      </c>
      <c r="X9" s="195">
        <v>36.17</v>
      </c>
      <c r="Y9" s="195">
        <v>0</v>
      </c>
      <c r="Z9">
        <v>0</v>
      </c>
      <c r="AA9" s="195">
        <v>7</v>
      </c>
      <c r="AB9" s="195">
        <v>0</v>
      </c>
      <c r="AC9" s="195">
        <v>0</v>
      </c>
      <c r="AD9" s="195">
        <v>0</v>
      </c>
      <c r="AE9" s="195">
        <v>24.77</v>
      </c>
      <c r="AF9" s="195">
        <v>0</v>
      </c>
      <c r="AG9" s="195">
        <v>0</v>
      </c>
      <c r="AH9" s="195">
        <v>0</v>
      </c>
      <c r="AI9" s="195">
        <v>-0.68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68.239999999999995</v>
      </c>
      <c r="AQ9" s="195">
        <v>19.91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83.12</v>
      </c>
      <c r="L10" s="195">
        <v>62.97</v>
      </c>
      <c r="M10" s="195">
        <v>0</v>
      </c>
      <c r="N10" s="195">
        <v>28.96</v>
      </c>
      <c r="O10" s="195">
        <v>48.64</v>
      </c>
      <c r="P10" s="195">
        <v>66.650000000000006</v>
      </c>
      <c r="Q10" s="195">
        <v>4.76</v>
      </c>
      <c r="R10" s="195">
        <v>10.4</v>
      </c>
      <c r="S10" s="195">
        <v>5.93</v>
      </c>
      <c r="T10" s="195">
        <v>0</v>
      </c>
      <c r="U10" s="195">
        <v>282.3</v>
      </c>
      <c r="V10" s="195">
        <v>5.09</v>
      </c>
      <c r="W10" s="195">
        <v>9.24</v>
      </c>
      <c r="X10" s="195">
        <v>36.17</v>
      </c>
      <c r="Y10" s="195">
        <v>0</v>
      </c>
      <c r="Z10">
        <v>0</v>
      </c>
      <c r="AA10" s="195">
        <v>7</v>
      </c>
      <c r="AB10" s="195">
        <v>0</v>
      </c>
      <c r="AC10" s="195">
        <v>0</v>
      </c>
      <c r="AD10" s="195">
        <v>0</v>
      </c>
      <c r="AE10" s="195">
        <v>24.77</v>
      </c>
      <c r="AF10" s="195">
        <v>0</v>
      </c>
      <c r="AG10" s="195">
        <v>0</v>
      </c>
      <c r="AH10" s="195">
        <v>0</v>
      </c>
      <c r="AI10" s="195">
        <v>-0.68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68.239999999999995</v>
      </c>
      <c r="AQ10" s="195">
        <v>19.91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83.12</v>
      </c>
      <c r="L11" s="195">
        <v>62.97</v>
      </c>
      <c r="M11" s="195">
        <v>0</v>
      </c>
      <c r="N11" s="195">
        <v>28.96</v>
      </c>
      <c r="O11" s="195">
        <v>48.64</v>
      </c>
      <c r="P11" s="195">
        <v>66.650000000000006</v>
      </c>
      <c r="Q11" s="195">
        <v>4.76</v>
      </c>
      <c r="R11" s="195">
        <v>10.4</v>
      </c>
      <c r="S11" s="195">
        <v>5.93</v>
      </c>
      <c r="T11" s="195">
        <v>0</v>
      </c>
      <c r="U11" s="195">
        <v>280.60000000000002</v>
      </c>
      <c r="V11" s="195">
        <v>5.09</v>
      </c>
      <c r="W11" s="195">
        <v>9.24</v>
      </c>
      <c r="X11" s="195">
        <v>36.17</v>
      </c>
      <c r="Y11" s="195">
        <v>0</v>
      </c>
      <c r="Z11">
        <v>0</v>
      </c>
      <c r="AA11" s="195">
        <v>0</v>
      </c>
      <c r="AB11" s="195">
        <v>5.69</v>
      </c>
      <c r="AC11" s="195">
        <v>0</v>
      </c>
      <c r="AD11" s="195">
        <v>0</v>
      </c>
      <c r="AE11" s="195">
        <v>24.77</v>
      </c>
      <c r="AF11" s="195">
        <v>0</v>
      </c>
      <c r="AG11" s="195">
        <v>0</v>
      </c>
      <c r="AH11" s="195">
        <v>0</v>
      </c>
      <c r="AI11" s="195">
        <v>-0.68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68.239999999999995</v>
      </c>
      <c r="AQ11" s="195">
        <v>19.91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83.12</v>
      </c>
      <c r="L12" s="195">
        <v>62.97</v>
      </c>
      <c r="M12" s="195">
        <v>0</v>
      </c>
      <c r="N12" s="195">
        <v>28.96</v>
      </c>
      <c r="O12" s="195">
        <v>48.64</v>
      </c>
      <c r="P12" s="195">
        <v>66.650000000000006</v>
      </c>
      <c r="Q12" s="195">
        <v>4.76</v>
      </c>
      <c r="R12" s="195">
        <v>10.4</v>
      </c>
      <c r="S12" s="195">
        <v>5.93</v>
      </c>
      <c r="T12" s="195">
        <v>0</v>
      </c>
      <c r="U12" s="195">
        <v>280.60000000000002</v>
      </c>
      <c r="V12" s="195">
        <v>5.09</v>
      </c>
      <c r="W12" s="195">
        <v>9.24</v>
      </c>
      <c r="X12" s="195">
        <v>36.17</v>
      </c>
      <c r="Y12" s="195">
        <v>0</v>
      </c>
      <c r="Z12">
        <v>0</v>
      </c>
      <c r="AA12" s="195">
        <v>0</v>
      </c>
      <c r="AB12" s="195">
        <v>5.69</v>
      </c>
      <c r="AC12" s="195">
        <v>0</v>
      </c>
      <c r="AD12" s="195">
        <v>0</v>
      </c>
      <c r="AE12" s="195">
        <v>24.77</v>
      </c>
      <c r="AF12" s="195">
        <v>0</v>
      </c>
      <c r="AG12" s="195">
        <v>0</v>
      </c>
      <c r="AH12" s="195">
        <v>0</v>
      </c>
      <c r="AI12" s="195">
        <v>-0.68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68.239999999999995</v>
      </c>
      <c r="AQ12" s="195">
        <v>19.91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83.12</v>
      </c>
      <c r="L13" s="195">
        <v>62.97</v>
      </c>
      <c r="M13" s="195">
        <v>0</v>
      </c>
      <c r="N13" s="195">
        <v>28.96</v>
      </c>
      <c r="O13" s="195">
        <v>48.64</v>
      </c>
      <c r="P13" s="195">
        <v>66.650000000000006</v>
      </c>
      <c r="Q13" s="195">
        <v>4.76</v>
      </c>
      <c r="R13" s="195">
        <v>10.4</v>
      </c>
      <c r="S13" s="195">
        <v>5.93</v>
      </c>
      <c r="T13" s="195">
        <v>0</v>
      </c>
      <c r="U13" s="195">
        <v>279.08999999999997</v>
      </c>
      <c r="V13" s="195">
        <v>5.09</v>
      </c>
      <c r="W13" s="195">
        <v>9.23</v>
      </c>
      <c r="X13" s="195">
        <v>36.17</v>
      </c>
      <c r="Y13" s="195">
        <v>0</v>
      </c>
      <c r="Z13">
        <v>0</v>
      </c>
      <c r="AA13" s="195">
        <v>0</v>
      </c>
      <c r="AB13" s="195">
        <v>5.69</v>
      </c>
      <c r="AC13" s="195">
        <v>0</v>
      </c>
      <c r="AD13" s="195">
        <v>0</v>
      </c>
      <c r="AE13" s="195">
        <v>24.77</v>
      </c>
      <c r="AF13" s="195">
        <v>0</v>
      </c>
      <c r="AG13" s="195">
        <v>0</v>
      </c>
      <c r="AH13" s="195">
        <v>0</v>
      </c>
      <c r="AI13" s="195">
        <v>-0.68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68.92</v>
      </c>
      <c r="AQ13" s="195">
        <v>19.91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83.12</v>
      </c>
      <c r="L14" s="195">
        <v>62.97</v>
      </c>
      <c r="M14" s="195">
        <v>0</v>
      </c>
      <c r="N14" s="195">
        <v>28.96</v>
      </c>
      <c r="O14" s="195">
        <v>48.64</v>
      </c>
      <c r="P14" s="195">
        <v>66.650000000000006</v>
      </c>
      <c r="Q14" s="195">
        <v>4.76</v>
      </c>
      <c r="R14" s="195">
        <v>10.77</v>
      </c>
      <c r="S14" s="195">
        <v>5.93</v>
      </c>
      <c r="T14" s="195">
        <v>0</v>
      </c>
      <c r="U14" s="195">
        <v>279.08999999999997</v>
      </c>
      <c r="V14" s="195">
        <v>5.09</v>
      </c>
      <c r="W14" s="195">
        <v>9.36</v>
      </c>
      <c r="X14" s="195">
        <v>36.17</v>
      </c>
      <c r="Y14" s="195">
        <v>0</v>
      </c>
      <c r="Z14">
        <v>0</v>
      </c>
      <c r="AA14" s="195">
        <v>0</v>
      </c>
      <c r="AB14" s="195">
        <v>5.69</v>
      </c>
      <c r="AC14" s="195">
        <v>0</v>
      </c>
      <c r="AD14" s="195">
        <v>0</v>
      </c>
      <c r="AE14" s="195">
        <v>24.77</v>
      </c>
      <c r="AF14" s="195">
        <v>0</v>
      </c>
      <c r="AG14" s="195">
        <v>0</v>
      </c>
      <c r="AH14" s="195">
        <v>0</v>
      </c>
      <c r="AI14" s="195">
        <v>-0.68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68.239999999999995</v>
      </c>
      <c r="AQ14" s="195">
        <v>19.91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83.12</v>
      </c>
      <c r="L15" s="195">
        <v>62.97</v>
      </c>
      <c r="M15" s="195">
        <v>0</v>
      </c>
      <c r="N15" s="195">
        <v>28.96</v>
      </c>
      <c r="O15" s="195">
        <v>48.64</v>
      </c>
      <c r="P15" s="195">
        <v>66.650000000000006</v>
      </c>
      <c r="Q15" s="195">
        <v>4.76</v>
      </c>
      <c r="R15" s="195">
        <v>10.4</v>
      </c>
      <c r="S15" s="195">
        <v>5.93</v>
      </c>
      <c r="T15" s="195">
        <v>0</v>
      </c>
      <c r="U15" s="195">
        <v>279.08999999999997</v>
      </c>
      <c r="V15" s="195">
        <v>5.09</v>
      </c>
      <c r="W15" s="195">
        <v>9.36</v>
      </c>
      <c r="X15" s="195">
        <v>36.17</v>
      </c>
      <c r="Y15" s="195">
        <v>0</v>
      </c>
      <c r="Z15">
        <v>0</v>
      </c>
      <c r="AA15" s="195">
        <v>0</v>
      </c>
      <c r="AB15" s="195">
        <v>5.69</v>
      </c>
      <c r="AC15" s="195">
        <v>0</v>
      </c>
      <c r="AD15" s="195">
        <v>0</v>
      </c>
      <c r="AE15" s="195">
        <v>24.77</v>
      </c>
      <c r="AF15" s="195">
        <v>0</v>
      </c>
      <c r="AG15" s="195">
        <v>0</v>
      </c>
      <c r="AH15" s="195">
        <v>0</v>
      </c>
      <c r="AI15" s="195">
        <v>-0.68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68.239999999999995</v>
      </c>
      <c r="AQ15" s="195">
        <v>19.91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83.12</v>
      </c>
      <c r="L16" s="195">
        <v>62.97</v>
      </c>
      <c r="M16" s="195">
        <v>0</v>
      </c>
      <c r="N16" s="195">
        <v>28.96</v>
      </c>
      <c r="O16" s="195">
        <v>48.64</v>
      </c>
      <c r="P16" s="195">
        <v>66.650000000000006</v>
      </c>
      <c r="Q16" s="195">
        <v>4.76</v>
      </c>
      <c r="R16" s="195">
        <v>10.4</v>
      </c>
      <c r="S16" s="195">
        <v>5.93</v>
      </c>
      <c r="T16" s="195">
        <v>0</v>
      </c>
      <c r="U16" s="195">
        <v>279.08999999999997</v>
      </c>
      <c r="V16" s="195">
        <v>5.09</v>
      </c>
      <c r="W16" s="195">
        <v>9.36</v>
      </c>
      <c r="X16" s="195">
        <v>36.17</v>
      </c>
      <c r="Y16" s="195">
        <v>0</v>
      </c>
      <c r="Z16">
        <v>0</v>
      </c>
      <c r="AA16" s="195">
        <v>0</v>
      </c>
      <c r="AB16" s="195">
        <v>5.69</v>
      </c>
      <c r="AC16" s="195">
        <v>0</v>
      </c>
      <c r="AD16" s="195">
        <v>0</v>
      </c>
      <c r="AE16" s="195">
        <v>24.77</v>
      </c>
      <c r="AF16" s="195">
        <v>0</v>
      </c>
      <c r="AG16" s="195">
        <v>0</v>
      </c>
      <c r="AH16" s="195">
        <v>0</v>
      </c>
      <c r="AI16" s="195">
        <v>-0.68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68.239999999999995</v>
      </c>
      <c r="AQ16" s="195">
        <v>19.91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83.12</v>
      </c>
      <c r="L17" s="195">
        <v>62.97</v>
      </c>
      <c r="M17" s="195">
        <v>0</v>
      </c>
      <c r="N17" s="195">
        <v>28.96</v>
      </c>
      <c r="O17" s="195">
        <v>48.64</v>
      </c>
      <c r="P17" s="195">
        <v>66.650000000000006</v>
      </c>
      <c r="Q17" s="195">
        <v>4.76</v>
      </c>
      <c r="R17" s="195">
        <v>10.4</v>
      </c>
      <c r="S17" s="195">
        <v>5.93</v>
      </c>
      <c r="T17" s="195">
        <v>0</v>
      </c>
      <c r="U17" s="195">
        <v>279.08999999999997</v>
      </c>
      <c r="V17" s="195">
        <v>5.09</v>
      </c>
      <c r="W17" s="195">
        <v>8.76</v>
      </c>
      <c r="X17" s="195">
        <v>36.17</v>
      </c>
      <c r="Y17" s="195">
        <v>0</v>
      </c>
      <c r="Z17">
        <v>0</v>
      </c>
      <c r="AA17" s="195">
        <v>0</v>
      </c>
      <c r="AB17" s="195">
        <v>5.69</v>
      </c>
      <c r="AC17" s="195">
        <v>0</v>
      </c>
      <c r="AD17" s="195">
        <v>0</v>
      </c>
      <c r="AE17" s="195">
        <v>24.77</v>
      </c>
      <c r="AF17" s="195">
        <v>0</v>
      </c>
      <c r="AG17" s="195">
        <v>0</v>
      </c>
      <c r="AH17" s="195">
        <v>0</v>
      </c>
      <c r="AI17" s="195">
        <v>-0.68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68.239999999999995</v>
      </c>
      <c r="AQ17" s="195">
        <v>19.91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83.12</v>
      </c>
      <c r="L18" s="195">
        <v>62.97</v>
      </c>
      <c r="M18" s="195">
        <v>0</v>
      </c>
      <c r="N18" s="195">
        <v>28.96</v>
      </c>
      <c r="O18" s="195">
        <v>48.64</v>
      </c>
      <c r="P18" s="195">
        <v>66.650000000000006</v>
      </c>
      <c r="Q18" s="195">
        <v>4.76</v>
      </c>
      <c r="R18" s="195">
        <v>10.4</v>
      </c>
      <c r="S18" s="195">
        <v>5.93</v>
      </c>
      <c r="T18" s="195">
        <v>0</v>
      </c>
      <c r="U18" s="195">
        <v>279.08999999999997</v>
      </c>
      <c r="V18" s="195">
        <v>5.09</v>
      </c>
      <c r="W18" s="195">
        <v>9.3699999999999992</v>
      </c>
      <c r="X18" s="195">
        <v>36.17</v>
      </c>
      <c r="Y18" s="195">
        <v>0</v>
      </c>
      <c r="Z18">
        <v>0</v>
      </c>
      <c r="AA18" s="195">
        <v>0</v>
      </c>
      <c r="AB18" s="195">
        <v>5.69</v>
      </c>
      <c r="AC18" s="195">
        <v>0</v>
      </c>
      <c r="AD18" s="195">
        <v>0</v>
      </c>
      <c r="AE18" s="195">
        <v>24.77</v>
      </c>
      <c r="AF18" s="195">
        <v>0</v>
      </c>
      <c r="AG18" s="195">
        <v>0</v>
      </c>
      <c r="AH18" s="195">
        <v>0</v>
      </c>
      <c r="AI18" s="195">
        <v>-0.68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68.239999999999995</v>
      </c>
      <c r="AQ18" s="195">
        <v>19.91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83.12</v>
      </c>
      <c r="L19" s="195">
        <v>62.97</v>
      </c>
      <c r="M19" s="195">
        <v>0</v>
      </c>
      <c r="N19" s="195">
        <v>28.96</v>
      </c>
      <c r="O19" s="195">
        <v>48.64</v>
      </c>
      <c r="P19" s="195">
        <v>66.650000000000006</v>
      </c>
      <c r="Q19" s="195">
        <v>4.76</v>
      </c>
      <c r="R19" s="195">
        <v>10.4</v>
      </c>
      <c r="S19" s="195">
        <v>5.93</v>
      </c>
      <c r="T19" s="195">
        <v>0</v>
      </c>
      <c r="U19" s="195">
        <v>279.08999999999997</v>
      </c>
      <c r="V19" s="195">
        <v>5.09</v>
      </c>
      <c r="W19" s="195">
        <v>9.3699999999999992</v>
      </c>
      <c r="X19" s="195">
        <v>36.17</v>
      </c>
      <c r="Y19" s="195">
        <v>0</v>
      </c>
      <c r="Z19">
        <v>0</v>
      </c>
      <c r="AA19" s="195">
        <v>0</v>
      </c>
      <c r="AB19" s="195">
        <v>5.69</v>
      </c>
      <c r="AC19" s="195">
        <v>0</v>
      </c>
      <c r="AD19" s="195">
        <v>0</v>
      </c>
      <c r="AE19" s="195">
        <v>24.97</v>
      </c>
      <c r="AF19" s="195">
        <v>0</v>
      </c>
      <c r="AG19" s="195">
        <v>0</v>
      </c>
      <c r="AH19" s="195">
        <v>0</v>
      </c>
      <c r="AI19" s="195">
        <v>-0.68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68.239999999999995</v>
      </c>
      <c r="AQ19" s="195">
        <v>19.91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83.12</v>
      </c>
      <c r="L20" s="195">
        <v>62.97</v>
      </c>
      <c r="M20" s="195">
        <v>0</v>
      </c>
      <c r="N20" s="195">
        <v>28.96</v>
      </c>
      <c r="O20" s="195">
        <v>48.64</v>
      </c>
      <c r="P20" s="195">
        <v>66.650000000000006</v>
      </c>
      <c r="Q20" s="195">
        <v>4.76</v>
      </c>
      <c r="R20" s="195">
        <v>10.4</v>
      </c>
      <c r="S20" s="195">
        <v>5.93</v>
      </c>
      <c r="T20" s="195">
        <v>0</v>
      </c>
      <c r="U20" s="195">
        <v>279.08999999999997</v>
      </c>
      <c r="V20" s="195">
        <v>5.09</v>
      </c>
      <c r="W20" s="195">
        <v>9.3699999999999992</v>
      </c>
      <c r="X20" s="195">
        <v>36.17</v>
      </c>
      <c r="Y20" s="195">
        <v>0</v>
      </c>
      <c r="Z20">
        <v>0</v>
      </c>
      <c r="AA20" s="195">
        <v>0</v>
      </c>
      <c r="AB20" s="195">
        <v>5.69</v>
      </c>
      <c r="AC20" s="195">
        <v>0</v>
      </c>
      <c r="AD20" s="195">
        <v>0</v>
      </c>
      <c r="AE20" s="195">
        <v>24.97</v>
      </c>
      <c r="AF20" s="195">
        <v>0</v>
      </c>
      <c r="AG20" s="195">
        <v>0</v>
      </c>
      <c r="AH20" s="195">
        <v>0</v>
      </c>
      <c r="AI20" s="195">
        <v>-0.68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68.239999999999995</v>
      </c>
      <c r="AQ20" s="195">
        <v>19.91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66.88</v>
      </c>
      <c r="L21" s="195">
        <v>62.97</v>
      </c>
      <c r="M21" s="195">
        <v>0</v>
      </c>
      <c r="N21" s="195">
        <v>28.96</v>
      </c>
      <c r="O21" s="195">
        <v>48.64</v>
      </c>
      <c r="P21" s="195">
        <v>66.650000000000006</v>
      </c>
      <c r="Q21" s="195">
        <v>2.9</v>
      </c>
      <c r="R21" s="195">
        <v>10.4</v>
      </c>
      <c r="S21" s="195">
        <v>2.9</v>
      </c>
      <c r="T21" s="195">
        <v>0</v>
      </c>
      <c r="U21" s="195">
        <v>279.08999999999997</v>
      </c>
      <c r="V21" s="195">
        <v>5.09</v>
      </c>
      <c r="W21" s="195">
        <v>9.3699999999999992</v>
      </c>
      <c r="X21" s="195">
        <v>36.17</v>
      </c>
      <c r="Y21" s="195">
        <v>0</v>
      </c>
      <c r="Z21">
        <v>0</v>
      </c>
      <c r="AA21" s="195">
        <v>0</v>
      </c>
      <c r="AB21" s="195">
        <v>5.69</v>
      </c>
      <c r="AC21" s="195">
        <v>0</v>
      </c>
      <c r="AD21" s="195">
        <v>0</v>
      </c>
      <c r="AE21" s="195">
        <v>24.97</v>
      </c>
      <c r="AF21" s="195">
        <v>0</v>
      </c>
      <c r="AG21" s="195">
        <v>0</v>
      </c>
      <c r="AH21" s="195">
        <v>0</v>
      </c>
      <c r="AI21" s="195">
        <v>-0.68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68.239999999999995</v>
      </c>
      <c r="AQ21" s="195">
        <v>19.91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38.619999999999997</v>
      </c>
      <c r="L22" s="195">
        <v>62.97</v>
      </c>
      <c r="M22" s="195">
        <v>0</v>
      </c>
      <c r="N22" s="195">
        <v>28.96</v>
      </c>
      <c r="O22" s="195">
        <v>48.64</v>
      </c>
      <c r="P22" s="195">
        <v>66.650000000000006</v>
      </c>
      <c r="Q22" s="195">
        <v>2.9</v>
      </c>
      <c r="R22" s="195">
        <v>10.4</v>
      </c>
      <c r="S22" s="195">
        <v>2.9</v>
      </c>
      <c r="T22" s="195">
        <v>0</v>
      </c>
      <c r="U22" s="195">
        <v>279.08999999999997</v>
      </c>
      <c r="V22" s="195">
        <v>5.09</v>
      </c>
      <c r="W22" s="195">
        <v>9.3699999999999992</v>
      </c>
      <c r="X22" s="195">
        <v>36.17</v>
      </c>
      <c r="Y22" s="195">
        <v>0</v>
      </c>
      <c r="Z22">
        <v>0</v>
      </c>
      <c r="AA22" s="195">
        <v>0</v>
      </c>
      <c r="AB22" s="195">
        <v>5.69</v>
      </c>
      <c r="AC22" s="195">
        <v>0</v>
      </c>
      <c r="AD22" s="195">
        <v>0</v>
      </c>
      <c r="AE22" s="195">
        <v>24.97</v>
      </c>
      <c r="AF22" s="195">
        <v>0</v>
      </c>
      <c r="AG22" s="195">
        <v>0</v>
      </c>
      <c r="AH22" s="195">
        <v>0</v>
      </c>
      <c r="AI22" s="195">
        <v>-0.68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68.239999999999995</v>
      </c>
      <c r="AQ22" s="195">
        <v>19.91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39.380000000000003</v>
      </c>
      <c r="L23" s="195">
        <v>64.430000000000007</v>
      </c>
      <c r="M23" s="195">
        <v>0</v>
      </c>
      <c r="N23" s="195">
        <v>28.96</v>
      </c>
      <c r="O23" s="195">
        <v>48.64</v>
      </c>
      <c r="P23" s="195">
        <v>66.650000000000006</v>
      </c>
      <c r="Q23" s="195">
        <v>3</v>
      </c>
      <c r="R23" s="195">
        <v>10.4</v>
      </c>
      <c r="S23" s="195">
        <v>3.51</v>
      </c>
      <c r="T23" s="195">
        <v>0</v>
      </c>
      <c r="U23" s="195">
        <v>279.08999999999997</v>
      </c>
      <c r="V23" s="195">
        <v>5.09</v>
      </c>
      <c r="W23" s="195">
        <v>9.3699999999999992</v>
      </c>
      <c r="X23" s="195">
        <v>36.17</v>
      </c>
      <c r="Y23" s="195">
        <v>0</v>
      </c>
      <c r="Z23">
        <v>0</v>
      </c>
      <c r="AA23" s="195">
        <v>0</v>
      </c>
      <c r="AB23" s="195">
        <v>5.69</v>
      </c>
      <c r="AC23" s="195">
        <v>0</v>
      </c>
      <c r="AD23" s="195">
        <v>0</v>
      </c>
      <c r="AE23" s="195">
        <v>24.57</v>
      </c>
      <c r="AF23" s="195">
        <v>0</v>
      </c>
      <c r="AG23" s="195">
        <v>0</v>
      </c>
      <c r="AH23" s="195">
        <v>0</v>
      </c>
      <c r="AI23" s="195">
        <v>-0.68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68.239999999999995</v>
      </c>
      <c r="AQ23" s="195">
        <v>19.91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39.33</v>
      </c>
      <c r="L24" s="195">
        <v>62.97</v>
      </c>
      <c r="M24" s="195">
        <v>0</v>
      </c>
      <c r="N24" s="195">
        <v>28.96</v>
      </c>
      <c r="O24" s="195">
        <v>48.64</v>
      </c>
      <c r="P24" s="195">
        <v>66.650000000000006</v>
      </c>
      <c r="Q24" s="195">
        <v>3</v>
      </c>
      <c r="R24" s="195">
        <v>10.4</v>
      </c>
      <c r="S24" s="195">
        <v>3.51</v>
      </c>
      <c r="T24" s="195">
        <v>0</v>
      </c>
      <c r="U24" s="195">
        <v>279.08999999999997</v>
      </c>
      <c r="V24" s="195">
        <v>5.03</v>
      </c>
      <c r="W24" s="195">
        <v>9.33</v>
      </c>
      <c r="X24" s="195">
        <v>36.17</v>
      </c>
      <c r="Y24" s="195">
        <v>0</v>
      </c>
      <c r="Z24">
        <v>0</v>
      </c>
      <c r="AA24" s="195">
        <v>0</v>
      </c>
      <c r="AB24" s="195">
        <v>5.69</v>
      </c>
      <c r="AC24" s="195">
        <v>0</v>
      </c>
      <c r="AD24" s="195">
        <v>0</v>
      </c>
      <c r="AE24" s="195">
        <v>24.57</v>
      </c>
      <c r="AF24" s="195">
        <v>0</v>
      </c>
      <c r="AG24" s="195">
        <v>0</v>
      </c>
      <c r="AH24" s="195">
        <v>0</v>
      </c>
      <c r="AI24" s="195">
        <v>-0.68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68.239999999999995</v>
      </c>
      <c r="AQ24" s="195">
        <v>19.91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39.33</v>
      </c>
      <c r="L25" s="195">
        <v>62.97</v>
      </c>
      <c r="M25" s="195">
        <v>0</v>
      </c>
      <c r="N25" s="195">
        <v>28.96</v>
      </c>
      <c r="O25" s="195">
        <v>48.64</v>
      </c>
      <c r="P25" s="195">
        <v>66.650000000000006</v>
      </c>
      <c r="Q25" s="195">
        <v>3</v>
      </c>
      <c r="R25" s="195">
        <v>10.4</v>
      </c>
      <c r="S25" s="195">
        <v>3.51</v>
      </c>
      <c r="T25" s="195">
        <v>0</v>
      </c>
      <c r="U25" s="195">
        <v>279.08999999999997</v>
      </c>
      <c r="V25" s="195">
        <v>5.09</v>
      </c>
      <c r="W25" s="195">
        <v>9.2899999999999991</v>
      </c>
      <c r="X25" s="195">
        <v>36.17</v>
      </c>
      <c r="Y25" s="195">
        <v>0</v>
      </c>
      <c r="Z25">
        <v>0</v>
      </c>
      <c r="AA25" s="195">
        <v>0</v>
      </c>
      <c r="AB25" s="195">
        <v>5.69</v>
      </c>
      <c r="AC25" s="195">
        <v>0</v>
      </c>
      <c r="AD25" s="195">
        <v>0</v>
      </c>
      <c r="AE25" s="195">
        <v>24.57</v>
      </c>
      <c r="AF25" s="195">
        <v>0</v>
      </c>
      <c r="AG25" s="195">
        <v>0</v>
      </c>
      <c r="AH25" s="195">
        <v>0</v>
      </c>
      <c r="AI25" s="195">
        <v>-0.68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68.239999999999995</v>
      </c>
      <c r="AQ25" s="195">
        <v>19.91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39.33</v>
      </c>
      <c r="L26" s="195">
        <v>62.97</v>
      </c>
      <c r="M26" s="195">
        <v>0</v>
      </c>
      <c r="N26" s="195">
        <v>28.96</v>
      </c>
      <c r="O26" s="195">
        <v>48.64</v>
      </c>
      <c r="P26" s="195">
        <v>66.650000000000006</v>
      </c>
      <c r="Q26" s="195">
        <v>3</v>
      </c>
      <c r="R26" s="195">
        <v>10.4</v>
      </c>
      <c r="S26" s="195">
        <v>3.51</v>
      </c>
      <c r="T26" s="195">
        <v>0</v>
      </c>
      <c r="U26" s="195">
        <v>279.08999999999997</v>
      </c>
      <c r="V26" s="195">
        <v>5.09</v>
      </c>
      <c r="W26" s="195">
        <v>9.2899999999999991</v>
      </c>
      <c r="X26" s="195">
        <v>36.17</v>
      </c>
      <c r="Y26" s="195">
        <v>0</v>
      </c>
      <c r="Z26">
        <v>0</v>
      </c>
      <c r="AA26" s="195">
        <v>0</v>
      </c>
      <c r="AB26" s="195">
        <v>5.69</v>
      </c>
      <c r="AC26" s="195">
        <v>0</v>
      </c>
      <c r="AD26" s="195">
        <v>0</v>
      </c>
      <c r="AE26" s="195">
        <v>24.57</v>
      </c>
      <c r="AF26" s="195">
        <v>0</v>
      </c>
      <c r="AG26" s="195">
        <v>0</v>
      </c>
      <c r="AH26" s="195">
        <v>0</v>
      </c>
      <c r="AI26" s="195">
        <v>-0.68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68.239999999999995</v>
      </c>
      <c r="AQ26" s="195">
        <v>19.91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38.31</v>
      </c>
      <c r="L27" s="195">
        <v>62.97</v>
      </c>
      <c r="M27" s="195">
        <v>0</v>
      </c>
      <c r="N27" s="195">
        <v>28.96</v>
      </c>
      <c r="O27" s="195">
        <v>48.64</v>
      </c>
      <c r="P27" s="195">
        <v>66.650000000000006</v>
      </c>
      <c r="Q27" s="195">
        <v>2.9</v>
      </c>
      <c r="R27" s="195">
        <v>10.4</v>
      </c>
      <c r="S27" s="195">
        <v>2.9</v>
      </c>
      <c r="T27" s="195">
        <v>0</v>
      </c>
      <c r="U27" s="195">
        <v>279.08999999999997</v>
      </c>
      <c r="V27" s="195">
        <v>5.09</v>
      </c>
      <c r="W27" s="195">
        <v>8.5399999999999991</v>
      </c>
      <c r="X27" s="195">
        <v>36.17</v>
      </c>
      <c r="Y27" s="195">
        <v>0</v>
      </c>
      <c r="Z27">
        <v>0</v>
      </c>
      <c r="AA27" s="195">
        <v>0</v>
      </c>
      <c r="AB27" s="195">
        <v>5.69</v>
      </c>
      <c r="AC27" s="195">
        <v>0</v>
      </c>
      <c r="AD27" s="195">
        <v>0</v>
      </c>
      <c r="AE27" s="195">
        <v>24.57</v>
      </c>
      <c r="AF27" s="195">
        <v>0</v>
      </c>
      <c r="AG27" s="195">
        <v>0</v>
      </c>
      <c r="AH27" s="195">
        <v>0</v>
      </c>
      <c r="AI27" s="195">
        <v>-0.68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68.239999999999995</v>
      </c>
      <c r="AQ27" s="195">
        <v>19.91</v>
      </c>
      <c r="AR27" s="195">
        <v>1.81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38.619999999999997</v>
      </c>
      <c r="L28" s="195">
        <v>62.97</v>
      </c>
      <c r="M28" s="195">
        <v>0</v>
      </c>
      <c r="N28" s="195">
        <v>28.96</v>
      </c>
      <c r="O28" s="195">
        <v>48.64</v>
      </c>
      <c r="P28" s="195">
        <v>66.650000000000006</v>
      </c>
      <c r="Q28" s="195">
        <v>2.9</v>
      </c>
      <c r="R28" s="195">
        <v>10.4</v>
      </c>
      <c r="S28" s="195">
        <v>2.9</v>
      </c>
      <c r="T28" s="195">
        <v>0</v>
      </c>
      <c r="U28" s="195">
        <v>279.08999999999997</v>
      </c>
      <c r="V28" s="195">
        <v>5.09</v>
      </c>
      <c r="W28" s="195">
        <v>7.59</v>
      </c>
      <c r="X28" s="195">
        <v>36.17</v>
      </c>
      <c r="Y28" s="195">
        <v>0</v>
      </c>
      <c r="Z28">
        <v>0</v>
      </c>
      <c r="AA28" s="195">
        <v>0</v>
      </c>
      <c r="AB28" s="195">
        <v>5.69</v>
      </c>
      <c r="AC28" s="195">
        <v>0</v>
      </c>
      <c r="AD28" s="195">
        <v>0</v>
      </c>
      <c r="AE28" s="195">
        <v>24.57</v>
      </c>
      <c r="AF28" s="195">
        <v>0</v>
      </c>
      <c r="AG28" s="195">
        <v>0</v>
      </c>
      <c r="AH28" s="195">
        <v>0</v>
      </c>
      <c r="AI28" s="195">
        <v>-0.68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68.239999999999995</v>
      </c>
      <c r="AQ28" s="195">
        <v>19.91</v>
      </c>
      <c r="AR28" s="195">
        <v>4.74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60.14</v>
      </c>
      <c r="L29" s="195">
        <v>62.97</v>
      </c>
      <c r="M29" s="195">
        <v>0</v>
      </c>
      <c r="N29" s="195">
        <v>28.96</v>
      </c>
      <c r="O29" s="195">
        <v>48.64</v>
      </c>
      <c r="P29" s="195">
        <v>66.650000000000006</v>
      </c>
      <c r="Q29" s="195">
        <v>2.9</v>
      </c>
      <c r="R29" s="195">
        <v>10.4</v>
      </c>
      <c r="S29" s="195">
        <v>2.9</v>
      </c>
      <c r="T29" s="195">
        <v>0</v>
      </c>
      <c r="U29" s="195">
        <v>279.08999999999997</v>
      </c>
      <c r="V29" s="195">
        <v>5.09</v>
      </c>
      <c r="W29" s="195">
        <v>7.59</v>
      </c>
      <c r="X29" s="195">
        <v>36.17</v>
      </c>
      <c r="Y29" s="195">
        <v>0</v>
      </c>
      <c r="Z29">
        <v>0</v>
      </c>
      <c r="AA29" s="195">
        <v>0</v>
      </c>
      <c r="AB29" s="195">
        <v>5.69</v>
      </c>
      <c r="AC29" s="195">
        <v>0</v>
      </c>
      <c r="AD29" s="195">
        <v>0</v>
      </c>
      <c r="AE29" s="195">
        <v>24.57</v>
      </c>
      <c r="AF29" s="195">
        <v>0</v>
      </c>
      <c r="AG29" s="195">
        <v>0</v>
      </c>
      <c r="AH29" s="195">
        <v>0</v>
      </c>
      <c r="AI29" s="195">
        <v>-0.68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68.239999999999995</v>
      </c>
      <c r="AQ29" s="195">
        <v>19.91</v>
      </c>
      <c r="AR29" s="195">
        <v>9.27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52.87</v>
      </c>
      <c r="L30" s="195">
        <v>62.97</v>
      </c>
      <c r="M30" s="195">
        <v>0</v>
      </c>
      <c r="N30" s="195">
        <v>28.96</v>
      </c>
      <c r="O30" s="195">
        <v>48.64</v>
      </c>
      <c r="P30" s="195">
        <v>66.650000000000006</v>
      </c>
      <c r="Q30" s="195">
        <v>3</v>
      </c>
      <c r="R30" s="195">
        <v>10.4</v>
      </c>
      <c r="S30" s="195">
        <v>3.31</v>
      </c>
      <c r="T30" s="195">
        <v>0</v>
      </c>
      <c r="U30" s="195">
        <v>279.08999999999997</v>
      </c>
      <c r="V30" s="195">
        <v>5.09</v>
      </c>
      <c r="W30" s="195">
        <v>7.59</v>
      </c>
      <c r="X30" s="195">
        <v>36.17</v>
      </c>
      <c r="Y30" s="195">
        <v>0</v>
      </c>
      <c r="Z30">
        <v>0</v>
      </c>
      <c r="AA30" s="195">
        <v>7.18</v>
      </c>
      <c r="AB30" s="195">
        <v>0</v>
      </c>
      <c r="AC30" s="195">
        <v>0</v>
      </c>
      <c r="AD30" s="195">
        <v>0</v>
      </c>
      <c r="AE30" s="195">
        <v>23.9</v>
      </c>
      <c r="AF30" s="195">
        <v>0</v>
      </c>
      <c r="AG30" s="195">
        <v>0</v>
      </c>
      <c r="AH30" s="195">
        <v>0</v>
      </c>
      <c r="AI30" s="195">
        <v>-0.68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68.239999999999995</v>
      </c>
      <c r="AQ30" s="195">
        <v>19.91</v>
      </c>
      <c r="AR30" s="195">
        <v>15.13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9">
        <v>40</v>
      </c>
      <c r="L31" s="195">
        <v>62.97</v>
      </c>
      <c r="M31" s="195">
        <v>0</v>
      </c>
      <c r="N31" s="195">
        <v>28.96</v>
      </c>
      <c r="O31" s="195">
        <v>48.64</v>
      </c>
      <c r="P31" s="195">
        <v>66.650000000000006</v>
      </c>
      <c r="Q31" s="195">
        <v>4.6500000000000004</v>
      </c>
      <c r="R31" s="195">
        <v>10.4</v>
      </c>
      <c r="S31" s="195">
        <v>5.68</v>
      </c>
      <c r="T31" s="195">
        <v>0</v>
      </c>
      <c r="U31" s="195">
        <v>279.08999999999997</v>
      </c>
      <c r="V31" s="195">
        <v>5.09</v>
      </c>
      <c r="W31" s="195">
        <v>7.59</v>
      </c>
      <c r="X31" s="195">
        <v>36.17</v>
      </c>
      <c r="Y31" s="195">
        <v>0</v>
      </c>
      <c r="Z31">
        <v>0</v>
      </c>
      <c r="AA31" s="195">
        <v>7.2</v>
      </c>
      <c r="AB31" s="195">
        <v>0</v>
      </c>
      <c r="AC31" s="195">
        <v>0</v>
      </c>
      <c r="AD31" s="195">
        <v>0</v>
      </c>
      <c r="AE31" s="195">
        <v>23.9</v>
      </c>
      <c r="AF31" s="195">
        <v>0</v>
      </c>
      <c r="AG31" s="195">
        <v>0</v>
      </c>
      <c r="AH31" s="195">
        <v>0</v>
      </c>
      <c r="AI31" s="195">
        <v>-0.68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68.239999999999995</v>
      </c>
      <c r="AQ31" s="195">
        <v>19.91</v>
      </c>
      <c r="AR31" s="195">
        <v>19.14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9">
        <v>40</v>
      </c>
      <c r="L32" s="195">
        <v>62.97</v>
      </c>
      <c r="M32" s="195">
        <v>0</v>
      </c>
      <c r="N32" s="195">
        <v>28.96</v>
      </c>
      <c r="O32" s="195">
        <v>48.64</v>
      </c>
      <c r="P32" s="195">
        <v>66.650000000000006</v>
      </c>
      <c r="Q32" s="195">
        <v>4.6500000000000004</v>
      </c>
      <c r="R32" s="195">
        <v>10.4</v>
      </c>
      <c r="S32" s="195">
        <v>5.68</v>
      </c>
      <c r="T32" s="195">
        <v>0</v>
      </c>
      <c r="U32" s="195">
        <v>279.08999999999997</v>
      </c>
      <c r="V32" s="195">
        <v>5.09</v>
      </c>
      <c r="W32" s="195">
        <v>7.59</v>
      </c>
      <c r="X32" s="195">
        <v>36.17</v>
      </c>
      <c r="Y32" s="195">
        <v>0</v>
      </c>
      <c r="Z32">
        <v>0</v>
      </c>
      <c r="AA32" s="195">
        <v>7</v>
      </c>
      <c r="AB32" s="195">
        <v>0</v>
      </c>
      <c r="AC32" s="195">
        <v>0</v>
      </c>
      <c r="AD32" s="195">
        <v>0</v>
      </c>
      <c r="AE32" s="195">
        <v>23.9</v>
      </c>
      <c r="AF32" s="195">
        <v>0</v>
      </c>
      <c r="AG32" s="195">
        <v>0</v>
      </c>
      <c r="AH32" s="195">
        <v>0</v>
      </c>
      <c r="AI32" s="195">
        <v>-0.68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68.239999999999995</v>
      </c>
      <c r="AQ32" s="195">
        <v>19.91</v>
      </c>
      <c r="AR32" s="195">
        <v>23.46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84.96</v>
      </c>
      <c r="L33" s="195">
        <v>62.97</v>
      </c>
      <c r="M33" s="195">
        <v>0</v>
      </c>
      <c r="N33" s="195">
        <v>28.96</v>
      </c>
      <c r="O33" s="195">
        <v>48.64</v>
      </c>
      <c r="P33" s="195">
        <v>66.650000000000006</v>
      </c>
      <c r="Q33" s="195">
        <v>4.79</v>
      </c>
      <c r="R33" s="195">
        <v>10.4</v>
      </c>
      <c r="S33" s="195">
        <v>6.07</v>
      </c>
      <c r="T33" s="195">
        <v>0</v>
      </c>
      <c r="U33" s="195">
        <v>280.52</v>
      </c>
      <c r="V33" s="195">
        <v>5.09</v>
      </c>
      <c r="W33" s="195">
        <v>7.59</v>
      </c>
      <c r="X33" s="195">
        <v>36.17</v>
      </c>
      <c r="Y33" s="195">
        <v>0</v>
      </c>
      <c r="Z33">
        <v>0</v>
      </c>
      <c r="AA33" s="195">
        <v>7</v>
      </c>
      <c r="AB33" s="195">
        <v>0</v>
      </c>
      <c r="AC33" s="195">
        <v>0</v>
      </c>
      <c r="AD33" s="195">
        <v>0</v>
      </c>
      <c r="AE33" s="195">
        <v>23.9</v>
      </c>
      <c r="AF33" s="195">
        <v>0</v>
      </c>
      <c r="AG33" s="195">
        <v>0</v>
      </c>
      <c r="AH33" s="195">
        <v>0</v>
      </c>
      <c r="AI33" s="195">
        <v>-0.68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68.239999999999995</v>
      </c>
      <c r="AQ33" s="195">
        <v>9.7799999999999994</v>
      </c>
      <c r="AR33" s="195">
        <v>24.3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84.96</v>
      </c>
      <c r="L34" s="195">
        <v>62.97</v>
      </c>
      <c r="M34" s="195">
        <v>0</v>
      </c>
      <c r="N34" s="195">
        <v>28.96</v>
      </c>
      <c r="O34" s="195">
        <v>48.64</v>
      </c>
      <c r="P34" s="195">
        <v>66.650000000000006</v>
      </c>
      <c r="Q34" s="195">
        <v>4.79</v>
      </c>
      <c r="R34" s="195">
        <v>10.4</v>
      </c>
      <c r="S34" s="195">
        <v>6.06</v>
      </c>
      <c r="T34" s="195">
        <v>0</v>
      </c>
      <c r="U34" s="195">
        <v>280.60000000000002</v>
      </c>
      <c r="V34" s="195">
        <v>0</v>
      </c>
      <c r="W34" s="195">
        <v>7.59</v>
      </c>
      <c r="X34" s="195">
        <v>36.17</v>
      </c>
      <c r="Y34" s="195">
        <v>0</v>
      </c>
      <c r="Z34">
        <v>0</v>
      </c>
      <c r="AA34" s="195">
        <v>7</v>
      </c>
      <c r="AB34" s="195">
        <v>0</v>
      </c>
      <c r="AC34" s="195">
        <v>0</v>
      </c>
      <c r="AD34" s="195">
        <v>0</v>
      </c>
      <c r="AE34" s="195">
        <v>23.9</v>
      </c>
      <c r="AF34" s="195">
        <v>0</v>
      </c>
      <c r="AG34" s="195">
        <v>0</v>
      </c>
      <c r="AH34" s="195">
        <v>0</v>
      </c>
      <c r="AI34" s="195">
        <v>-0.68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33.270000000000003</v>
      </c>
      <c r="AQ34" s="195">
        <v>9.7799999999999994</v>
      </c>
      <c r="AR34" s="195">
        <v>24.3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39.299999999999997</v>
      </c>
      <c r="L35" s="195">
        <v>19.309999999999999</v>
      </c>
      <c r="M35" s="195">
        <v>0</v>
      </c>
      <c r="N35" s="195">
        <v>28.96</v>
      </c>
      <c r="O35" s="195">
        <v>48.64</v>
      </c>
      <c r="P35" s="195">
        <v>66.650000000000006</v>
      </c>
      <c r="Q35" s="195">
        <v>3</v>
      </c>
      <c r="R35" s="195">
        <v>10.4</v>
      </c>
      <c r="S35" s="195">
        <v>3.45</v>
      </c>
      <c r="T35" s="195">
        <v>0</v>
      </c>
      <c r="U35" s="195">
        <v>280.60000000000002</v>
      </c>
      <c r="V35" s="195">
        <v>0</v>
      </c>
      <c r="W35" s="195">
        <v>7.42</v>
      </c>
      <c r="X35" s="195">
        <v>36.17</v>
      </c>
      <c r="Y35" s="195">
        <v>0</v>
      </c>
      <c r="Z35">
        <v>0</v>
      </c>
      <c r="AA35" s="195">
        <v>7</v>
      </c>
      <c r="AB35" s="195">
        <v>0</v>
      </c>
      <c r="AC35" s="195">
        <v>0</v>
      </c>
      <c r="AD35" s="195">
        <v>0</v>
      </c>
      <c r="AE35" s="195">
        <v>23.9</v>
      </c>
      <c r="AF35" s="195">
        <v>0</v>
      </c>
      <c r="AG35" s="195">
        <v>0</v>
      </c>
      <c r="AH35" s="195">
        <v>0</v>
      </c>
      <c r="AI35" s="195">
        <v>-0.68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34.53</v>
      </c>
      <c r="AQ35" s="195">
        <v>9.7799999999999994</v>
      </c>
      <c r="AR35" s="195">
        <v>26.3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39.299999999999997</v>
      </c>
      <c r="L36" s="195">
        <v>19.309999999999999</v>
      </c>
      <c r="M36" s="195">
        <v>0</v>
      </c>
      <c r="N36" s="195">
        <v>28.96</v>
      </c>
      <c r="O36" s="195">
        <v>48.64</v>
      </c>
      <c r="P36" s="195">
        <v>66.650000000000006</v>
      </c>
      <c r="Q36" s="195">
        <v>3</v>
      </c>
      <c r="R36" s="195">
        <v>10.4</v>
      </c>
      <c r="S36" s="195">
        <v>3.45</v>
      </c>
      <c r="T36" s="195">
        <v>0</v>
      </c>
      <c r="U36" s="195">
        <v>280.60000000000002</v>
      </c>
      <c r="V36" s="195">
        <v>0</v>
      </c>
      <c r="W36" s="195">
        <v>7.42</v>
      </c>
      <c r="X36" s="195">
        <v>36.17</v>
      </c>
      <c r="Y36" s="195">
        <v>0</v>
      </c>
      <c r="Z36">
        <v>0</v>
      </c>
      <c r="AA36" s="195">
        <v>7</v>
      </c>
      <c r="AB36" s="195">
        <v>0</v>
      </c>
      <c r="AC36" s="195">
        <v>0</v>
      </c>
      <c r="AD36" s="195">
        <v>0</v>
      </c>
      <c r="AE36" s="195">
        <v>23.9</v>
      </c>
      <c r="AF36" s="195">
        <v>0</v>
      </c>
      <c r="AG36" s="195">
        <v>0</v>
      </c>
      <c r="AH36" s="195">
        <v>0</v>
      </c>
      <c r="AI36" s="195">
        <v>-0.68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33.270000000000003</v>
      </c>
      <c r="AQ36" s="195">
        <v>9.7799999999999994</v>
      </c>
      <c r="AR36" s="195">
        <v>26.3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39.340000000000003</v>
      </c>
      <c r="L37" s="195">
        <v>19.309999999999999</v>
      </c>
      <c r="M37" s="195">
        <v>0</v>
      </c>
      <c r="N37" s="195">
        <v>28.96</v>
      </c>
      <c r="O37" s="195">
        <v>48.64</v>
      </c>
      <c r="P37" s="195">
        <v>66.650000000000006</v>
      </c>
      <c r="Q37" s="195">
        <v>3</v>
      </c>
      <c r="R37" s="195">
        <v>10.77</v>
      </c>
      <c r="S37" s="195">
        <v>3.52</v>
      </c>
      <c r="T37" s="195">
        <v>0</v>
      </c>
      <c r="U37" s="195">
        <v>280.60000000000002</v>
      </c>
      <c r="V37" s="195">
        <v>0</v>
      </c>
      <c r="W37" s="195">
        <v>7.42</v>
      </c>
      <c r="X37" s="195">
        <v>36.17</v>
      </c>
      <c r="Y37" s="195">
        <v>0</v>
      </c>
      <c r="Z37">
        <v>0</v>
      </c>
      <c r="AA37" s="195">
        <v>7</v>
      </c>
      <c r="AB37" s="195">
        <v>0</v>
      </c>
      <c r="AC37" s="195">
        <v>0</v>
      </c>
      <c r="AD37" s="195">
        <v>0</v>
      </c>
      <c r="AE37" s="195">
        <v>23.9</v>
      </c>
      <c r="AF37" s="195">
        <v>0</v>
      </c>
      <c r="AG37" s="195">
        <v>0</v>
      </c>
      <c r="AH37" s="195">
        <v>0</v>
      </c>
      <c r="AI37" s="195">
        <v>-0.68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33.270000000000003</v>
      </c>
      <c r="AQ37" s="195">
        <v>9.7799999999999994</v>
      </c>
      <c r="AR37" s="195">
        <v>26.3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39.340000000000003</v>
      </c>
      <c r="L38" s="195">
        <v>19.309999999999999</v>
      </c>
      <c r="M38" s="195">
        <v>0</v>
      </c>
      <c r="N38" s="195">
        <v>28.96</v>
      </c>
      <c r="O38" s="195">
        <v>48.64</v>
      </c>
      <c r="P38" s="195">
        <v>66.650000000000006</v>
      </c>
      <c r="Q38" s="195">
        <v>3</v>
      </c>
      <c r="R38" s="195">
        <v>10.77</v>
      </c>
      <c r="S38" s="195">
        <v>3.52</v>
      </c>
      <c r="T38" s="195">
        <v>0</v>
      </c>
      <c r="U38" s="195">
        <v>280.60000000000002</v>
      </c>
      <c r="V38" s="195">
        <v>0</v>
      </c>
      <c r="W38" s="195">
        <v>7.42</v>
      </c>
      <c r="X38" s="195">
        <v>36.17</v>
      </c>
      <c r="Y38" s="195">
        <v>0</v>
      </c>
      <c r="Z38">
        <v>0</v>
      </c>
      <c r="AA38" s="195">
        <v>7</v>
      </c>
      <c r="AB38" s="195">
        <v>0</v>
      </c>
      <c r="AC38" s="195">
        <v>0</v>
      </c>
      <c r="AD38" s="195">
        <v>0</v>
      </c>
      <c r="AE38" s="195">
        <v>23.9</v>
      </c>
      <c r="AF38" s="195">
        <v>0</v>
      </c>
      <c r="AG38" s="195">
        <v>0</v>
      </c>
      <c r="AH38" s="195">
        <v>0</v>
      </c>
      <c r="AI38" s="195">
        <v>-0.68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33.270000000000003</v>
      </c>
      <c r="AQ38" s="195">
        <v>9.7799999999999994</v>
      </c>
      <c r="AR38" s="195">
        <v>26.3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39.340000000000003</v>
      </c>
      <c r="L39" s="195">
        <v>19.309999999999999</v>
      </c>
      <c r="M39" s="195">
        <v>0</v>
      </c>
      <c r="N39" s="195">
        <v>28.96</v>
      </c>
      <c r="O39" s="195">
        <v>48.64</v>
      </c>
      <c r="P39" s="195">
        <v>66.650000000000006</v>
      </c>
      <c r="Q39" s="195">
        <v>3</v>
      </c>
      <c r="R39" s="195">
        <v>5.43</v>
      </c>
      <c r="S39" s="195">
        <v>3.52</v>
      </c>
      <c r="T39" s="195">
        <v>0</v>
      </c>
      <c r="U39" s="195">
        <v>280.60000000000002</v>
      </c>
      <c r="V39" s="195">
        <v>0</v>
      </c>
      <c r="W39" s="195">
        <v>4.8099999999999996</v>
      </c>
      <c r="X39" s="195">
        <v>36.17</v>
      </c>
      <c r="Y39" s="195">
        <v>0</v>
      </c>
      <c r="Z39">
        <v>0</v>
      </c>
      <c r="AA39" s="195">
        <v>7</v>
      </c>
      <c r="AB39" s="195">
        <v>0</v>
      </c>
      <c r="AC39" s="195">
        <v>0</v>
      </c>
      <c r="AD39" s="195">
        <v>0</v>
      </c>
      <c r="AE39" s="195">
        <v>23.9</v>
      </c>
      <c r="AF39" s="195">
        <v>0</v>
      </c>
      <c r="AG39" s="195">
        <v>0</v>
      </c>
      <c r="AH39" s="195">
        <v>0</v>
      </c>
      <c r="AI39" s="195">
        <v>-0.68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33.270000000000003</v>
      </c>
      <c r="AQ39" s="195">
        <v>9.7799999999999994</v>
      </c>
      <c r="AR39" s="195">
        <v>26.3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37.72</v>
      </c>
      <c r="L40" s="195">
        <v>19.14</v>
      </c>
      <c r="M40" s="195">
        <v>0</v>
      </c>
      <c r="N40" s="195">
        <v>28.96</v>
      </c>
      <c r="O40" s="195">
        <v>48.64</v>
      </c>
      <c r="P40" s="195">
        <v>66.650000000000006</v>
      </c>
      <c r="Q40" s="195">
        <v>2.93</v>
      </c>
      <c r="R40" s="195">
        <v>5.43</v>
      </c>
      <c r="S40" s="195">
        <v>3.52</v>
      </c>
      <c r="T40" s="195">
        <v>0</v>
      </c>
      <c r="U40" s="195">
        <v>280.60000000000002</v>
      </c>
      <c r="V40" s="195">
        <v>0</v>
      </c>
      <c r="W40" s="195">
        <v>4.7300000000000004</v>
      </c>
      <c r="X40" s="195">
        <v>36.17</v>
      </c>
      <c r="Y40" s="195">
        <v>0</v>
      </c>
      <c r="Z40">
        <v>0</v>
      </c>
      <c r="AA40" s="195">
        <v>7</v>
      </c>
      <c r="AB40" s="195">
        <v>0</v>
      </c>
      <c r="AC40" s="195">
        <v>0</v>
      </c>
      <c r="AD40" s="195">
        <v>0</v>
      </c>
      <c r="AE40" s="195">
        <v>23.9</v>
      </c>
      <c r="AF40" s="195">
        <v>0</v>
      </c>
      <c r="AG40" s="195">
        <v>0</v>
      </c>
      <c r="AH40" s="195">
        <v>0</v>
      </c>
      <c r="AI40" s="195">
        <v>-0.68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33.270000000000003</v>
      </c>
      <c r="AQ40" s="195">
        <v>9.7799999999999994</v>
      </c>
      <c r="AR40" s="195">
        <v>26.3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37.72</v>
      </c>
      <c r="L41" s="195">
        <v>19.14</v>
      </c>
      <c r="M41" s="195">
        <v>0</v>
      </c>
      <c r="N41" s="195">
        <v>28.96</v>
      </c>
      <c r="O41" s="195">
        <v>48.64</v>
      </c>
      <c r="P41" s="195">
        <v>66.650000000000006</v>
      </c>
      <c r="Q41" s="195">
        <v>2.93</v>
      </c>
      <c r="R41" s="195">
        <v>5.43</v>
      </c>
      <c r="S41" s="195">
        <v>3.52</v>
      </c>
      <c r="T41" s="195">
        <v>0</v>
      </c>
      <c r="U41" s="195">
        <v>280.60000000000002</v>
      </c>
      <c r="V41" s="195">
        <v>0</v>
      </c>
      <c r="W41" s="195">
        <v>4.7300000000000004</v>
      </c>
      <c r="X41" s="195">
        <v>36.17</v>
      </c>
      <c r="Y41" s="195">
        <v>0</v>
      </c>
      <c r="Z41">
        <v>0</v>
      </c>
      <c r="AA41" s="195">
        <v>7</v>
      </c>
      <c r="AB41" s="195">
        <v>0</v>
      </c>
      <c r="AC41" s="195">
        <v>0</v>
      </c>
      <c r="AD41" s="195">
        <v>0</v>
      </c>
      <c r="AE41" s="195">
        <v>23.9</v>
      </c>
      <c r="AF41" s="195">
        <v>0</v>
      </c>
      <c r="AG41" s="195">
        <v>0</v>
      </c>
      <c r="AH41" s="195">
        <v>0</v>
      </c>
      <c r="AI41" s="195">
        <v>-0.68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33.270000000000003</v>
      </c>
      <c r="AQ41" s="195">
        <v>9.7799999999999994</v>
      </c>
      <c r="AR41" s="195">
        <v>26.3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37.72</v>
      </c>
      <c r="L42" s="195">
        <v>19.14</v>
      </c>
      <c r="M42" s="195">
        <v>0</v>
      </c>
      <c r="N42" s="195">
        <v>28.96</v>
      </c>
      <c r="O42" s="195">
        <v>48.64</v>
      </c>
      <c r="P42" s="195">
        <v>66.650000000000006</v>
      </c>
      <c r="Q42" s="195">
        <v>2.93</v>
      </c>
      <c r="R42" s="195">
        <v>5.43</v>
      </c>
      <c r="S42" s="195">
        <v>3.52</v>
      </c>
      <c r="T42" s="195">
        <v>0</v>
      </c>
      <c r="U42" s="195">
        <v>280.60000000000002</v>
      </c>
      <c r="V42" s="195">
        <v>0</v>
      </c>
      <c r="W42" s="195">
        <v>4.7300000000000004</v>
      </c>
      <c r="X42" s="195">
        <v>36.17</v>
      </c>
      <c r="Y42" s="195">
        <v>0</v>
      </c>
      <c r="Z42">
        <v>0</v>
      </c>
      <c r="AA42" s="195">
        <v>7</v>
      </c>
      <c r="AB42" s="195">
        <v>0</v>
      </c>
      <c r="AC42" s="195">
        <v>0</v>
      </c>
      <c r="AD42" s="195">
        <v>0</v>
      </c>
      <c r="AE42" s="195">
        <v>23.9</v>
      </c>
      <c r="AF42" s="195">
        <v>0</v>
      </c>
      <c r="AG42" s="195">
        <v>0</v>
      </c>
      <c r="AH42" s="195">
        <v>0</v>
      </c>
      <c r="AI42" s="195">
        <v>-0.68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33.270000000000003</v>
      </c>
      <c r="AQ42" s="195">
        <v>9.7799999999999994</v>
      </c>
      <c r="AR42" s="195">
        <v>26.3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37.69</v>
      </c>
      <c r="L43" s="195">
        <v>19.14</v>
      </c>
      <c r="M43" s="195">
        <v>0</v>
      </c>
      <c r="N43" s="195">
        <v>28.96</v>
      </c>
      <c r="O43" s="195">
        <v>48.64</v>
      </c>
      <c r="P43" s="195">
        <v>66.650000000000006</v>
      </c>
      <c r="Q43" s="195">
        <v>2.75</v>
      </c>
      <c r="R43" s="195">
        <v>4.72</v>
      </c>
      <c r="S43" s="195">
        <v>3.15</v>
      </c>
      <c r="T43" s="195">
        <v>0</v>
      </c>
      <c r="U43" s="195">
        <v>280.60000000000002</v>
      </c>
      <c r="V43" s="195">
        <v>0</v>
      </c>
      <c r="W43" s="195">
        <v>4.41</v>
      </c>
      <c r="X43" s="195">
        <v>33.380000000000003</v>
      </c>
      <c r="Y43" s="195">
        <v>0</v>
      </c>
      <c r="Z43">
        <v>0</v>
      </c>
      <c r="AA43" s="195">
        <v>6.81</v>
      </c>
      <c r="AB43" s="195">
        <v>0</v>
      </c>
      <c r="AC43" s="195">
        <v>0</v>
      </c>
      <c r="AD43" s="195">
        <v>0</v>
      </c>
      <c r="AE43" s="195">
        <v>23.9</v>
      </c>
      <c r="AF43" s="195">
        <v>0</v>
      </c>
      <c r="AG43" s="195">
        <v>0</v>
      </c>
      <c r="AH43" s="195">
        <v>0</v>
      </c>
      <c r="AI43" s="195">
        <v>-0.68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33.270000000000003</v>
      </c>
      <c r="AQ43" s="195">
        <v>9.7799999999999994</v>
      </c>
      <c r="AR43" s="195">
        <v>26.3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37.520000000000003</v>
      </c>
      <c r="L44" s="195">
        <v>19.14</v>
      </c>
      <c r="M44" s="195">
        <v>0</v>
      </c>
      <c r="N44" s="195">
        <v>28.96</v>
      </c>
      <c r="O44" s="195">
        <v>48.64</v>
      </c>
      <c r="P44" s="195">
        <v>66.650000000000006</v>
      </c>
      <c r="Q44" s="195">
        <v>2.75</v>
      </c>
      <c r="R44" s="195">
        <v>4.72</v>
      </c>
      <c r="S44" s="195">
        <v>3.15</v>
      </c>
      <c r="T44" s="195">
        <v>0</v>
      </c>
      <c r="U44" s="195">
        <v>280.60000000000002</v>
      </c>
      <c r="V44" s="195">
        <v>0</v>
      </c>
      <c r="W44" s="195">
        <v>4.41</v>
      </c>
      <c r="X44" s="195">
        <v>36.159999999999997</v>
      </c>
      <c r="Y44" s="195">
        <v>0</v>
      </c>
      <c r="Z44">
        <v>0</v>
      </c>
      <c r="AA44" s="195">
        <v>6.81</v>
      </c>
      <c r="AB44" s="195">
        <v>0</v>
      </c>
      <c r="AC44" s="195">
        <v>0</v>
      </c>
      <c r="AD44" s="195">
        <v>0</v>
      </c>
      <c r="AE44" s="195">
        <v>23.9</v>
      </c>
      <c r="AF44" s="195">
        <v>0</v>
      </c>
      <c r="AG44" s="195">
        <v>0</v>
      </c>
      <c r="AH44" s="195">
        <v>0</v>
      </c>
      <c r="AI44" s="195">
        <v>-0.68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33.270000000000003</v>
      </c>
      <c r="AQ44" s="195">
        <v>9.7799999999999994</v>
      </c>
      <c r="AR44" s="195">
        <v>26.3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36.4</v>
      </c>
      <c r="L45" s="195">
        <v>19.14</v>
      </c>
      <c r="M45" s="195">
        <v>0</v>
      </c>
      <c r="N45" s="195">
        <v>28.96</v>
      </c>
      <c r="O45" s="195">
        <v>48.64</v>
      </c>
      <c r="P45" s="195">
        <v>66.650000000000006</v>
      </c>
      <c r="Q45" s="195">
        <v>2.5499999999999998</v>
      </c>
      <c r="R45" s="195">
        <v>4.4400000000000004</v>
      </c>
      <c r="S45" s="195">
        <v>2.77</v>
      </c>
      <c r="T45" s="195">
        <v>0</v>
      </c>
      <c r="U45" s="195">
        <v>273.02</v>
      </c>
      <c r="V45" s="195">
        <v>0</v>
      </c>
      <c r="W45" s="195">
        <v>4.46</v>
      </c>
      <c r="X45" s="195">
        <v>36.17</v>
      </c>
      <c r="Y45" s="195">
        <v>0</v>
      </c>
      <c r="Z45">
        <v>0</v>
      </c>
      <c r="AA45" s="195">
        <v>6.81</v>
      </c>
      <c r="AB45" s="195">
        <v>0</v>
      </c>
      <c r="AC45" s="195">
        <v>0</v>
      </c>
      <c r="AD45" s="195">
        <v>0</v>
      </c>
      <c r="AE45" s="195">
        <v>23.9</v>
      </c>
      <c r="AF45" s="195">
        <v>0</v>
      </c>
      <c r="AG45" s="195">
        <v>0</v>
      </c>
      <c r="AH45" s="195">
        <v>0</v>
      </c>
      <c r="AI45" s="195">
        <v>-0.68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31.09</v>
      </c>
      <c r="AQ45" s="195">
        <v>9.6</v>
      </c>
      <c r="AR45" s="195">
        <v>26.3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36.409999999999997</v>
      </c>
      <c r="L46" s="195">
        <v>19.14</v>
      </c>
      <c r="M46" s="195">
        <v>0</v>
      </c>
      <c r="N46" s="195">
        <v>28.96</v>
      </c>
      <c r="O46" s="195">
        <v>48.64</v>
      </c>
      <c r="P46" s="195">
        <v>66.650000000000006</v>
      </c>
      <c r="Q46" s="195">
        <v>2.5499999999999998</v>
      </c>
      <c r="R46" s="195">
        <v>4.72</v>
      </c>
      <c r="S46" s="195">
        <v>2.77</v>
      </c>
      <c r="T46" s="195">
        <v>0</v>
      </c>
      <c r="U46" s="195">
        <v>273.02</v>
      </c>
      <c r="V46" s="195">
        <v>0</v>
      </c>
      <c r="W46" s="195">
        <v>4.46</v>
      </c>
      <c r="X46" s="195">
        <v>36.17</v>
      </c>
      <c r="Y46" s="195">
        <v>0</v>
      </c>
      <c r="Z46">
        <v>0</v>
      </c>
      <c r="AA46" s="195">
        <v>6.61</v>
      </c>
      <c r="AB46" s="195">
        <v>0</v>
      </c>
      <c r="AC46" s="195">
        <v>0</v>
      </c>
      <c r="AD46" s="195">
        <v>0</v>
      </c>
      <c r="AE46" s="195">
        <v>23.9</v>
      </c>
      <c r="AF46" s="195">
        <v>0</v>
      </c>
      <c r="AG46" s="195">
        <v>0</v>
      </c>
      <c r="AH46" s="195">
        <v>0</v>
      </c>
      <c r="AI46" s="195">
        <v>-0.68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33.270000000000003</v>
      </c>
      <c r="AQ46" s="195">
        <v>9.6</v>
      </c>
      <c r="AR46" s="195">
        <v>26.3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36.42</v>
      </c>
      <c r="L47" s="195">
        <v>19.14</v>
      </c>
      <c r="M47" s="195">
        <v>0</v>
      </c>
      <c r="N47" s="195">
        <v>28.96</v>
      </c>
      <c r="O47" s="195">
        <v>48.64</v>
      </c>
      <c r="P47" s="195">
        <v>66.650000000000006</v>
      </c>
      <c r="Q47" s="195">
        <v>1.77</v>
      </c>
      <c r="R47" s="195">
        <v>4.72</v>
      </c>
      <c r="S47" s="195">
        <v>2.65</v>
      </c>
      <c r="T47" s="195">
        <v>0</v>
      </c>
      <c r="U47" s="195">
        <v>271.5</v>
      </c>
      <c r="V47" s="195">
        <v>0</v>
      </c>
      <c r="W47" s="195">
        <v>4.46</v>
      </c>
      <c r="X47" s="195">
        <v>36.17</v>
      </c>
      <c r="Y47" s="195">
        <v>0</v>
      </c>
      <c r="Z47">
        <v>0</v>
      </c>
      <c r="AA47" s="195">
        <v>0</v>
      </c>
      <c r="AB47" s="195">
        <v>5.91</v>
      </c>
      <c r="AC47" s="195">
        <v>0</v>
      </c>
      <c r="AD47" s="195">
        <v>0</v>
      </c>
      <c r="AE47" s="195">
        <v>22.51</v>
      </c>
      <c r="AF47" s="195">
        <v>0</v>
      </c>
      <c r="AG47" s="195">
        <v>0</v>
      </c>
      <c r="AH47" s="195">
        <v>0</v>
      </c>
      <c r="AI47" s="195">
        <v>-0.68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33.270000000000003</v>
      </c>
      <c r="AQ47" s="195">
        <v>9.7799999999999994</v>
      </c>
      <c r="AR47" s="195">
        <v>26.3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36.42</v>
      </c>
      <c r="L48" s="195">
        <v>19.14</v>
      </c>
      <c r="M48" s="195">
        <v>0</v>
      </c>
      <c r="N48" s="195">
        <v>28.96</v>
      </c>
      <c r="O48" s="195">
        <v>48.64</v>
      </c>
      <c r="P48" s="195">
        <v>66.650000000000006</v>
      </c>
      <c r="Q48" s="195">
        <v>1.77</v>
      </c>
      <c r="R48" s="195">
        <v>4.72</v>
      </c>
      <c r="S48" s="195">
        <v>2.65</v>
      </c>
      <c r="T48" s="195">
        <v>0</v>
      </c>
      <c r="U48" s="195">
        <v>271.5</v>
      </c>
      <c r="V48" s="195">
        <v>0</v>
      </c>
      <c r="W48" s="195">
        <v>4.46</v>
      </c>
      <c r="X48" s="195">
        <v>36.17</v>
      </c>
      <c r="Y48" s="195">
        <v>0</v>
      </c>
      <c r="Z48">
        <v>0</v>
      </c>
      <c r="AA48" s="195">
        <v>0</v>
      </c>
      <c r="AB48" s="195">
        <v>5.91</v>
      </c>
      <c r="AC48" s="195">
        <v>0</v>
      </c>
      <c r="AD48" s="195">
        <v>0</v>
      </c>
      <c r="AE48" s="195">
        <v>22.51</v>
      </c>
      <c r="AF48" s="195">
        <v>0</v>
      </c>
      <c r="AG48" s="195">
        <v>0</v>
      </c>
      <c r="AH48" s="195">
        <v>0</v>
      </c>
      <c r="AI48" s="195">
        <v>-0.68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33.270000000000003</v>
      </c>
      <c r="AQ48" s="195">
        <v>9.7799999999999994</v>
      </c>
      <c r="AR48" s="195">
        <v>26.3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36.42</v>
      </c>
      <c r="L49" s="195">
        <v>19.14</v>
      </c>
      <c r="M49" s="195">
        <v>0</v>
      </c>
      <c r="N49" s="195">
        <v>28.96</v>
      </c>
      <c r="O49" s="195">
        <v>48.64</v>
      </c>
      <c r="P49" s="195">
        <v>66.650000000000006</v>
      </c>
      <c r="Q49" s="195">
        <v>1.77</v>
      </c>
      <c r="R49" s="195">
        <v>4.72</v>
      </c>
      <c r="S49" s="195">
        <v>2.65</v>
      </c>
      <c r="T49" s="195">
        <v>0</v>
      </c>
      <c r="U49" s="195">
        <v>271.5</v>
      </c>
      <c r="V49" s="195">
        <v>0</v>
      </c>
      <c r="W49" s="195">
        <v>4.46</v>
      </c>
      <c r="X49" s="195">
        <v>36.17</v>
      </c>
      <c r="Y49" s="195">
        <v>0</v>
      </c>
      <c r="Z49">
        <v>0</v>
      </c>
      <c r="AA49" s="195">
        <v>6.82</v>
      </c>
      <c r="AB49" s="195">
        <v>0</v>
      </c>
      <c r="AC49" s="195">
        <v>0</v>
      </c>
      <c r="AD49" s="195">
        <v>0</v>
      </c>
      <c r="AE49" s="195">
        <v>22.51</v>
      </c>
      <c r="AF49" s="195">
        <v>0</v>
      </c>
      <c r="AG49" s="195">
        <v>0</v>
      </c>
      <c r="AH49" s="195">
        <v>0</v>
      </c>
      <c r="AI49" s="195">
        <v>-0.68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33.270000000000003</v>
      </c>
      <c r="AQ49" s="195">
        <v>9.7799999999999994</v>
      </c>
      <c r="AR49" s="195">
        <v>26.3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35.36</v>
      </c>
      <c r="L50" s="195">
        <v>19.14</v>
      </c>
      <c r="M50" s="195">
        <v>0</v>
      </c>
      <c r="N50" s="195">
        <v>28.96</v>
      </c>
      <c r="O50" s="195">
        <v>48.64</v>
      </c>
      <c r="P50" s="195">
        <v>66.650000000000006</v>
      </c>
      <c r="Q50" s="195">
        <v>1.77</v>
      </c>
      <c r="R50" s="195">
        <v>4.72</v>
      </c>
      <c r="S50" s="195">
        <v>2.65</v>
      </c>
      <c r="T50" s="195">
        <v>0</v>
      </c>
      <c r="U50" s="195">
        <v>271.5</v>
      </c>
      <c r="V50" s="195">
        <v>0</v>
      </c>
      <c r="W50" s="195">
        <v>4.46</v>
      </c>
      <c r="X50" s="195">
        <v>36.17</v>
      </c>
      <c r="Y50" s="195">
        <v>0</v>
      </c>
      <c r="Z50">
        <v>0</v>
      </c>
      <c r="AA50" s="195">
        <v>6.82</v>
      </c>
      <c r="AB50" s="195">
        <v>0</v>
      </c>
      <c r="AC50" s="195">
        <v>0</v>
      </c>
      <c r="AD50" s="195">
        <v>0</v>
      </c>
      <c r="AE50" s="195">
        <v>22.51</v>
      </c>
      <c r="AF50" s="195">
        <v>0</v>
      </c>
      <c r="AG50" s="195">
        <v>0</v>
      </c>
      <c r="AH50" s="195">
        <v>0</v>
      </c>
      <c r="AI50" s="195">
        <v>-0.68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33.270000000000003</v>
      </c>
      <c r="AQ50" s="195">
        <v>9.7799999999999994</v>
      </c>
      <c r="AR50" s="195">
        <v>26.3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35.229999999999997</v>
      </c>
      <c r="L51" s="195">
        <v>19.14</v>
      </c>
      <c r="M51" s="195">
        <v>0</v>
      </c>
      <c r="N51" s="195">
        <v>28.96</v>
      </c>
      <c r="O51" s="195">
        <v>48.64</v>
      </c>
      <c r="P51" s="195">
        <v>66.650000000000006</v>
      </c>
      <c r="Q51" s="195">
        <v>1.77</v>
      </c>
      <c r="R51" s="195">
        <v>4.72</v>
      </c>
      <c r="S51" s="195">
        <v>2.65</v>
      </c>
      <c r="T51" s="195">
        <v>0</v>
      </c>
      <c r="U51" s="195">
        <v>276.63</v>
      </c>
      <c r="V51" s="195">
        <v>0</v>
      </c>
      <c r="W51" s="195">
        <v>4.5999999999999996</v>
      </c>
      <c r="X51" s="195">
        <v>36.17</v>
      </c>
      <c r="Y51" s="195">
        <v>0</v>
      </c>
      <c r="Z51">
        <v>0</v>
      </c>
      <c r="AA51" s="195">
        <v>6.83</v>
      </c>
      <c r="AB51" s="195">
        <v>0</v>
      </c>
      <c r="AC51" s="195">
        <v>0</v>
      </c>
      <c r="AD51" s="195">
        <v>0</v>
      </c>
      <c r="AE51" s="195">
        <v>22.51</v>
      </c>
      <c r="AF51" s="195">
        <v>0</v>
      </c>
      <c r="AG51" s="195">
        <v>0</v>
      </c>
      <c r="AH51" s="195">
        <v>0</v>
      </c>
      <c r="AI51" s="195">
        <v>-0.68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33.270000000000003</v>
      </c>
      <c r="AQ51" s="195">
        <v>9.7799999999999994</v>
      </c>
      <c r="AR51" s="195">
        <v>26.3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35.229999999999997</v>
      </c>
      <c r="L52" s="195">
        <v>19.14</v>
      </c>
      <c r="M52" s="195">
        <v>0</v>
      </c>
      <c r="N52" s="195">
        <v>28.96</v>
      </c>
      <c r="O52" s="195">
        <v>48.64</v>
      </c>
      <c r="P52" s="195">
        <v>66.650000000000006</v>
      </c>
      <c r="Q52" s="195">
        <v>1.77</v>
      </c>
      <c r="R52" s="195">
        <v>4.72</v>
      </c>
      <c r="S52" s="195">
        <v>2.65</v>
      </c>
      <c r="T52" s="195">
        <v>0</v>
      </c>
      <c r="U52" s="195">
        <v>278.33</v>
      </c>
      <c r="V52" s="195">
        <v>0</v>
      </c>
      <c r="W52" s="195">
        <v>4.5999999999999996</v>
      </c>
      <c r="X52" s="195">
        <v>36.17</v>
      </c>
      <c r="Y52" s="195">
        <v>0</v>
      </c>
      <c r="Z52">
        <v>0</v>
      </c>
      <c r="AA52" s="195">
        <v>6.83</v>
      </c>
      <c r="AB52" s="195">
        <v>0</v>
      </c>
      <c r="AC52" s="195">
        <v>0</v>
      </c>
      <c r="AD52" s="195">
        <v>0</v>
      </c>
      <c r="AE52" s="195">
        <v>22.51</v>
      </c>
      <c r="AF52" s="195">
        <v>0</v>
      </c>
      <c r="AG52" s="195">
        <v>0</v>
      </c>
      <c r="AH52" s="195">
        <v>0</v>
      </c>
      <c r="AI52" s="195">
        <v>-0.68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33.270000000000003</v>
      </c>
      <c r="AQ52" s="195">
        <v>9.7799999999999994</v>
      </c>
      <c r="AR52" s="195">
        <v>26.3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35.229999999999997</v>
      </c>
      <c r="L53" s="195">
        <v>19.14</v>
      </c>
      <c r="M53" s="195">
        <v>0</v>
      </c>
      <c r="N53" s="195">
        <v>28.96</v>
      </c>
      <c r="O53" s="195">
        <v>48.64</v>
      </c>
      <c r="P53" s="195">
        <v>66.650000000000006</v>
      </c>
      <c r="Q53" s="195">
        <v>1.77</v>
      </c>
      <c r="R53" s="195">
        <v>10.4</v>
      </c>
      <c r="S53" s="195">
        <v>2.65</v>
      </c>
      <c r="T53" s="195">
        <v>0</v>
      </c>
      <c r="U53" s="195">
        <v>278.33</v>
      </c>
      <c r="V53" s="195">
        <v>5.09</v>
      </c>
      <c r="W53" s="195">
        <v>8.19</v>
      </c>
      <c r="X53" s="195">
        <v>36.17</v>
      </c>
      <c r="Y53" s="195">
        <v>0</v>
      </c>
      <c r="Z53">
        <v>0</v>
      </c>
      <c r="AA53" s="195">
        <v>7</v>
      </c>
      <c r="AB53" s="195">
        <v>5.91</v>
      </c>
      <c r="AC53" s="195">
        <v>0</v>
      </c>
      <c r="AD53" s="195">
        <v>0</v>
      </c>
      <c r="AE53" s="195">
        <v>22.51</v>
      </c>
      <c r="AF53" s="195">
        <v>0</v>
      </c>
      <c r="AG53" s="195">
        <v>0</v>
      </c>
      <c r="AH53" s="195">
        <v>0</v>
      </c>
      <c r="AI53" s="195">
        <v>-0.68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32.28</v>
      </c>
      <c r="AQ53" s="195">
        <v>9.7799999999999994</v>
      </c>
      <c r="AR53" s="195">
        <v>26.3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35.229999999999997</v>
      </c>
      <c r="L54" s="195">
        <v>19.14</v>
      </c>
      <c r="M54" s="195">
        <v>0</v>
      </c>
      <c r="N54" s="195">
        <v>28.96</v>
      </c>
      <c r="O54" s="195">
        <v>48.64</v>
      </c>
      <c r="P54" s="195">
        <v>66.650000000000006</v>
      </c>
      <c r="Q54" s="195">
        <v>1.77</v>
      </c>
      <c r="R54" s="195">
        <v>10.4</v>
      </c>
      <c r="S54" s="195">
        <v>2.65</v>
      </c>
      <c r="T54" s="195">
        <v>0</v>
      </c>
      <c r="U54" s="195">
        <v>278.33</v>
      </c>
      <c r="V54" s="195">
        <v>5.09</v>
      </c>
      <c r="W54" s="195">
        <v>8.19</v>
      </c>
      <c r="X54" s="195">
        <v>36.17</v>
      </c>
      <c r="Y54" s="195">
        <v>0</v>
      </c>
      <c r="Z54">
        <v>0</v>
      </c>
      <c r="AA54" s="195">
        <v>7</v>
      </c>
      <c r="AB54" s="195">
        <v>5.91</v>
      </c>
      <c r="AC54" s="195">
        <v>0</v>
      </c>
      <c r="AD54" s="195">
        <v>0</v>
      </c>
      <c r="AE54" s="195">
        <v>22.51</v>
      </c>
      <c r="AF54" s="195">
        <v>0</v>
      </c>
      <c r="AG54" s="195">
        <v>0</v>
      </c>
      <c r="AH54" s="195">
        <v>0</v>
      </c>
      <c r="AI54" s="195">
        <v>-0.68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32.28</v>
      </c>
      <c r="AQ54" s="195">
        <v>9.7799999999999994</v>
      </c>
      <c r="AR54" s="195">
        <v>26.3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35.229999999999997</v>
      </c>
      <c r="L55" s="195">
        <v>28.03</v>
      </c>
      <c r="M55" s="195">
        <v>0</v>
      </c>
      <c r="N55" s="195">
        <v>28.96</v>
      </c>
      <c r="O55" s="195">
        <v>48.64</v>
      </c>
      <c r="P55" s="195">
        <v>66.650000000000006</v>
      </c>
      <c r="Q55" s="195">
        <v>1.77</v>
      </c>
      <c r="R55" s="195">
        <v>10.4</v>
      </c>
      <c r="S55" s="195">
        <v>2.65</v>
      </c>
      <c r="T55" s="195">
        <v>0</v>
      </c>
      <c r="U55" s="195">
        <v>278.33</v>
      </c>
      <c r="V55" s="195">
        <v>5.09</v>
      </c>
      <c r="W55" s="195">
        <v>7.74</v>
      </c>
      <c r="X55" s="195">
        <v>36.17</v>
      </c>
      <c r="Y55" s="195">
        <v>0</v>
      </c>
      <c r="Z55">
        <v>0</v>
      </c>
      <c r="AA55" s="195">
        <v>7</v>
      </c>
      <c r="AB55" s="195">
        <v>5.91</v>
      </c>
      <c r="AC55" s="195">
        <v>0</v>
      </c>
      <c r="AD55" s="195">
        <v>0</v>
      </c>
      <c r="AE55" s="195">
        <v>22.51</v>
      </c>
      <c r="AF55" s="195">
        <v>0</v>
      </c>
      <c r="AG55" s="195">
        <v>0</v>
      </c>
      <c r="AH55" s="195">
        <v>0</v>
      </c>
      <c r="AI55" s="195">
        <v>-0.68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68.239999999999995</v>
      </c>
      <c r="AQ55" s="195">
        <v>9.7799999999999994</v>
      </c>
      <c r="AR55" s="195">
        <v>26.3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35.229999999999997</v>
      </c>
      <c r="L56" s="195">
        <v>19.14</v>
      </c>
      <c r="M56" s="195">
        <v>0</v>
      </c>
      <c r="N56" s="195">
        <v>28.96</v>
      </c>
      <c r="O56" s="195">
        <v>48.64</v>
      </c>
      <c r="P56" s="195">
        <v>66.650000000000006</v>
      </c>
      <c r="Q56" s="195">
        <v>1.77</v>
      </c>
      <c r="R56" s="195">
        <v>10.4</v>
      </c>
      <c r="S56" s="195">
        <v>2.65</v>
      </c>
      <c r="T56" s="195">
        <v>0</v>
      </c>
      <c r="U56" s="195">
        <v>278.33</v>
      </c>
      <c r="V56" s="195">
        <v>5.09</v>
      </c>
      <c r="W56" s="195">
        <v>7.74</v>
      </c>
      <c r="X56" s="195">
        <v>36.17</v>
      </c>
      <c r="Y56" s="195">
        <v>0</v>
      </c>
      <c r="Z56">
        <v>0</v>
      </c>
      <c r="AA56" s="195">
        <v>7</v>
      </c>
      <c r="AB56" s="195">
        <v>5.91</v>
      </c>
      <c r="AC56" s="195">
        <v>0</v>
      </c>
      <c r="AD56" s="195">
        <v>0</v>
      </c>
      <c r="AE56" s="195">
        <v>22.51</v>
      </c>
      <c r="AF56" s="195">
        <v>0</v>
      </c>
      <c r="AG56" s="195">
        <v>0</v>
      </c>
      <c r="AH56" s="195">
        <v>0</v>
      </c>
      <c r="AI56" s="195">
        <v>-0.68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68.239999999999995</v>
      </c>
      <c r="AQ56" s="195">
        <v>9.7799999999999994</v>
      </c>
      <c r="AR56" s="195">
        <v>26.3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35.229999999999997</v>
      </c>
      <c r="L57" s="195">
        <v>19.14</v>
      </c>
      <c r="M57" s="195">
        <v>0</v>
      </c>
      <c r="N57" s="195">
        <v>28.96</v>
      </c>
      <c r="O57" s="195">
        <v>48.64</v>
      </c>
      <c r="P57" s="195">
        <v>66.650000000000006</v>
      </c>
      <c r="Q57" s="195">
        <v>1.77</v>
      </c>
      <c r="R57" s="195">
        <v>10.4</v>
      </c>
      <c r="S57" s="195">
        <v>2.65</v>
      </c>
      <c r="T57" s="195">
        <v>0</v>
      </c>
      <c r="U57" s="195">
        <v>278.33</v>
      </c>
      <c r="V57" s="195">
        <v>5.09</v>
      </c>
      <c r="W57" s="195">
        <v>7.44</v>
      </c>
      <c r="X57" s="195">
        <v>36.17</v>
      </c>
      <c r="Y57" s="195">
        <v>0</v>
      </c>
      <c r="Z57">
        <v>0</v>
      </c>
      <c r="AA57" s="195">
        <v>6.51</v>
      </c>
      <c r="AB57" s="195">
        <v>5.91</v>
      </c>
      <c r="AC57" s="195">
        <v>0</v>
      </c>
      <c r="AD57" s="195">
        <v>0</v>
      </c>
      <c r="AE57" s="195">
        <v>21</v>
      </c>
      <c r="AF57" s="195">
        <v>0</v>
      </c>
      <c r="AG57" s="195">
        <v>0</v>
      </c>
      <c r="AH57" s="195">
        <v>0</v>
      </c>
      <c r="AI57" s="195">
        <v>-0.68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68.239999999999995</v>
      </c>
      <c r="AQ57" s="195">
        <v>9.7799999999999994</v>
      </c>
      <c r="AR57" s="195">
        <v>26.3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35.229999999999997</v>
      </c>
      <c r="L58" s="195">
        <v>19.14</v>
      </c>
      <c r="M58" s="195">
        <v>0</v>
      </c>
      <c r="N58" s="195">
        <v>28.96</v>
      </c>
      <c r="O58" s="195">
        <v>48.64</v>
      </c>
      <c r="P58" s="195">
        <v>66.650000000000006</v>
      </c>
      <c r="Q58" s="195">
        <v>1.77</v>
      </c>
      <c r="R58" s="195">
        <v>10.4</v>
      </c>
      <c r="S58" s="195">
        <v>2.65</v>
      </c>
      <c r="T58" s="195">
        <v>0</v>
      </c>
      <c r="U58" s="195">
        <v>278.33</v>
      </c>
      <c r="V58" s="195">
        <v>5.09</v>
      </c>
      <c r="W58" s="195">
        <v>7.44</v>
      </c>
      <c r="X58" s="195">
        <v>36.17</v>
      </c>
      <c r="Y58" s="195">
        <v>0</v>
      </c>
      <c r="Z58">
        <v>0</v>
      </c>
      <c r="AA58" s="195">
        <v>6.51</v>
      </c>
      <c r="AB58" s="195">
        <v>5.91</v>
      </c>
      <c r="AC58" s="195">
        <v>0</v>
      </c>
      <c r="AD58" s="195">
        <v>0</v>
      </c>
      <c r="AE58" s="195">
        <v>21</v>
      </c>
      <c r="AF58" s="195">
        <v>0</v>
      </c>
      <c r="AG58" s="195">
        <v>0</v>
      </c>
      <c r="AH58" s="195">
        <v>0</v>
      </c>
      <c r="AI58" s="195">
        <v>-0.68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68.239999999999995</v>
      </c>
      <c r="AQ58" s="195">
        <v>9.7799999999999994</v>
      </c>
      <c r="AR58" s="195">
        <v>26.3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36.49</v>
      </c>
      <c r="L59" s="195">
        <v>19.14</v>
      </c>
      <c r="M59" s="195">
        <v>0</v>
      </c>
      <c r="N59" s="195">
        <v>28.96</v>
      </c>
      <c r="O59" s="195">
        <v>48.64</v>
      </c>
      <c r="P59" s="195">
        <v>66.650000000000006</v>
      </c>
      <c r="Q59" s="195">
        <v>1.77</v>
      </c>
      <c r="R59" s="195">
        <v>10.4</v>
      </c>
      <c r="S59" s="195">
        <v>2.65</v>
      </c>
      <c r="T59" s="195">
        <v>0</v>
      </c>
      <c r="U59" s="195">
        <v>278.33</v>
      </c>
      <c r="V59" s="195">
        <v>5.09</v>
      </c>
      <c r="W59" s="195">
        <v>7.44</v>
      </c>
      <c r="X59" s="195">
        <v>36.17</v>
      </c>
      <c r="Y59" s="195">
        <v>0</v>
      </c>
      <c r="Z59">
        <v>0</v>
      </c>
      <c r="AA59" s="195">
        <v>6.51</v>
      </c>
      <c r="AB59" s="195">
        <v>5.91</v>
      </c>
      <c r="AC59" s="195">
        <v>0</v>
      </c>
      <c r="AD59" s="195">
        <v>0</v>
      </c>
      <c r="AE59" s="195">
        <v>21</v>
      </c>
      <c r="AF59" s="195">
        <v>0</v>
      </c>
      <c r="AG59" s="195">
        <v>0</v>
      </c>
      <c r="AH59" s="195">
        <v>0</v>
      </c>
      <c r="AI59" s="195">
        <v>-0.68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68.239999999999995</v>
      </c>
      <c r="AQ59" s="195">
        <v>9.7799999999999994</v>
      </c>
      <c r="AR59" s="195">
        <v>26.3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36.49</v>
      </c>
      <c r="L60" s="195">
        <v>19.14</v>
      </c>
      <c r="M60" s="195">
        <v>0</v>
      </c>
      <c r="N60" s="195">
        <v>28.96</v>
      </c>
      <c r="O60" s="195">
        <v>48.64</v>
      </c>
      <c r="P60" s="195">
        <v>66.650000000000006</v>
      </c>
      <c r="Q60" s="195">
        <v>1.77</v>
      </c>
      <c r="R60" s="195">
        <v>10.4</v>
      </c>
      <c r="S60" s="195">
        <v>2.65</v>
      </c>
      <c r="T60" s="195">
        <v>0</v>
      </c>
      <c r="U60" s="195">
        <v>278.33</v>
      </c>
      <c r="V60" s="195">
        <v>5.09</v>
      </c>
      <c r="W60" s="195">
        <v>7.44</v>
      </c>
      <c r="X60" s="195">
        <v>36.17</v>
      </c>
      <c r="Y60" s="195">
        <v>0</v>
      </c>
      <c r="Z60">
        <v>0</v>
      </c>
      <c r="AA60" s="195">
        <v>6.51</v>
      </c>
      <c r="AB60" s="195">
        <v>5.91</v>
      </c>
      <c r="AC60" s="195">
        <v>0</v>
      </c>
      <c r="AD60" s="195">
        <v>0</v>
      </c>
      <c r="AE60" s="195">
        <v>21</v>
      </c>
      <c r="AF60" s="195">
        <v>0</v>
      </c>
      <c r="AG60" s="195">
        <v>0</v>
      </c>
      <c r="AH60" s="195">
        <v>0</v>
      </c>
      <c r="AI60" s="195">
        <v>-0.68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68.239999999999995</v>
      </c>
      <c r="AQ60" s="195">
        <v>9.7799999999999994</v>
      </c>
      <c r="AR60" s="195">
        <v>26.3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35.229999999999997</v>
      </c>
      <c r="L61" s="195">
        <v>18.48</v>
      </c>
      <c r="M61" s="195">
        <v>0</v>
      </c>
      <c r="N61" s="195">
        <v>28.96</v>
      </c>
      <c r="O61" s="195">
        <v>48.64</v>
      </c>
      <c r="P61" s="195">
        <v>66.650000000000006</v>
      </c>
      <c r="Q61" s="195">
        <v>1.71</v>
      </c>
      <c r="R61" s="195">
        <v>10.4</v>
      </c>
      <c r="S61" s="195">
        <v>2.56</v>
      </c>
      <c r="T61" s="195">
        <v>0</v>
      </c>
      <c r="U61" s="195">
        <v>278.33</v>
      </c>
      <c r="V61" s="195">
        <v>5.09</v>
      </c>
      <c r="W61" s="195">
        <v>7.44</v>
      </c>
      <c r="X61" s="195">
        <v>36.17</v>
      </c>
      <c r="Y61" s="195">
        <v>0</v>
      </c>
      <c r="Z61">
        <v>0</v>
      </c>
      <c r="AA61" s="195">
        <v>6.51</v>
      </c>
      <c r="AB61" s="195">
        <v>5.91</v>
      </c>
      <c r="AC61" s="195">
        <v>0</v>
      </c>
      <c r="AD61" s="195">
        <v>0</v>
      </c>
      <c r="AE61" s="195">
        <v>21</v>
      </c>
      <c r="AF61" s="195">
        <v>0</v>
      </c>
      <c r="AG61" s="195">
        <v>0</v>
      </c>
      <c r="AH61" s="195">
        <v>0</v>
      </c>
      <c r="AI61" s="195">
        <v>-0.68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68.239999999999995</v>
      </c>
      <c r="AQ61" s="195">
        <v>9.49</v>
      </c>
      <c r="AR61" s="195">
        <v>26.3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35.229999999999997</v>
      </c>
      <c r="L62" s="195">
        <v>18.48</v>
      </c>
      <c r="M62" s="195">
        <v>0</v>
      </c>
      <c r="N62" s="195">
        <v>28.96</v>
      </c>
      <c r="O62" s="195">
        <v>48.64</v>
      </c>
      <c r="P62" s="195">
        <v>66.650000000000006</v>
      </c>
      <c r="Q62" s="195">
        <v>1.71</v>
      </c>
      <c r="R62" s="195">
        <v>10.4</v>
      </c>
      <c r="S62" s="195">
        <v>2.56</v>
      </c>
      <c r="T62" s="195">
        <v>0</v>
      </c>
      <c r="U62" s="195">
        <v>278.33</v>
      </c>
      <c r="V62" s="195">
        <v>5.09</v>
      </c>
      <c r="W62" s="195">
        <v>7.44</v>
      </c>
      <c r="X62" s="195">
        <v>36.17</v>
      </c>
      <c r="Y62" s="195">
        <v>0</v>
      </c>
      <c r="Z62">
        <v>0</v>
      </c>
      <c r="AA62" s="195">
        <v>6.51</v>
      </c>
      <c r="AB62" s="195">
        <v>5.91</v>
      </c>
      <c r="AC62" s="195">
        <v>0</v>
      </c>
      <c r="AD62" s="195">
        <v>0</v>
      </c>
      <c r="AE62" s="195">
        <v>21</v>
      </c>
      <c r="AF62" s="195">
        <v>0</v>
      </c>
      <c r="AG62" s="195">
        <v>0</v>
      </c>
      <c r="AH62" s="195">
        <v>0</v>
      </c>
      <c r="AI62" s="195">
        <v>-0.68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68.239999999999995</v>
      </c>
      <c r="AQ62" s="195">
        <v>9.49</v>
      </c>
      <c r="AR62" s="195">
        <v>26.3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35.229999999999997</v>
      </c>
      <c r="L63" s="195">
        <v>18.48</v>
      </c>
      <c r="M63" s="195">
        <v>0</v>
      </c>
      <c r="N63" s="195">
        <v>28.96</v>
      </c>
      <c r="O63" s="195">
        <v>48.64</v>
      </c>
      <c r="P63" s="195">
        <v>66.650000000000006</v>
      </c>
      <c r="Q63" s="195">
        <v>1.71</v>
      </c>
      <c r="R63" s="195">
        <v>10.4</v>
      </c>
      <c r="S63" s="195">
        <v>3.31</v>
      </c>
      <c r="T63" s="195">
        <v>0</v>
      </c>
      <c r="U63" s="195">
        <v>278.33</v>
      </c>
      <c r="V63" s="195">
        <v>5.09</v>
      </c>
      <c r="W63" s="195">
        <v>7.44</v>
      </c>
      <c r="X63" s="195">
        <v>36.17</v>
      </c>
      <c r="Y63" s="195">
        <v>0</v>
      </c>
      <c r="Z63">
        <v>0</v>
      </c>
      <c r="AA63" s="195">
        <v>6.51</v>
      </c>
      <c r="AB63" s="195">
        <v>5.91</v>
      </c>
      <c r="AC63" s="195">
        <v>0</v>
      </c>
      <c r="AD63" s="195">
        <v>0</v>
      </c>
      <c r="AE63" s="195">
        <v>21</v>
      </c>
      <c r="AF63" s="195">
        <v>0</v>
      </c>
      <c r="AG63" s="195">
        <v>0</v>
      </c>
      <c r="AH63" s="195">
        <v>0</v>
      </c>
      <c r="AI63" s="195">
        <v>-0.68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68.239999999999995</v>
      </c>
      <c r="AQ63" s="195">
        <v>19.91</v>
      </c>
      <c r="AR63" s="195">
        <v>26.3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35.229999999999997</v>
      </c>
      <c r="L64" s="195">
        <v>18.48</v>
      </c>
      <c r="M64" s="195">
        <v>0</v>
      </c>
      <c r="N64" s="195">
        <v>28.96</v>
      </c>
      <c r="O64" s="195">
        <v>48.64</v>
      </c>
      <c r="P64" s="195">
        <v>66.650000000000006</v>
      </c>
      <c r="Q64" s="195">
        <v>1.71</v>
      </c>
      <c r="R64" s="195">
        <v>10.4</v>
      </c>
      <c r="S64" s="195">
        <v>3.31</v>
      </c>
      <c r="T64" s="195">
        <v>0</v>
      </c>
      <c r="U64" s="195">
        <v>278.33</v>
      </c>
      <c r="V64" s="195">
        <v>5.09</v>
      </c>
      <c r="W64" s="195">
        <v>7.44</v>
      </c>
      <c r="X64" s="195">
        <v>36.17</v>
      </c>
      <c r="Y64" s="195">
        <v>0</v>
      </c>
      <c r="Z64">
        <v>0</v>
      </c>
      <c r="AA64" s="195">
        <v>6.51</v>
      </c>
      <c r="AB64" s="195">
        <v>5.91</v>
      </c>
      <c r="AC64" s="195">
        <v>0</v>
      </c>
      <c r="AD64" s="195">
        <v>0</v>
      </c>
      <c r="AE64" s="195">
        <v>21</v>
      </c>
      <c r="AF64" s="195">
        <v>0</v>
      </c>
      <c r="AG64" s="195">
        <v>0</v>
      </c>
      <c r="AH64" s="195">
        <v>0</v>
      </c>
      <c r="AI64" s="195">
        <v>-0.68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68.239999999999995</v>
      </c>
      <c r="AQ64" s="195">
        <v>19.91</v>
      </c>
      <c r="AR64" s="195">
        <v>26.3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83.49</v>
      </c>
      <c r="L65" s="195">
        <v>62.97</v>
      </c>
      <c r="M65" s="195">
        <v>0</v>
      </c>
      <c r="N65" s="195">
        <v>28.96</v>
      </c>
      <c r="O65" s="195">
        <v>48.64</v>
      </c>
      <c r="P65" s="195">
        <v>66.650000000000006</v>
      </c>
      <c r="Q65" s="195">
        <v>5.04</v>
      </c>
      <c r="R65" s="195">
        <v>10.4</v>
      </c>
      <c r="S65" s="195">
        <v>3.73</v>
      </c>
      <c r="T65" s="195">
        <v>0</v>
      </c>
      <c r="U65" s="195">
        <v>278.33</v>
      </c>
      <c r="V65" s="195">
        <v>5.09</v>
      </c>
      <c r="W65" s="195">
        <v>7.22</v>
      </c>
      <c r="X65" s="195">
        <v>36.17</v>
      </c>
      <c r="Y65" s="195">
        <v>0</v>
      </c>
      <c r="Z65">
        <v>0</v>
      </c>
      <c r="AA65" s="195">
        <v>10.6</v>
      </c>
      <c r="AB65" s="195">
        <v>5.91</v>
      </c>
      <c r="AC65" s="195">
        <v>0</v>
      </c>
      <c r="AD65" s="195">
        <v>0</v>
      </c>
      <c r="AE65" s="195">
        <v>21</v>
      </c>
      <c r="AF65" s="195">
        <v>0</v>
      </c>
      <c r="AG65" s="195">
        <v>0</v>
      </c>
      <c r="AH65" s="195">
        <v>0</v>
      </c>
      <c r="AI65" s="195">
        <v>-0.68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68.239999999999995</v>
      </c>
      <c r="AQ65" s="195">
        <v>19.91</v>
      </c>
      <c r="AR65" s="195">
        <v>26.3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88</v>
      </c>
      <c r="L66" s="195">
        <v>62.97</v>
      </c>
      <c r="M66" s="195">
        <v>0</v>
      </c>
      <c r="N66" s="195">
        <v>28.96</v>
      </c>
      <c r="O66" s="195">
        <v>48.64</v>
      </c>
      <c r="P66" s="195">
        <v>66.650000000000006</v>
      </c>
      <c r="Q66" s="195">
        <v>5.04</v>
      </c>
      <c r="R66" s="195">
        <v>10.4</v>
      </c>
      <c r="S66" s="195">
        <v>3.73</v>
      </c>
      <c r="T66" s="195">
        <v>0</v>
      </c>
      <c r="U66" s="195">
        <v>278.33</v>
      </c>
      <c r="V66" s="195">
        <v>5.09</v>
      </c>
      <c r="W66" s="195">
        <v>7.22</v>
      </c>
      <c r="X66" s="195">
        <v>36.17</v>
      </c>
      <c r="Y66" s="195">
        <v>0</v>
      </c>
      <c r="Z66">
        <v>0</v>
      </c>
      <c r="AA66" s="195">
        <v>10.6</v>
      </c>
      <c r="AB66" s="195">
        <v>5.91</v>
      </c>
      <c r="AC66" s="195">
        <v>0</v>
      </c>
      <c r="AD66" s="195">
        <v>0</v>
      </c>
      <c r="AE66" s="195">
        <v>21</v>
      </c>
      <c r="AF66" s="195">
        <v>0</v>
      </c>
      <c r="AG66" s="195">
        <v>0</v>
      </c>
      <c r="AH66" s="195">
        <v>0</v>
      </c>
      <c r="AI66" s="195">
        <v>-0.68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68.239999999999995</v>
      </c>
      <c r="AQ66" s="195">
        <v>19.91</v>
      </c>
      <c r="AR66" s="195">
        <v>26.3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88</v>
      </c>
      <c r="L67" s="195">
        <v>62.97</v>
      </c>
      <c r="M67" s="195">
        <v>0</v>
      </c>
      <c r="N67" s="195">
        <v>28.96</v>
      </c>
      <c r="O67" s="195">
        <v>48.64</v>
      </c>
      <c r="P67" s="195">
        <v>66.650000000000006</v>
      </c>
      <c r="Q67" s="195">
        <v>5.04</v>
      </c>
      <c r="R67" s="195">
        <v>10.4</v>
      </c>
      <c r="S67" s="195">
        <v>3.73</v>
      </c>
      <c r="T67" s="195">
        <v>0</v>
      </c>
      <c r="U67" s="195">
        <v>278.33</v>
      </c>
      <c r="V67" s="195">
        <v>5.09</v>
      </c>
      <c r="W67" s="195">
        <v>6.92</v>
      </c>
      <c r="X67" s="195">
        <v>36.17</v>
      </c>
      <c r="Y67" s="195">
        <v>0</v>
      </c>
      <c r="Z67">
        <v>0</v>
      </c>
      <c r="AA67" s="195">
        <v>7.39</v>
      </c>
      <c r="AB67" s="195">
        <v>5.91</v>
      </c>
      <c r="AC67" s="195">
        <v>0</v>
      </c>
      <c r="AD67" s="195">
        <v>0</v>
      </c>
      <c r="AE67" s="195">
        <v>21</v>
      </c>
      <c r="AF67" s="195">
        <v>0</v>
      </c>
      <c r="AG67" s="195">
        <v>0</v>
      </c>
      <c r="AH67" s="195">
        <v>0</v>
      </c>
      <c r="AI67" s="195">
        <v>-0.68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68.239999999999995</v>
      </c>
      <c r="AQ67" s="195">
        <v>19.91</v>
      </c>
      <c r="AR67" s="195">
        <v>26.3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88</v>
      </c>
      <c r="L68" s="195">
        <v>62.97</v>
      </c>
      <c r="M68" s="195">
        <v>0</v>
      </c>
      <c r="N68" s="195">
        <v>28.96</v>
      </c>
      <c r="O68" s="195">
        <v>48.64</v>
      </c>
      <c r="P68" s="195">
        <v>66.650000000000006</v>
      </c>
      <c r="Q68" s="195">
        <v>5.04</v>
      </c>
      <c r="R68" s="195">
        <v>10.4</v>
      </c>
      <c r="S68" s="195">
        <v>3.73</v>
      </c>
      <c r="T68" s="195">
        <v>0</v>
      </c>
      <c r="U68" s="195">
        <v>278.33</v>
      </c>
      <c r="V68" s="195">
        <v>5.09</v>
      </c>
      <c r="W68" s="195">
        <v>6.92</v>
      </c>
      <c r="X68" s="195">
        <v>36.17</v>
      </c>
      <c r="Y68" s="195">
        <v>0</v>
      </c>
      <c r="Z68">
        <v>0</v>
      </c>
      <c r="AA68" s="195">
        <v>7.39</v>
      </c>
      <c r="AB68" s="195">
        <v>5.91</v>
      </c>
      <c r="AC68" s="195">
        <v>0</v>
      </c>
      <c r="AD68" s="195">
        <v>0</v>
      </c>
      <c r="AE68" s="195">
        <v>21</v>
      </c>
      <c r="AF68" s="195">
        <v>0</v>
      </c>
      <c r="AG68" s="195">
        <v>0</v>
      </c>
      <c r="AH68" s="195">
        <v>0</v>
      </c>
      <c r="AI68" s="195">
        <v>-0.68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68.239999999999995</v>
      </c>
      <c r="AQ68" s="195">
        <v>19.91</v>
      </c>
      <c r="AR68" s="195">
        <v>25.73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88</v>
      </c>
      <c r="L69" s="195">
        <v>65.23</v>
      </c>
      <c r="M69" s="195">
        <v>0</v>
      </c>
      <c r="N69" s="195">
        <v>28.96</v>
      </c>
      <c r="O69" s="195">
        <v>48.64</v>
      </c>
      <c r="P69" s="195">
        <v>66.650000000000006</v>
      </c>
      <c r="Q69" s="195">
        <v>5.04</v>
      </c>
      <c r="R69" s="195">
        <v>10.4</v>
      </c>
      <c r="S69" s="195">
        <v>3.73</v>
      </c>
      <c r="T69" s="195">
        <v>0</v>
      </c>
      <c r="U69" s="195">
        <v>278.33</v>
      </c>
      <c r="V69" s="195">
        <v>5.09</v>
      </c>
      <c r="W69" s="195">
        <v>6.92</v>
      </c>
      <c r="X69" s="195">
        <v>36.17</v>
      </c>
      <c r="Y69" s="195">
        <v>0</v>
      </c>
      <c r="Z69">
        <v>0</v>
      </c>
      <c r="AA69" s="195">
        <v>7.39</v>
      </c>
      <c r="AB69" s="195">
        <v>5.91</v>
      </c>
      <c r="AC69" s="195">
        <v>0</v>
      </c>
      <c r="AD69" s="195">
        <v>0</v>
      </c>
      <c r="AE69" s="195">
        <v>21</v>
      </c>
      <c r="AF69" s="195">
        <v>0</v>
      </c>
      <c r="AG69" s="195">
        <v>0</v>
      </c>
      <c r="AH69" s="195">
        <v>0</v>
      </c>
      <c r="AI69" s="195">
        <v>-0.68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68.239999999999995</v>
      </c>
      <c r="AQ69" s="195">
        <v>19.91</v>
      </c>
      <c r="AR69" s="195">
        <v>22.75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88</v>
      </c>
      <c r="L70" s="195">
        <v>65.23</v>
      </c>
      <c r="M70" s="195">
        <v>0</v>
      </c>
      <c r="N70" s="195">
        <v>28.96</v>
      </c>
      <c r="O70" s="195">
        <v>48.64</v>
      </c>
      <c r="P70" s="195">
        <v>66.650000000000006</v>
      </c>
      <c r="Q70" s="195">
        <v>5.04</v>
      </c>
      <c r="R70" s="195">
        <v>10.4</v>
      </c>
      <c r="S70" s="195">
        <v>3.73</v>
      </c>
      <c r="T70" s="195">
        <v>0</v>
      </c>
      <c r="U70" s="195">
        <v>278.33</v>
      </c>
      <c r="V70" s="195">
        <v>5.09</v>
      </c>
      <c r="W70" s="195">
        <v>6.92</v>
      </c>
      <c r="X70" s="195">
        <v>36.17</v>
      </c>
      <c r="Y70" s="195">
        <v>0</v>
      </c>
      <c r="Z70">
        <v>0</v>
      </c>
      <c r="AA70" s="195">
        <v>7.39</v>
      </c>
      <c r="AB70" s="195">
        <v>5.91</v>
      </c>
      <c r="AC70" s="195">
        <v>0</v>
      </c>
      <c r="AD70" s="195">
        <v>0</v>
      </c>
      <c r="AE70" s="195">
        <v>21</v>
      </c>
      <c r="AF70" s="195">
        <v>0</v>
      </c>
      <c r="AG70" s="195">
        <v>0</v>
      </c>
      <c r="AH70" s="195">
        <v>0</v>
      </c>
      <c r="AI70" s="195">
        <v>-0.68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68.239999999999995</v>
      </c>
      <c r="AQ70" s="195">
        <v>19.91</v>
      </c>
      <c r="AR70" s="195">
        <v>17.78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88</v>
      </c>
      <c r="L71" s="195">
        <v>65.23</v>
      </c>
      <c r="M71" s="195">
        <v>0</v>
      </c>
      <c r="N71" s="195">
        <v>28.96</v>
      </c>
      <c r="O71" s="195">
        <v>48.64</v>
      </c>
      <c r="P71" s="195">
        <v>66.650000000000006</v>
      </c>
      <c r="Q71" s="195">
        <v>5.04</v>
      </c>
      <c r="R71" s="195">
        <v>10.4</v>
      </c>
      <c r="S71" s="195">
        <v>3.73</v>
      </c>
      <c r="T71" s="195">
        <v>0</v>
      </c>
      <c r="U71" s="195">
        <v>278.33</v>
      </c>
      <c r="V71" s="195">
        <v>5.09</v>
      </c>
      <c r="W71" s="195">
        <v>6.92</v>
      </c>
      <c r="X71" s="195">
        <v>36.17</v>
      </c>
      <c r="Y71" s="195">
        <v>0</v>
      </c>
      <c r="Z71">
        <v>0</v>
      </c>
      <c r="AA71" s="195">
        <v>7.39</v>
      </c>
      <c r="AB71" s="195">
        <v>5.91</v>
      </c>
      <c r="AC71" s="195">
        <v>0</v>
      </c>
      <c r="AD71" s="195">
        <v>0</v>
      </c>
      <c r="AE71" s="195">
        <v>21</v>
      </c>
      <c r="AF71" s="195">
        <v>0</v>
      </c>
      <c r="AG71" s="195">
        <v>0</v>
      </c>
      <c r="AH71" s="195">
        <v>0</v>
      </c>
      <c r="AI71" s="195">
        <v>-0.68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68.239999999999995</v>
      </c>
      <c r="AQ71" s="195">
        <v>19.91</v>
      </c>
      <c r="AR71" s="195">
        <v>14.28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88</v>
      </c>
      <c r="L72" s="195">
        <v>65.23</v>
      </c>
      <c r="M72" s="195">
        <v>0</v>
      </c>
      <c r="N72" s="195">
        <v>28.96</v>
      </c>
      <c r="O72" s="195">
        <v>48.64</v>
      </c>
      <c r="P72" s="195">
        <v>66.650000000000006</v>
      </c>
      <c r="Q72" s="195">
        <v>5.04</v>
      </c>
      <c r="R72" s="195">
        <v>10.4</v>
      </c>
      <c r="S72" s="195">
        <v>3.73</v>
      </c>
      <c r="T72" s="195">
        <v>0</v>
      </c>
      <c r="U72" s="195">
        <v>278.33</v>
      </c>
      <c r="V72" s="195">
        <v>5.09</v>
      </c>
      <c r="W72" s="195">
        <v>6.92</v>
      </c>
      <c r="X72" s="195">
        <v>36.17</v>
      </c>
      <c r="Y72" s="195">
        <v>0</v>
      </c>
      <c r="Z72">
        <v>0</v>
      </c>
      <c r="AA72" s="195">
        <v>7.39</v>
      </c>
      <c r="AB72" s="195">
        <v>5.91</v>
      </c>
      <c r="AC72" s="195">
        <v>0</v>
      </c>
      <c r="AD72" s="195">
        <v>0</v>
      </c>
      <c r="AE72" s="195">
        <v>21</v>
      </c>
      <c r="AF72" s="195">
        <v>0</v>
      </c>
      <c r="AG72" s="195">
        <v>0</v>
      </c>
      <c r="AH72" s="195">
        <v>0</v>
      </c>
      <c r="AI72" s="195">
        <v>-0.68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68.239999999999995</v>
      </c>
      <c r="AQ72" s="195">
        <v>19.91</v>
      </c>
      <c r="AR72" s="195">
        <v>11.48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88</v>
      </c>
      <c r="L73" s="195">
        <v>65.23</v>
      </c>
      <c r="M73" s="195">
        <v>0</v>
      </c>
      <c r="N73" s="195">
        <v>28.96</v>
      </c>
      <c r="O73" s="195">
        <v>48.64</v>
      </c>
      <c r="P73" s="195">
        <v>66.650000000000006</v>
      </c>
      <c r="Q73" s="195">
        <v>5.04</v>
      </c>
      <c r="R73" s="195">
        <v>10.4</v>
      </c>
      <c r="S73" s="195">
        <v>3.73</v>
      </c>
      <c r="T73" s="195">
        <v>0</v>
      </c>
      <c r="U73" s="195">
        <v>278.33</v>
      </c>
      <c r="V73" s="195">
        <v>5.09</v>
      </c>
      <c r="W73" s="195">
        <v>7.44</v>
      </c>
      <c r="X73" s="195">
        <v>36.17</v>
      </c>
      <c r="Y73" s="195">
        <v>0</v>
      </c>
      <c r="Z73">
        <v>0</v>
      </c>
      <c r="AA73" s="195">
        <v>7.39</v>
      </c>
      <c r="AB73" s="195">
        <v>5.91</v>
      </c>
      <c r="AC73" s="195">
        <v>0</v>
      </c>
      <c r="AD73" s="195">
        <v>0</v>
      </c>
      <c r="AE73" s="195">
        <v>21</v>
      </c>
      <c r="AF73" s="195">
        <v>0</v>
      </c>
      <c r="AG73" s="195">
        <v>0</v>
      </c>
      <c r="AH73" s="195">
        <v>0</v>
      </c>
      <c r="AI73" s="195">
        <v>-0.68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68.239999999999995</v>
      </c>
      <c r="AQ73" s="195">
        <v>19.91</v>
      </c>
      <c r="AR73" s="195">
        <v>6.99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88</v>
      </c>
      <c r="L74" s="195">
        <v>65.23</v>
      </c>
      <c r="M74" s="195">
        <v>0</v>
      </c>
      <c r="N74" s="195">
        <v>28.96</v>
      </c>
      <c r="O74" s="195">
        <v>48.64</v>
      </c>
      <c r="P74" s="195">
        <v>66.650000000000006</v>
      </c>
      <c r="Q74" s="195">
        <v>5.04</v>
      </c>
      <c r="R74" s="195">
        <v>10.4</v>
      </c>
      <c r="S74" s="195">
        <v>3.73</v>
      </c>
      <c r="T74" s="195">
        <v>0</v>
      </c>
      <c r="U74" s="195">
        <v>278.33</v>
      </c>
      <c r="V74" s="195">
        <v>5.09</v>
      </c>
      <c r="W74" s="195">
        <v>7.44</v>
      </c>
      <c r="X74" s="195">
        <v>36.17</v>
      </c>
      <c r="Y74" s="195">
        <v>0</v>
      </c>
      <c r="Z74">
        <v>0</v>
      </c>
      <c r="AA74" s="195">
        <v>7.39</v>
      </c>
      <c r="AB74" s="195">
        <v>5.91</v>
      </c>
      <c r="AC74" s="195">
        <v>0</v>
      </c>
      <c r="AD74" s="195">
        <v>0</v>
      </c>
      <c r="AE74" s="195">
        <v>21</v>
      </c>
      <c r="AF74" s="195">
        <v>0</v>
      </c>
      <c r="AG74" s="195">
        <v>0</v>
      </c>
      <c r="AH74" s="195">
        <v>0</v>
      </c>
      <c r="AI74" s="195">
        <v>-0.68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68.239999999999995</v>
      </c>
      <c r="AQ74" s="195">
        <v>19.91</v>
      </c>
      <c r="AR74" s="195">
        <v>3.58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143.52000000000001</v>
      </c>
      <c r="L75" s="195">
        <v>65.23</v>
      </c>
      <c r="M75" s="195">
        <v>0</v>
      </c>
      <c r="N75" s="195">
        <v>28.96</v>
      </c>
      <c r="O75" s="195">
        <v>48.64</v>
      </c>
      <c r="P75" s="195">
        <v>66.650000000000006</v>
      </c>
      <c r="Q75" s="195">
        <v>5.04</v>
      </c>
      <c r="R75" s="195">
        <v>10.4</v>
      </c>
      <c r="S75" s="195">
        <v>3.73</v>
      </c>
      <c r="T75" s="195">
        <v>0</v>
      </c>
      <c r="U75" s="195">
        <v>278.33</v>
      </c>
      <c r="V75" s="195">
        <v>5.09</v>
      </c>
      <c r="W75" s="195">
        <v>7.44</v>
      </c>
      <c r="X75" s="195">
        <v>36.17</v>
      </c>
      <c r="Y75" s="195">
        <v>0</v>
      </c>
      <c r="Z75">
        <v>0</v>
      </c>
      <c r="AA75" s="195">
        <v>7.39</v>
      </c>
      <c r="AB75" s="195">
        <v>0</v>
      </c>
      <c r="AC75" s="195">
        <v>0</v>
      </c>
      <c r="AD75" s="195">
        <v>0</v>
      </c>
      <c r="AE75" s="195">
        <v>21</v>
      </c>
      <c r="AF75" s="195">
        <v>0</v>
      </c>
      <c r="AG75" s="195">
        <v>0</v>
      </c>
      <c r="AH75" s="195">
        <v>0</v>
      </c>
      <c r="AI75" s="195">
        <v>-0.68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68.239999999999995</v>
      </c>
      <c r="AQ75" s="195">
        <v>19.91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146.19999999999999</v>
      </c>
      <c r="L76" s="195">
        <v>65.23</v>
      </c>
      <c r="M76" s="195">
        <v>0</v>
      </c>
      <c r="N76" s="195">
        <v>28.96</v>
      </c>
      <c r="O76" s="195">
        <v>48.64</v>
      </c>
      <c r="P76" s="195">
        <v>66.650000000000006</v>
      </c>
      <c r="Q76" s="195">
        <v>5.04</v>
      </c>
      <c r="R76" s="195">
        <v>10.4</v>
      </c>
      <c r="S76" s="195">
        <v>3.73</v>
      </c>
      <c r="T76" s="195">
        <v>0</v>
      </c>
      <c r="U76" s="195">
        <v>278.33</v>
      </c>
      <c r="V76" s="195">
        <v>5.09</v>
      </c>
      <c r="W76" s="195">
        <v>7.44</v>
      </c>
      <c r="X76" s="195">
        <v>36.17</v>
      </c>
      <c r="Y76" s="195">
        <v>0</v>
      </c>
      <c r="Z76">
        <v>0</v>
      </c>
      <c r="AA76" s="195">
        <v>7.39</v>
      </c>
      <c r="AB76" s="195">
        <v>0</v>
      </c>
      <c r="AC76" s="195">
        <v>0</v>
      </c>
      <c r="AD76" s="195">
        <v>0</v>
      </c>
      <c r="AE76" s="195">
        <v>21</v>
      </c>
      <c r="AF76" s="195">
        <v>0</v>
      </c>
      <c r="AG76" s="195">
        <v>0</v>
      </c>
      <c r="AH76" s="195">
        <v>0</v>
      </c>
      <c r="AI76" s="195">
        <v>-0.68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68.239999999999995</v>
      </c>
      <c r="AQ76" s="195">
        <v>19.91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146.19999999999999</v>
      </c>
      <c r="L77" s="195">
        <v>65.23</v>
      </c>
      <c r="M77" s="195">
        <v>0</v>
      </c>
      <c r="N77" s="195">
        <v>28.96</v>
      </c>
      <c r="O77" s="195">
        <v>48.64</v>
      </c>
      <c r="P77" s="195">
        <v>66.650000000000006</v>
      </c>
      <c r="Q77" s="195">
        <v>5.04</v>
      </c>
      <c r="R77" s="195">
        <v>10.4</v>
      </c>
      <c r="S77" s="195">
        <v>3.73</v>
      </c>
      <c r="T77" s="195">
        <v>0</v>
      </c>
      <c r="U77" s="195">
        <v>278.33</v>
      </c>
      <c r="V77" s="195">
        <v>5.09</v>
      </c>
      <c r="W77" s="195">
        <v>7.58</v>
      </c>
      <c r="X77" s="195">
        <v>36.17</v>
      </c>
      <c r="Y77" s="195">
        <v>0</v>
      </c>
      <c r="Z77">
        <v>0</v>
      </c>
      <c r="AA77" s="195">
        <v>7.39</v>
      </c>
      <c r="AB77" s="195">
        <v>0</v>
      </c>
      <c r="AC77" s="195">
        <v>0</v>
      </c>
      <c r="AD77" s="195">
        <v>0</v>
      </c>
      <c r="AE77" s="195">
        <v>21</v>
      </c>
      <c r="AF77" s="195">
        <v>0</v>
      </c>
      <c r="AG77" s="195">
        <v>0</v>
      </c>
      <c r="AH77" s="195">
        <v>0</v>
      </c>
      <c r="AI77" s="195">
        <v>-0.68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68.239999999999995</v>
      </c>
      <c r="AQ77" s="195">
        <v>19.91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146.19999999999999</v>
      </c>
      <c r="L78" s="195">
        <v>65.23</v>
      </c>
      <c r="M78" s="195">
        <v>0</v>
      </c>
      <c r="N78" s="195">
        <v>28.96</v>
      </c>
      <c r="O78" s="195">
        <v>48.64</v>
      </c>
      <c r="P78" s="195">
        <v>66.650000000000006</v>
      </c>
      <c r="Q78" s="195">
        <v>5.04</v>
      </c>
      <c r="R78" s="195">
        <v>10.4</v>
      </c>
      <c r="S78" s="195">
        <v>3.73</v>
      </c>
      <c r="T78" s="195">
        <v>0</v>
      </c>
      <c r="U78" s="195">
        <v>278.33</v>
      </c>
      <c r="V78" s="195">
        <v>5.09</v>
      </c>
      <c r="W78" s="195">
        <v>7.59</v>
      </c>
      <c r="X78" s="195">
        <v>36.17</v>
      </c>
      <c r="Y78" s="195">
        <v>0</v>
      </c>
      <c r="Z78">
        <v>0</v>
      </c>
      <c r="AA78" s="195">
        <v>7.39</v>
      </c>
      <c r="AB78" s="195">
        <v>0</v>
      </c>
      <c r="AC78" s="195">
        <v>0</v>
      </c>
      <c r="AD78" s="195">
        <v>0</v>
      </c>
      <c r="AE78" s="195">
        <v>21</v>
      </c>
      <c r="AF78" s="195">
        <v>0</v>
      </c>
      <c r="AG78" s="195">
        <v>0</v>
      </c>
      <c r="AH78" s="195">
        <v>0</v>
      </c>
      <c r="AI78" s="195">
        <v>-0.68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68.239999999999995</v>
      </c>
      <c r="AQ78" s="195">
        <v>19.91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144.66999999999999</v>
      </c>
      <c r="L79" s="195">
        <v>62.97</v>
      </c>
      <c r="M79" s="195">
        <v>0</v>
      </c>
      <c r="N79" s="195">
        <v>28.96</v>
      </c>
      <c r="O79" s="195">
        <v>48.64</v>
      </c>
      <c r="P79" s="195">
        <v>66.650000000000006</v>
      </c>
      <c r="Q79" s="195">
        <v>5.04</v>
      </c>
      <c r="R79" s="195">
        <v>10.4</v>
      </c>
      <c r="S79" s="195">
        <v>3.73</v>
      </c>
      <c r="T79" s="195">
        <v>0</v>
      </c>
      <c r="U79" s="195">
        <v>276.06</v>
      </c>
      <c r="V79" s="195">
        <v>5.09</v>
      </c>
      <c r="W79" s="195">
        <v>7.59</v>
      </c>
      <c r="X79" s="195">
        <v>36.17</v>
      </c>
      <c r="Y79" s="195">
        <v>0</v>
      </c>
      <c r="Z79">
        <v>0</v>
      </c>
      <c r="AA79" s="195">
        <v>5.94</v>
      </c>
      <c r="AB79" s="195">
        <v>0</v>
      </c>
      <c r="AC79" s="195">
        <v>0</v>
      </c>
      <c r="AD79" s="195">
        <v>0</v>
      </c>
      <c r="AE79" s="195">
        <v>33.26</v>
      </c>
      <c r="AF79" s="195">
        <v>0</v>
      </c>
      <c r="AG79" s="195">
        <v>0</v>
      </c>
      <c r="AH79" s="195">
        <v>0</v>
      </c>
      <c r="AI79" s="195">
        <v>-0.68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68.239999999999995</v>
      </c>
      <c r="AQ79" s="195">
        <v>19.91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144.66999999999999</v>
      </c>
      <c r="L80" s="195">
        <v>62.97</v>
      </c>
      <c r="M80" s="195">
        <v>0</v>
      </c>
      <c r="N80" s="195">
        <v>28.96</v>
      </c>
      <c r="O80" s="195">
        <v>48.64</v>
      </c>
      <c r="P80" s="195">
        <v>66.650000000000006</v>
      </c>
      <c r="Q80" s="195">
        <v>5.04</v>
      </c>
      <c r="R80" s="195">
        <v>10.4</v>
      </c>
      <c r="S80" s="195">
        <v>3.73</v>
      </c>
      <c r="T80" s="195">
        <v>0</v>
      </c>
      <c r="U80" s="195">
        <v>276.06</v>
      </c>
      <c r="V80" s="195">
        <v>5.09</v>
      </c>
      <c r="W80" s="195">
        <v>7.59</v>
      </c>
      <c r="X80" s="195">
        <v>36.17</v>
      </c>
      <c r="Y80" s="195">
        <v>0</v>
      </c>
      <c r="Z80">
        <v>0</v>
      </c>
      <c r="AA80" s="195">
        <v>5.94</v>
      </c>
      <c r="AB80" s="195">
        <v>0</v>
      </c>
      <c r="AC80" s="195">
        <v>0</v>
      </c>
      <c r="AD80" s="195">
        <v>0</v>
      </c>
      <c r="AE80" s="195">
        <v>33.26</v>
      </c>
      <c r="AF80" s="195">
        <v>0</v>
      </c>
      <c r="AG80" s="195">
        <v>0</v>
      </c>
      <c r="AH80" s="195">
        <v>0</v>
      </c>
      <c r="AI80" s="195">
        <v>-0.68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68.239999999999995</v>
      </c>
      <c r="AQ80" s="195">
        <v>19.91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145.63999999999999</v>
      </c>
      <c r="L81" s="195">
        <v>62.97</v>
      </c>
      <c r="M81" s="195">
        <v>0</v>
      </c>
      <c r="N81" s="195">
        <v>28.96</v>
      </c>
      <c r="O81" s="195">
        <v>48.64</v>
      </c>
      <c r="P81" s="195">
        <v>66.650000000000006</v>
      </c>
      <c r="Q81" s="195">
        <v>5.04</v>
      </c>
      <c r="R81" s="195">
        <v>10.4</v>
      </c>
      <c r="S81" s="195">
        <v>3.73</v>
      </c>
      <c r="T81" s="195">
        <v>0</v>
      </c>
      <c r="U81" s="195">
        <v>273.02</v>
      </c>
      <c r="V81" s="195">
        <v>5.09</v>
      </c>
      <c r="W81" s="195">
        <v>7.59</v>
      </c>
      <c r="X81" s="195">
        <v>36.17</v>
      </c>
      <c r="Y81" s="195">
        <v>0</v>
      </c>
      <c r="Z81">
        <v>0</v>
      </c>
      <c r="AA81" s="195">
        <v>5.94</v>
      </c>
      <c r="AB81" s="195">
        <v>0</v>
      </c>
      <c r="AC81" s="195">
        <v>0</v>
      </c>
      <c r="AD81" s="195">
        <v>0</v>
      </c>
      <c r="AE81" s="195">
        <v>33.26</v>
      </c>
      <c r="AF81" s="195">
        <v>0</v>
      </c>
      <c r="AG81" s="195">
        <v>0</v>
      </c>
      <c r="AH81" s="195">
        <v>0</v>
      </c>
      <c r="AI81" s="195">
        <v>-0.68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68.239999999999995</v>
      </c>
      <c r="AQ81" s="195">
        <v>19.91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151.06</v>
      </c>
      <c r="L82" s="195">
        <v>62.97</v>
      </c>
      <c r="M82" s="195">
        <v>0</v>
      </c>
      <c r="N82" s="195">
        <v>28.96</v>
      </c>
      <c r="O82" s="195">
        <v>48.64</v>
      </c>
      <c r="P82" s="195">
        <v>66.650000000000006</v>
      </c>
      <c r="Q82" s="195">
        <v>5.04</v>
      </c>
      <c r="R82" s="195">
        <v>10.4</v>
      </c>
      <c r="S82" s="195">
        <v>3.73</v>
      </c>
      <c r="T82" s="195">
        <v>0</v>
      </c>
      <c r="U82" s="195">
        <v>273.02</v>
      </c>
      <c r="V82" s="195">
        <v>5.09</v>
      </c>
      <c r="W82" s="195">
        <v>7.59</v>
      </c>
      <c r="X82" s="195">
        <v>36.17</v>
      </c>
      <c r="Y82" s="195">
        <v>0</v>
      </c>
      <c r="Z82">
        <v>0</v>
      </c>
      <c r="AA82" s="195">
        <v>5.94</v>
      </c>
      <c r="AB82" s="195">
        <v>0</v>
      </c>
      <c r="AC82" s="195">
        <v>0</v>
      </c>
      <c r="AD82" s="195">
        <v>0</v>
      </c>
      <c r="AE82" s="195">
        <v>33.26</v>
      </c>
      <c r="AF82" s="195">
        <v>0</v>
      </c>
      <c r="AG82" s="195">
        <v>0</v>
      </c>
      <c r="AH82" s="195">
        <v>0</v>
      </c>
      <c r="AI82" s="195">
        <v>-0.68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68.239999999999995</v>
      </c>
      <c r="AQ82" s="195">
        <v>19.91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154.13999999999999</v>
      </c>
      <c r="L83" s="195">
        <v>62.97</v>
      </c>
      <c r="M83" s="195">
        <v>0</v>
      </c>
      <c r="N83" s="195">
        <v>28.96</v>
      </c>
      <c r="O83" s="195">
        <v>48.64</v>
      </c>
      <c r="P83" s="195">
        <v>66.650000000000006</v>
      </c>
      <c r="Q83" s="195">
        <v>5.04</v>
      </c>
      <c r="R83" s="195">
        <v>10.4</v>
      </c>
      <c r="S83" s="195">
        <v>3.73</v>
      </c>
      <c r="T83" s="195">
        <v>0</v>
      </c>
      <c r="U83" s="195">
        <v>275.10000000000002</v>
      </c>
      <c r="V83" s="195">
        <v>5.09</v>
      </c>
      <c r="W83" s="195">
        <v>7.59</v>
      </c>
      <c r="X83" s="195">
        <v>36.17</v>
      </c>
      <c r="Y83" s="195">
        <v>0</v>
      </c>
      <c r="Z83">
        <v>0</v>
      </c>
      <c r="AA83" s="195">
        <v>5.94</v>
      </c>
      <c r="AB83" s="195">
        <v>0</v>
      </c>
      <c r="AC83" s="195">
        <v>0</v>
      </c>
      <c r="AD83" s="195">
        <v>0</v>
      </c>
      <c r="AE83" s="195">
        <v>33.26</v>
      </c>
      <c r="AF83" s="195">
        <v>0</v>
      </c>
      <c r="AG83" s="195">
        <v>0</v>
      </c>
      <c r="AH83" s="195">
        <v>0</v>
      </c>
      <c r="AI83" s="195">
        <v>-0.68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68.239999999999995</v>
      </c>
      <c r="AQ83" s="195">
        <v>18.809999999999999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157.12</v>
      </c>
      <c r="L84" s="195">
        <v>62.97</v>
      </c>
      <c r="M84" s="195">
        <v>0</v>
      </c>
      <c r="N84" s="195">
        <v>28.96</v>
      </c>
      <c r="O84" s="195">
        <v>48.64</v>
      </c>
      <c r="P84" s="195">
        <v>66.650000000000006</v>
      </c>
      <c r="Q84" s="195">
        <v>5.04</v>
      </c>
      <c r="R84" s="195">
        <v>10.4</v>
      </c>
      <c r="S84" s="195">
        <v>3.73</v>
      </c>
      <c r="T84" s="195">
        <v>0</v>
      </c>
      <c r="U84" s="195">
        <v>275.29000000000002</v>
      </c>
      <c r="V84" s="195">
        <v>5.09</v>
      </c>
      <c r="W84" s="195">
        <v>7.59</v>
      </c>
      <c r="X84" s="195">
        <v>36.17</v>
      </c>
      <c r="Y84" s="195">
        <v>0</v>
      </c>
      <c r="Z84">
        <v>0</v>
      </c>
      <c r="AA84" s="195">
        <v>5.94</v>
      </c>
      <c r="AB84" s="195">
        <v>0</v>
      </c>
      <c r="AC84" s="195">
        <v>0</v>
      </c>
      <c r="AD84" s="195">
        <v>0</v>
      </c>
      <c r="AE84" s="195">
        <v>33.26</v>
      </c>
      <c r="AF84" s="195">
        <v>0</v>
      </c>
      <c r="AG84" s="195">
        <v>0</v>
      </c>
      <c r="AH84" s="195">
        <v>0</v>
      </c>
      <c r="AI84" s="195">
        <v>-0.68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68.239999999999995</v>
      </c>
      <c r="AQ84" s="195">
        <v>18.809999999999999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159.86000000000001</v>
      </c>
      <c r="L85" s="195">
        <v>62.97</v>
      </c>
      <c r="M85" s="195">
        <v>0</v>
      </c>
      <c r="N85" s="195">
        <v>28.96</v>
      </c>
      <c r="O85" s="195">
        <v>48.64</v>
      </c>
      <c r="P85" s="195">
        <v>66.650000000000006</v>
      </c>
      <c r="Q85" s="195">
        <v>5.04</v>
      </c>
      <c r="R85" s="195">
        <v>10.4</v>
      </c>
      <c r="S85" s="195">
        <v>3.73</v>
      </c>
      <c r="T85" s="195">
        <v>0</v>
      </c>
      <c r="U85" s="195">
        <v>278.56</v>
      </c>
      <c r="V85" s="195">
        <v>5.09</v>
      </c>
      <c r="W85" s="195">
        <v>7.59</v>
      </c>
      <c r="X85" s="195">
        <v>36.17</v>
      </c>
      <c r="Y85" s="195">
        <v>0</v>
      </c>
      <c r="Z85">
        <v>0</v>
      </c>
      <c r="AA85" s="195">
        <v>5.94</v>
      </c>
      <c r="AB85" s="195">
        <v>0</v>
      </c>
      <c r="AC85" s="195">
        <v>0</v>
      </c>
      <c r="AD85" s="195">
        <v>0</v>
      </c>
      <c r="AE85" s="195">
        <v>33.26</v>
      </c>
      <c r="AF85" s="195">
        <v>0</v>
      </c>
      <c r="AG85" s="195">
        <v>0</v>
      </c>
      <c r="AH85" s="195">
        <v>0</v>
      </c>
      <c r="AI85" s="195">
        <v>-0.68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68.239999999999995</v>
      </c>
      <c r="AQ85" s="195">
        <v>18.809999999999999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159.86000000000001</v>
      </c>
      <c r="L86" s="195">
        <v>62.97</v>
      </c>
      <c r="M86" s="195">
        <v>0</v>
      </c>
      <c r="N86" s="195">
        <v>28.96</v>
      </c>
      <c r="O86" s="195">
        <v>48.64</v>
      </c>
      <c r="P86" s="195">
        <v>66.650000000000006</v>
      </c>
      <c r="Q86" s="195">
        <v>5.04</v>
      </c>
      <c r="R86" s="195">
        <v>10.4</v>
      </c>
      <c r="S86" s="195">
        <v>3.73</v>
      </c>
      <c r="T86" s="195">
        <v>0</v>
      </c>
      <c r="U86" s="195">
        <v>279.08999999999997</v>
      </c>
      <c r="V86" s="195">
        <v>5.09</v>
      </c>
      <c r="W86" s="195">
        <v>7.59</v>
      </c>
      <c r="X86" s="195">
        <v>36.17</v>
      </c>
      <c r="Y86" s="195">
        <v>0</v>
      </c>
      <c r="Z86">
        <v>0</v>
      </c>
      <c r="AA86" s="195">
        <v>5.94</v>
      </c>
      <c r="AB86" s="195">
        <v>0</v>
      </c>
      <c r="AC86" s="195">
        <v>0</v>
      </c>
      <c r="AD86" s="195">
        <v>0</v>
      </c>
      <c r="AE86" s="195">
        <v>33.26</v>
      </c>
      <c r="AF86" s="195">
        <v>0</v>
      </c>
      <c r="AG86" s="195">
        <v>0</v>
      </c>
      <c r="AH86" s="195">
        <v>0</v>
      </c>
      <c r="AI86" s="195">
        <v>-0.68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68.239999999999995</v>
      </c>
      <c r="AQ86" s="195">
        <v>18.809999999999999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147.24</v>
      </c>
      <c r="L87" s="195">
        <v>62.97</v>
      </c>
      <c r="M87" s="195">
        <v>0</v>
      </c>
      <c r="N87" s="195">
        <v>28.96</v>
      </c>
      <c r="O87" s="195">
        <v>48.64</v>
      </c>
      <c r="P87" s="195">
        <v>66.650000000000006</v>
      </c>
      <c r="Q87" s="195">
        <v>4.76</v>
      </c>
      <c r="R87" s="195">
        <v>10.4</v>
      </c>
      <c r="S87" s="195">
        <v>3.73</v>
      </c>
      <c r="T87" s="195">
        <v>0</v>
      </c>
      <c r="U87" s="195">
        <v>279.08999999999997</v>
      </c>
      <c r="V87" s="195">
        <v>5.09</v>
      </c>
      <c r="W87" s="195">
        <v>7.59</v>
      </c>
      <c r="X87" s="195">
        <v>36.17</v>
      </c>
      <c r="Y87" s="195">
        <v>0</v>
      </c>
      <c r="Z87">
        <v>0</v>
      </c>
      <c r="AA87" s="195">
        <v>5.94</v>
      </c>
      <c r="AB87" s="195">
        <v>0</v>
      </c>
      <c r="AC87" s="195">
        <v>0</v>
      </c>
      <c r="AD87" s="195">
        <v>0</v>
      </c>
      <c r="AE87" s="195">
        <v>33.71</v>
      </c>
      <c r="AF87" s="195">
        <v>0</v>
      </c>
      <c r="AG87" s="195">
        <v>0</v>
      </c>
      <c r="AH87" s="195">
        <v>0</v>
      </c>
      <c r="AI87" s="195">
        <v>-0.68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68.239999999999995</v>
      </c>
      <c r="AQ87" s="195">
        <v>18.809999999999999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135.4</v>
      </c>
      <c r="L88" s="195">
        <v>62.97</v>
      </c>
      <c r="M88" s="195">
        <v>0</v>
      </c>
      <c r="N88" s="195">
        <v>28.96</v>
      </c>
      <c r="O88" s="195">
        <v>48.64</v>
      </c>
      <c r="P88" s="195">
        <v>66.650000000000006</v>
      </c>
      <c r="Q88" s="195">
        <v>4.76</v>
      </c>
      <c r="R88" s="195">
        <v>10.4</v>
      </c>
      <c r="S88" s="195">
        <v>3.73</v>
      </c>
      <c r="T88" s="195">
        <v>0</v>
      </c>
      <c r="U88" s="195">
        <v>279.08999999999997</v>
      </c>
      <c r="V88" s="195">
        <v>5.09</v>
      </c>
      <c r="W88" s="195">
        <v>7.59</v>
      </c>
      <c r="X88" s="195">
        <v>36.17</v>
      </c>
      <c r="Y88" s="195">
        <v>0</v>
      </c>
      <c r="Z88">
        <v>0</v>
      </c>
      <c r="AA88" s="195">
        <v>6.36</v>
      </c>
      <c r="AB88" s="195">
        <v>0</v>
      </c>
      <c r="AC88" s="195">
        <v>0</v>
      </c>
      <c r="AD88" s="195">
        <v>0</v>
      </c>
      <c r="AE88" s="195">
        <v>33.71</v>
      </c>
      <c r="AF88" s="195">
        <v>0</v>
      </c>
      <c r="AG88" s="195">
        <v>0</v>
      </c>
      <c r="AH88" s="195">
        <v>0</v>
      </c>
      <c r="AI88" s="195">
        <v>-0.68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68.239999999999995</v>
      </c>
      <c r="AQ88" s="195">
        <v>18.809999999999999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129.41</v>
      </c>
      <c r="L89" s="195">
        <v>62.97</v>
      </c>
      <c r="M89" s="195">
        <v>0</v>
      </c>
      <c r="N89" s="195">
        <v>28.96</v>
      </c>
      <c r="O89" s="195">
        <v>48.64</v>
      </c>
      <c r="P89" s="195">
        <v>66.650000000000006</v>
      </c>
      <c r="Q89" s="195">
        <v>4.76</v>
      </c>
      <c r="R89" s="195">
        <v>10.4</v>
      </c>
      <c r="S89" s="195">
        <v>3.73</v>
      </c>
      <c r="T89" s="195">
        <v>0</v>
      </c>
      <c r="U89" s="195">
        <v>279.08999999999997</v>
      </c>
      <c r="V89" s="195">
        <v>5.09</v>
      </c>
      <c r="W89" s="195">
        <v>7.59</v>
      </c>
      <c r="X89" s="195">
        <v>36.17</v>
      </c>
      <c r="Y89" s="195">
        <v>0</v>
      </c>
      <c r="Z89">
        <v>0</v>
      </c>
      <c r="AA89" s="195">
        <v>6.36</v>
      </c>
      <c r="AB89" s="195">
        <v>0</v>
      </c>
      <c r="AC89" s="195">
        <v>0</v>
      </c>
      <c r="AD89" s="195">
        <v>0</v>
      </c>
      <c r="AE89" s="195">
        <v>33.71</v>
      </c>
      <c r="AF89" s="195">
        <v>0</v>
      </c>
      <c r="AG89" s="195">
        <v>0</v>
      </c>
      <c r="AH89" s="195">
        <v>0</v>
      </c>
      <c r="AI89" s="195">
        <v>-0.68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68.239999999999995</v>
      </c>
      <c r="AQ89" s="195">
        <v>18.809999999999999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115.7</v>
      </c>
      <c r="L90" s="195">
        <v>62.97</v>
      </c>
      <c r="M90" s="195">
        <v>0</v>
      </c>
      <c r="N90" s="195">
        <v>28.96</v>
      </c>
      <c r="O90" s="195">
        <v>48.64</v>
      </c>
      <c r="P90" s="195">
        <v>66.650000000000006</v>
      </c>
      <c r="Q90" s="195">
        <v>4.76</v>
      </c>
      <c r="R90" s="195">
        <v>10.4</v>
      </c>
      <c r="S90" s="195">
        <v>3.73</v>
      </c>
      <c r="T90" s="195">
        <v>0</v>
      </c>
      <c r="U90" s="195">
        <v>279.08999999999997</v>
      </c>
      <c r="V90" s="195">
        <v>5.09</v>
      </c>
      <c r="W90" s="195">
        <v>7.59</v>
      </c>
      <c r="X90" s="195">
        <v>36.17</v>
      </c>
      <c r="Y90" s="195">
        <v>0</v>
      </c>
      <c r="Z90">
        <v>0</v>
      </c>
      <c r="AA90" s="195">
        <v>6.36</v>
      </c>
      <c r="AB90" s="195">
        <v>0</v>
      </c>
      <c r="AC90" s="195">
        <v>0</v>
      </c>
      <c r="AD90" s="195">
        <v>0</v>
      </c>
      <c r="AE90" s="195">
        <v>33.71</v>
      </c>
      <c r="AF90" s="195">
        <v>0</v>
      </c>
      <c r="AG90" s="195">
        <v>0</v>
      </c>
      <c r="AH90" s="195">
        <v>0</v>
      </c>
      <c r="AI90" s="195">
        <v>-0.68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68.239999999999995</v>
      </c>
      <c r="AQ90" s="195">
        <v>18.809999999999999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116.94</v>
      </c>
      <c r="L91" s="195">
        <v>62.97</v>
      </c>
      <c r="M91" s="195">
        <v>0</v>
      </c>
      <c r="N91" s="195">
        <v>28.96</v>
      </c>
      <c r="O91" s="195">
        <v>48.64</v>
      </c>
      <c r="P91" s="195">
        <v>66.650000000000006</v>
      </c>
      <c r="Q91" s="195">
        <v>4.76</v>
      </c>
      <c r="R91" s="195">
        <v>10.4</v>
      </c>
      <c r="S91" s="195">
        <v>3.73</v>
      </c>
      <c r="T91" s="195">
        <v>0</v>
      </c>
      <c r="U91" s="195">
        <v>280.52</v>
      </c>
      <c r="V91" s="195">
        <v>5.09</v>
      </c>
      <c r="W91" s="195">
        <v>7.59</v>
      </c>
      <c r="X91" s="195">
        <v>36.17</v>
      </c>
      <c r="Y91" s="195">
        <v>0</v>
      </c>
      <c r="Z91">
        <v>0</v>
      </c>
      <c r="AA91" s="195">
        <v>6.36</v>
      </c>
      <c r="AB91" s="195">
        <v>0</v>
      </c>
      <c r="AC91" s="195">
        <v>0</v>
      </c>
      <c r="AD91" s="195">
        <v>0</v>
      </c>
      <c r="AE91" s="195">
        <v>33.71</v>
      </c>
      <c r="AF91" s="195">
        <v>0</v>
      </c>
      <c r="AG91" s="195">
        <v>0</v>
      </c>
      <c r="AH91" s="195">
        <v>0</v>
      </c>
      <c r="AI91" s="195">
        <v>-0.68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68.239999999999995</v>
      </c>
      <c r="AQ91" s="195">
        <v>18.809999999999999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121.6</v>
      </c>
      <c r="L92" s="195">
        <v>62.97</v>
      </c>
      <c r="M92" s="195">
        <v>0</v>
      </c>
      <c r="N92" s="195">
        <v>28.96</v>
      </c>
      <c r="O92" s="195">
        <v>48.64</v>
      </c>
      <c r="P92" s="195">
        <v>66.650000000000006</v>
      </c>
      <c r="Q92" s="195">
        <v>4.76</v>
      </c>
      <c r="R92" s="195">
        <v>10.4</v>
      </c>
      <c r="S92" s="195">
        <v>3.73</v>
      </c>
      <c r="T92" s="195">
        <v>0</v>
      </c>
      <c r="U92" s="195">
        <v>280.60000000000002</v>
      </c>
      <c r="V92" s="195">
        <v>5.09</v>
      </c>
      <c r="W92" s="195">
        <v>7.59</v>
      </c>
      <c r="X92" s="195">
        <v>36.17</v>
      </c>
      <c r="Y92" s="195">
        <v>0</v>
      </c>
      <c r="Z92">
        <v>0</v>
      </c>
      <c r="AA92" s="195">
        <v>6.36</v>
      </c>
      <c r="AB92" s="195">
        <v>0</v>
      </c>
      <c r="AC92" s="195">
        <v>0</v>
      </c>
      <c r="AD92" s="195">
        <v>0</v>
      </c>
      <c r="AE92" s="195">
        <v>33.71</v>
      </c>
      <c r="AF92" s="195">
        <v>0</v>
      </c>
      <c r="AG92" s="195">
        <v>0</v>
      </c>
      <c r="AH92" s="195">
        <v>0</v>
      </c>
      <c r="AI92" s="195">
        <v>-0.68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68.239999999999995</v>
      </c>
      <c r="AQ92" s="195">
        <v>18.809999999999999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127.4</v>
      </c>
      <c r="L93" s="195">
        <v>62.97</v>
      </c>
      <c r="M93" s="195">
        <v>0</v>
      </c>
      <c r="N93" s="195">
        <v>28.96</v>
      </c>
      <c r="O93" s="195">
        <v>48.64</v>
      </c>
      <c r="P93" s="195">
        <v>66.650000000000006</v>
      </c>
      <c r="Q93" s="195">
        <v>4.76</v>
      </c>
      <c r="R93" s="195">
        <v>10.4</v>
      </c>
      <c r="S93" s="195">
        <v>3.38</v>
      </c>
      <c r="T93" s="195">
        <v>0</v>
      </c>
      <c r="U93" s="195">
        <v>280.60000000000002</v>
      </c>
      <c r="V93" s="195">
        <v>5.09</v>
      </c>
      <c r="W93" s="195">
        <v>7.59</v>
      </c>
      <c r="X93" s="195">
        <v>36.17</v>
      </c>
      <c r="Y93" s="195">
        <v>0</v>
      </c>
      <c r="Z93">
        <v>0</v>
      </c>
      <c r="AA93" s="195">
        <v>6.36</v>
      </c>
      <c r="AB93" s="195">
        <v>0</v>
      </c>
      <c r="AC93" s="195">
        <v>0</v>
      </c>
      <c r="AD93" s="195">
        <v>0</v>
      </c>
      <c r="AE93" s="195">
        <v>33.71</v>
      </c>
      <c r="AF93" s="195">
        <v>0</v>
      </c>
      <c r="AG93" s="195">
        <v>0</v>
      </c>
      <c r="AH93" s="195">
        <v>0</v>
      </c>
      <c r="AI93" s="195">
        <v>-0.68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68.239999999999995</v>
      </c>
      <c r="AQ93" s="195">
        <v>18.809999999999999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134.25</v>
      </c>
      <c r="L94" s="195">
        <v>62.97</v>
      </c>
      <c r="M94" s="195">
        <v>0</v>
      </c>
      <c r="N94" s="195">
        <v>28.96</v>
      </c>
      <c r="O94" s="195">
        <v>48.64</v>
      </c>
      <c r="P94" s="195">
        <v>66.650000000000006</v>
      </c>
      <c r="Q94" s="195">
        <v>4.76</v>
      </c>
      <c r="R94" s="195">
        <v>10.4</v>
      </c>
      <c r="S94" s="195">
        <v>2.93</v>
      </c>
      <c r="T94" s="195">
        <v>0</v>
      </c>
      <c r="U94" s="195">
        <v>280.60000000000002</v>
      </c>
      <c r="V94" s="195">
        <v>5.09</v>
      </c>
      <c r="W94" s="195">
        <v>7.59</v>
      </c>
      <c r="X94" s="195">
        <v>36.17</v>
      </c>
      <c r="Y94" s="195">
        <v>0</v>
      </c>
      <c r="Z94">
        <v>0</v>
      </c>
      <c r="AA94" s="195">
        <v>6.36</v>
      </c>
      <c r="AB94" s="195">
        <v>0</v>
      </c>
      <c r="AC94" s="195">
        <v>0</v>
      </c>
      <c r="AD94" s="195">
        <v>0</v>
      </c>
      <c r="AE94" s="195">
        <v>33.71</v>
      </c>
      <c r="AF94" s="195">
        <v>0</v>
      </c>
      <c r="AG94" s="195">
        <v>0</v>
      </c>
      <c r="AH94" s="195">
        <v>0</v>
      </c>
      <c r="AI94" s="195">
        <v>-0.68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68.239999999999995</v>
      </c>
      <c r="AQ94" s="195">
        <v>18.809999999999999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152.16</v>
      </c>
      <c r="L95" s="195">
        <v>62.97</v>
      </c>
      <c r="M95" s="195">
        <v>0</v>
      </c>
      <c r="N95" s="195">
        <v>28.96</v>
      </c>
      <c r="O95" s="195">
        <v>48.64</v>
      </c>
      <c r="P95" s="195">
        <v>66.650000000000006</v>
      </c>
      <c r="Q95" s="195">
        <v>4.76</v>
      </c>
      <c r="R95" s="195">
        <v>10.4</v>
      </c>
      <c r="S95" s="195">
        <v>2.59</v>
      </c>
      <c r="T95" s="195">
        <v>0</v>
      </c>
      <c r="U95" s="195">
        <v>280.60000000000002</v>
      </c>
      <c r="V95" s="195">
        <v>5.09</v>
      </c>
      <c r="W95" s="195">
        <v>7.59</v>
      </c>
      <c r="X95" s="195">
        <v>36.17</v>
      </c>
      <c r="Y95" s="195">
        <v>0</v>
      </c>
      <c r="Z95">
        <v>0</v>
      </c>
      <c r="AA95" s="195">
        <v>6.36</v>
      </c>
      <c r="AB95" s="195">
        <v>0</v>
      </c>
      <c r="AC95" s="195">
        <v>0</v>
      </c>
      <c r="AD95" s="195">
        <v>0</v>
      </c>
      <c r="AE95" s="195">
        <v>33.71</v>
      </c>
      <c r="AF95" s="195">
        <v>0</v>
      </c>
      <c r="AG95" s="195">
        <v>0</v>
      </c>
      <c r="AH95" s="195">
        <v>0</v>
      </c>
      <c r="AI95" s="195">
        <v>-0.68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68.239999999999995</v>
      </c>
      <c r="AQ95" s="195">
        <v>18.809999999999999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158.53</v>
      </c>
      <c r="L96" s="195">
        <v>62.97</v>
      </c>
      <c r="M96" s="195">
        <v>0</v>
      </c>
      <c r="N96" s="195">
        <v>28.96</v>
      </c>
      <c r="O96" s="195">
        <v>48.64</v>
      </c>
      <c r="P96" s="195">
        <v>66.650000000000006</v>
      </c>
      <c r="Q96" s="195">
        <v>4.76</v>
      </c>
      <c r="R96" s="195">
        <v>10.4</v>
      </c>
      <c r="S96" s="195">
        <v>2.4</v>
      </c>
      <c r="T96" s="195">
        <v>0</v>
      </c>
      <c r="U96" s="195">
        <v>280.60000000000002</v>
      </c>
      <c r="V96" s="195">
        <v>5.09</v>
      </c>
      <c r="W96" s="195">
        <v>7.59</v>
      </c>
      <c r="X96" s="195">
        <v>36.17</v>
      </c>
      <c r="Y96" s="195">
        <v>0</v>
      </c>
      <c r="Z96">
        <v>0</v>
      </c>
      <c r="AA96" s="195">
        <v>6.36</v>
      </c>
      <c r="AB96" s="195">
        <v>0</v>
      </c>
      <c r="AC96" s="195">
        <v>0</v>
      </c>
      <c r="AD96" s="195">
        <v>0</v>
      </c>
      <c r="AE96" s="195">
        <v>33.71</v>
      </c>
      <c r="AF96" s="195">
        <v>0</v>
      </c>
      <c r="AG96" s="195">
        <v>0</v>
      </c>
      <c r="AH96" s="195">
        <v>0</v>
      </c>
      <c r="AI96" s="195">
        <v>-0.68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68.239999999999995</v>
      </c>
      <c r="AQ96" s="195">
        <v>18.809999999999999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158.53</v>
      </c>
      <c r="L97" s="195">
        <v>62.97</v>
      </c>
      <c r="M97" s="195">
        <v>0</v>
      </c>
      <c r="N97" s="195">
        <v>28.96</v>
      </c>
      <c r="O97" s="195">
        <v>48.64</v>
      </c>
      <c r="P97" s="195">
        <v>66.650000000000006</v>
      </c>
      <c r="Q97" s="195">
        <v>4.76</v>
      </c>
      <c r="R97" s="195">
        <v>10.4</v>
      </c>
      <c r="S97" s="195">
        <v>2.4</v>
      </c>
      <c r="T97" s="195">
        <v>0</v>
      </c>
      <c r="U97" s="195">
        <v>280.60000000000002</v>
      </c>
      <c r="V97" s="195">
        <v>5.09</v>
      </c>
      <c r="W97" s="195">
        <v>7.59</v>
      </c>
      <c r="X97" s="195">
        <v>36.17</v>
      </c>
      <c r="Y97" s="195">
        <v>0</v>
      </c>
      <c r="Z97">
        <v>0</v>
      </c>
      <c r="AA97" s="195">
        <v>6.36</v>
      </c>
      <c r="AB97" s="195">
        <v>0</v>
      </c>
      <c r="AC97" s="195">
        <v>0</v>
      </c>
      <c r="AD97" s="195">
        <v>0</v>
      </c>
      <c r="AE97" s="195">
        <v>33.71</v>
      </c>
      <c r="AF97" s="195">
        <v>0</v>
      </c>
      <c r="AG97" s="195">
        <v>0</v>
      </c>
      <c r="AH97" s="195">
        <v>0</v>
      </c>
      <c r="AI97" s="195">
        <v>-0.68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68.239999999999995</v>
      </c>
      <c r="AQ97" s="195">
        <v>18.809999999999999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158.53</v>
      </c>
      <c r="L98" s="195">
        <v>62.97</v>
      </c>
      <c r="M98" s="195">
        <v>0</v>
      </c>
      <c r="N98" s="195">
        <v>28.96</v>
      </c>
      <c r="O98" s="195">
        <v>48.64</v>
      </c>
      <c r="P98" s="195">
        <v>66.650000000000006</v>
      </c>
      <c r="Q98" s="195">
        <v>4.76</v>
      </c>
      <c r="R98" s="195">
        <v>10.4</v>
      </c>
      <c r="S98" s="195">
        <v>2.4</v>
      </c>
      <c r="T98" s="195">
        <v>0</v>
      </c>
      <c r="U98" s="195">
        <v>280.60000000000002</v>
      </c>
      <c r="V98" s="195">
        <v>5.09</v>
      </c>
      <c r="W98" s="195">
        <v>7.59</v>
      </c>
      <c r="X98" s="195">
        <v>36.17</v>
      </c>
      <c r="Y98" s="195">
        <v>0</v>
      </c>
      <c r="Z98">
        <v>0</v>
      </c>
      <c r="AA98" s="195">
        <v>6.36</v>
      </c>
      <c r="AB98" s="195">
        <v>0</v>
      </c>
      <c r="AC98" s="195">
        <v>0</v>
      </c>
      <c r="AD98" s="195">
        <v>0</v>
      </c>
      <c r="AE98" s="195">
        <v>33.71</v>
      </c>
      <c r="AF98" s="195">
        <v>0</v>
      </c>
      <c r="AG98" s="195">
        <v>0</v>
      </c>
      <c r="AH98" s="195">
        <v>0</v>
      </c>
      <c r="AI98" s="195">
        <v>-0.68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68.239999999999995</v>
      </c>
      <c r="AQ98" s="195">
        <v>18.809999999999999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1.9057974999999991</v>
      </c>
      <c r="L99">
        <f t="shared" si="0"/>
        <v>1.1903449999999995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1.5995999999999979</v>
      </c>
      <c r="Q99">
        <f t="shared" si="0"/>
        <v>9.2187500000000075E-2</v>
      </c>
      <c r="R99">
        <f t="shared" si="0"/>
        <v>0.23063749999999977</v>
      </c>
      <c r="S99">
        <f t="shared" si="0"/>
        <v>9.3040000000000164E-2</v>
      </c>
      <c r="T99">
        <f t="shared" si="0"/>
        <v>0</v>
      </c>
      <c r="U99">
        <f t="shared" si="0"/>
        <v>6.6898450000000071</v>
      </c>
      <c r="V99">
        <f t="shared" si="0"/>
        <v>9.7967499999999874E-2</v>
      </c>
      <c r="W99">
        <f t="shared" si="0"/>
        <v>0.18049500000000027</v>
      </c>
      <c r="X99">
        <f t="shared" si="0"/>
        <v>0.86738000000000115</v>
      </c>
      <c r="Y99">
        <f t="shared" si="0"/>
        <v>0</v>
      </c>
      <c r="Z99">
        <f t="shared" si="0"/>
        <v>0</v>
      </c>
      <c r="AA99">
        <f t="shared" si="0"/>
        <v>0.12829499999999999</v>
      </c>
      <c r="AB99">
        <f t="shared" si="0"/>
        <v>6.2487499999999974E-2</v>
      </c>
      <c r="AC99">
        <f t="shared" si="0"/>
        <v>0</v>
      </c>
      <c r="AD99">
        <f t="shared" si="0"/>
        <v>0</v>
      </c>
      <c r="AE99">
        <f t="shared" si="0"/>
        <v>0.60744750000000014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-1.6319999999999998E-2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1.4536124999999978</v>
      </c>
      <c r="AQ99">
        <f t="shared" si="0"/>
        <v>0.39722999999999992</v>
      </c>
      <c r="AR99">
        <f t="shared" si="0"/>
        <v>0.27315999999999979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12" activePane="bottomRight" state="frozen"/>
      <selection pane="topRight" activeCell="B1" sqref="B1"/>
      <selection pane="bottomLeft" activeCell="A3" sqref="A3"/>
      <selection pane="bottomRight" activeCell="K31" sqref="K31:K32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4.83</v>
      </c>
      <c r="L3" s="195">
        <v>512.79</v>
      </c>
      <c r="M3" s="195">
        <v>27.25</v>
      </c>
      <c r="N3" s="195">
        <v>34.99</v>
      </c>
      <c r="O3" s="195">
        <v>0</v>
      </c>
      <c r="P3" s="195">
        <v>41.26</v>
      </c>
      <c r="Q3" s="195">
        <v>4.04</v>
      </c>
      <c r="R3" s="195">
        <v>12.55</v>
      </c>
      <c r="S3" s="195">
        <v>4.7699999999999996</v>
      </c>
      <c r="T3" s="195">
        <v>0</v>
      </c>
      <c r="U3" s="195">
        <v>62.02</v>
      </c>
      <c r="V3" s="195">
        <v>5.79</v>
      </c>
      <c r="W3" s="195">
        <v>11.32</v>
      </c>
      <c r="X3" s="195">
        <v>43.69</v>
      </c>
      <c r="Y3" s="195">
        <v>0</v>
      </c>
      <c r="Z3">
        <v>0</v>
      </c>
      <c r="AA3" s="195">
        <v>14.32</v>
      </c>
      <c r="AB3" s="195">
        <v>0</v>
      </c>
      <c r="AC3" s="195">
        <v>0</v>
      </c>
      <c r="AD3" s="195">
        <v>0</v>
      </c>
      <c r="AE3" s="195">
        <v>30</v>
      </c>
      <c r="AF3" s="195">
        <v>0</v>
      </c>
      <c r="AG3" s="195">
        <v>0</v>
      </c>
      <c r="AH3" s="195">
        <v>0</v>
      </c>
      <c r="AI3" s="195">
        <v>-0.82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75</v>
      </c>
      <c r="AQ3" s="195">
        <v>24.05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4.83</v>
      </c>
      <c r="L4" s="195">
        <v>512.79</v>
      </c>
      <c r="M4" s="195">
        <v>27.25</v>
      </c>
      <c r="N4" s="195">
        <v>34.99</v>
      </c>
      <c r="O4" s="195">
        <v>0</v>
      </c>
      <c r="P4" s="195">
        <v>41.26</v>
      </c>
      <c r="Q4" s="195">
        <v>4.04</v>
      </c>
      <c r="R4" s="195">
        <v>12.55</v>
      </c>
      <c r="S4" s="195">
        <v>4.7699999999999996</v>
      </c>
      <c r="T4" s="195">
        <v>0</v>
      </c>
      <c r="U4" s="195">
        <v>62.02</v>
      </c>
      <c r="V4" s="195">
        <v>5.79</v>
      </c>
      <c r="W4" s="195">
        <v>11.33</v>
      </c>
      <c r="X4" s="195">
        <v>43.69</v>
      </c>
      <c r="Y4" s="195">
        <v>0</v>
      </c>
      <c r="Z4">
        <v>0</v>
      </c>
      <c r="AA4" s="195">
        <v>14.32</v>
      </c>
      <c r="AB4" s="195">
        <v>0</v>
      </c>
      <c r="AC4" s="195">
        <v>0</v>
      </c>
      <c r="AD4" s="195">
        <v>0</v>
      </c>
      <c r="AE4" s="195">
        <v>30</v>
      </c>
      <c r="AF4" s="195">
        <v>0</v>
      </c>
      <c r="AG4" s="195">
        <v>0</v>
      </c>
      <c r="AH4" s="195">
        <v>0</v>
      </c>
      <c r="AI4" s="195">
        <v>-0.82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75</v>
      </c>
      <c r="AQ4" s="195">
        <v>24.05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4.83</v>
      </c>
      <c r="L5" s="195">
        <v>512.79</v>
      </c>
      <c r="M5" s="195">
        <v>27.25</v>
      </c>
      <c r="N5" s="195">
        <v>34.99</v>
      </c>
      <c r="O5" s="195">
        <v>0</v>
      </c>
      <c r="P5" s="195">
        <v>41.26</v>
      </c>
      <c r="Q5" s="195">
        <v>4.04</v>
      </c>
      <c r="R5" s="195">
        <v>12.55</v>
      </c>
      <c r="S5" s="195">
        <v>4.7699999999999996</v>
      </c>
      <c r="T5" s="195">
        <v>0</v>
      </c>
      <c r="U5" s="195">
        <v>62.02</v>
      </c>
      <c r="V5" s="195">
        <v>5.79</v>
      </c>
      <c r="W5" s="195">
        <v>11.33</v>
      </c>
      <c r="X5" s="195">
        <v>43.69</v>
      </c>
      <c r="Y5" s="195">
        <v>0</v>
      </c>
      <c r="Z5">
        <v>0</v>
      </c>
      <c r="AA5" s="195">
        <v>14.32</v>
      </c>
      <c r="AB5" s="195">
        <v>0</v>
      </c>
      <c r="AC5" s="195">
        <v>0</v>
      </c>
      <c r="AD5" s="195">
        <v>0</v>
      </c>
      <c r="AE5" s="195">
        <v>30</v>
      </c>
      <c r="AF5" s="195">
        <v>0</v>
      </c>
      <c r="AG5" s="195">
        <v>0</v>
      </c>
      <c r="AH5" s="195">
        <v>0</v>
      </c>
      <c r="AI5" s="195">
        <v>-0.82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75</v>
      </c>
      <c r="AQ5" s="195">
        <v>24.05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4.83</v>
      </c>
      <c r="L6" s="195">
        <v>512.79</v>
      </c>
      <c r="M6" s="195">
        <v>27.25</v>
      </c>
      <c r="N6" s="195">
        <v>34.99</v>
      </c>
      <c r="O6" s="195">
        <v>0</v>
      </c>
      <c r="P6" s="195">
        <v>41.26</v>
      </c>
      <c r="Q6" s="195">
        <v>4.04</v>
      </c>
      <c r="R6" s="195">
        <v>12.55</v>
      </c>
      <c r="S6" s="195">
        <v>4.7699999999999996</v>
      </c>
      <c r="T6" s="195">
        <v>0</v>
      </c>
      <c r="U6" s="195">
        <v>62.02</v>
      </c>
      <c r="V6" s="195">
        <v>5.79</v>
      </c>
      <c r="W6" s="195">
        <v>11.33</v>
      </c>
      <c r="X6" s="195">
        <v>43.69</v>
      </c>
      <c r="Y6" s="195">
        <v>0</v>
      </c>
      <c r="Z6">
        <v>0</v>
      </c>
      <c r="AA6" s="195">
        <v>14.32</v>
      </c>
      <c r="AB6" s="195">
        <v>0</v>
      </c>
      <c r="AC6" s="195">
        <v>0</v>
      </c>
      <c r="AD6" s="195">
        <v>0</v>
      </c>
      <c r="AE6" s="195">
        <v>30</v>
      </c>
      <c r="AF6" s="195">
        <v>0</v>
      </c>
      <c r="AG6" s="195">
        <v>0</v>
      </c>
      <c r="AH6" s="195">
        <v>0</v>
      </c>
      <c r="AI6" s="195">
        <v>-0.82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75</v>
      </c>
      <c r="AQ6" s="195">
        <v>24.05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4.83</v>
      </c>
      <c r="L7" s="195">
        <v>439.25</v>
      </c>
      <c r="M7" s="195">
        <v>27.25</v>
      </c>
      <c r="N7" s="195">
        <v>34.99</v>
      </c>
      <c r="O7" s="195">
        <v>0</v>
      </c>
      <c r="P7" s="195">
        <v>41.26</v>
      </c>
      <c r="Q7" s="195">
        <v>2.9</v>
      </c>
      <c r="R7" s="195">
        <v>12.55</v>
      </c>
      <c r="S7" s="195">
        <v>3.86</v>
      </c>
      <c r="T7" s="195">
        <v>0</v>
      </c>
      <c r="U7" s="195">
        <v>62.02</v>
      </c>
      <c r="V7" s="195">
        <v>5.79</v>
      </c>
      <c r="W7" s="195">
        <v>12.18</v>
      </c>
      <c r="X7" s="195">
        <v>43.69</v>
      </c>
      <c r="Y7" s="195">
        <v>0</v>
      </c>
      <c r="Z7">
        <v>0</v>
      </c>
      <c r="AA7" s="195">
        <v>14.32</v>
      </c>
      <c r="AB7" s="195">
        <v>0</v>
      </c>
      <c r="AC7" s="195">
        <v>0</v>
      </c>
      <c r="AD7" s="195">
        <v>0</v>
      </c>
      <c r="AE7" s="195">
        <v>30</v>
      </c>
      <c r="AF7" s="195">
        <v>0</v>
      </c>
      <c r="AG7" s="195">
        <v>0</v>
      </c>
      <c r="AH7" s="195">
        <v>0</v>
      </c>
      <c r="AI7" s="195">
        <v>-0.82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75</v>
      </c>
      <c r="AQ7" s="195">
        <v>24.05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4.83</v>
      </c>
      <c r="L8" s="195">
        <v>371.67</v>
      </c>
      <c r="M8" s="195">
        <v>27.25</v>
      </c>
      <c r="N8" s="195">
        <v>34.99</v>
      </c>
      <c r="O8" s="195">
        <v>0</v>
      </c>
      <c r="P8" s="195">
        <v>41.26</v>
      </c>
      <c r="Q8" s="195">
        <v>2.9</v>
      </c>
      <c r="R8" s="195">
        <v>12.55</v>
      </c>
      <c r="S8" s="195">
        <v>3.86</v>
      </c>
      <c r="T8" s="195">
        <v>0</v>
      </c>
      <c r="U8" s="195">
        <v>62.02</v>
      </c>
      <c r="V8" s="195">
        <v>5.79</v>
      </c>
      <c r="W8" s="195">
        <v>12.18</v>
      </c>
      <c r="X8" s="195">
        <v>43.69</v>
      </c>
      <c r="Y8" s="195">
        <v>0</v>
      </c>
      <c r="Z8">
        <v>0</v>
      </c>
      <c r="AA8" s="195">
        <v>14.32</v>
      </c>
      <c r="AB8" s="195">
        <v>0</v>
      </c>
      <c r="AC8" s="195">
        <v>0</v>
      </c>
      <c r="AD8" s="195">
        <v>0</v>
      </c>
      <c r="AE8" s="195">
        <v>30</v>
      </c>
      <c r="AF8" s="195">
        <v>0</v>
      </c>
      <c r="AG8" s="195">
        <v>0</v>
      </c>
      <c r="AH8" s="195">
        <v>0</v>
      </c>
      <c r="AI8" s="195">
        <v>-0.82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75</v>
      </c>
      <c r="AQ8" s="195">
        <v>24.05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4.83</v>
      </c>
      <c r="L9" s="195">
        <v>333.06</v>
      </c>
      <c r="M9" s="195">
        <v>27.25</v>
      </c>
      <c r="N9" s="195">
        <v>34.99</v>
      </c>
      <c r="O9" s="195">
        <v>0</v>
      </c>
      <c r="P9" s="195">
        <v>41.26</v>
      </c>
      <c r="Q9" s="195">
        <v>2.9</v>
      </c>
      <c r="R9" s="195">
        <v>12.55</v>
      </c>
      <c r="S9" s="195">
        <v>3.86</v>
      </c>
      <c r="T9" s="195">
        <v>0</v>
      </c>
      <c r="U9" s="195">
        <v>62.02</v>
      </c>
      <c r="V9" s="195">
        <v>5.79</v>
      </c>
      <c r="W9" s="195">
        <v>11.69</v>
      </c>
      <c r="X9" s="195">
        <v>43.69</v>
      </c>
      <c r="Y9" s="195">
        <v>0</v>
      </c>
      <c r="Z9">
        <v>0</v>
      </c>
      <c r="AA9" s="195">
        <v>15</v>
      </c>
      <c r="AB9" s="195">
        <v>0</v>
      </c>
      <c r="AC9" s="195">
        <v>0</v>
      </c>
      <c r="AD9" s="195">
        <v>0</v>
      </c>
      <c r="AE9" s="195">
        <v>30</v>
      </c>
      <c r="AF9" s="195">
        <v>0</v>
      </c>
      <c r="AG9" s="195">
        <v>0</v>
      </c>
      <c r="AH9" s="195">
        <v>0</v>
      </c>
      <c r="AI9" s="195">
        <v>-0.82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75</v>
      </c>
      <c r="AQ9" s="195">
        <v>24.05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4.83</v>
      </c>
      <c r="L10" s="195">
        <v>270.3</v>
      </c>
      <c r="M10" s="195">
        <v>27.25</v>
      </c>
      <c r="N10" s="195">
        <v>34.99</v>
      </c>
      <c r="O10" s="195">
        <v>0</v>
      </c>
      <c r="P10" s="195">
        <v>41.26</v>
      </c>
      <c r="Q10" s="195">
        <v>2.9</v>
      </c>
      <c r="R10" s="195">
        <v>12.55</v>
      </c>
      <c r="S10" s="195">
        <v>3.86</v>
      </c>
      <c r="T10" s="195">
        <v>0</v>
      </c>
      <c r="U10" s="195">
        <v>62.02</v>
      </c>
      <c r="V10" s="195">
        <v>5.79</v>
      </c>
      <c r="W10" s="195">
        <v>11.69</v>
      </c>
      <c r="X10" s="195">
        <v>43.69</v>
      </c>
      <c r="Y10" s="195">
        <v>0</v>
      </c>
      <c r="Z10">
        <v>0</v>
      </c>
      <c r="AA10" s="195">
        <v>15</v>
      </c>
      <c r="AB10" s="195">
        <v>0</v>
      </c>
      <c r="AC10" s="195">
        <v>0</v>
      </c>
      <c r="AD10" s="195">
        <v>0</v>
      </c>
      <c r="AE10" s="195">
        <v>30</v>
      </c>
      <c r="AF10" s="195">
        <v>0</v>
      </c>
      <c r="AG10" s="195">
        <v>0</v>
      </c>
      <c r="AH10" s="195">
        <v>0</v>
      </c>
      <c r="AI10" s="195">
        <v>-0.82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75</v>
      </c>
      <c r="AQ10" s="195">
        <v>24.05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4.83</v>
      </c>
      <c r="L11" s="195">
        <v>202.73</v>
      </c>
      <c r="M11" s="195">
        <v>27.25</v>
      </c>
      <c r="N11" s="195">
        <v>34.99</v>
      </c>
      <c r="O11" s="195">
        <v>0</v>
      </c>
      <c r="P11" s="195">
        <v>41.26</v>
      </c>
      <c r="Q11" s="195">
        <v>2.9</v>
      </c>
      <c r="R11" s="195">
        <v>12.55</v>
      </c>
      <c r="S11" s="195">
        <v>3.86</v>
      </c>
      <c r="T11" s="195">
        <v>0</v>
      </c>
      <c r="U11" s="195">
        <v>61.64</v>
      </c>
      <c r="V11" s="195">
        <v>5.79</v>
      </c>
      <c r="W11" s="195">
        <v>11.69</v>
      </c>
      <c r="X11" s="195">
        <v>43.69</v>
      </c>
      <c r="Y11" s="195">
        <v>0</v>
      </c>
      <c r="Z11">
        <v>0</v>
      </c>
      <c r="AA11" s="195">
        <v>0</v>
      </c>
      <c r="AB11" s="195">
        <v>7.42</v>
      </c>
      <c r="AC11" s="195">
        <v>0</v>
      </c>
      <c r="AD11" s="195">
        <v>0</v>
      </c>
      <c r="AE11" s="195">
        <v>30</v>
      </c>
      <c r="AF11" s="195">
        <v>0</v>
      </c>
      <c r="AG11" s="195">
        <v>0</v>
      </c>
      <c r="AH11" s="195">
        <v>0</v>
      </c>
      <c r="AI11" s="195">
        <v>-0.82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75</v>
      </c>
      <c r="AQ11" s="195">
        <v>24.05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4.83</v>
      </c>
      <c r="L12" s="195">
        <v>202.73</v>
      </c>
      <c r="M12" s="195">
        <v>27.25</v>
      </c>
      <c r="N12" s="195">
        <v>34.99</v>
      </c>
      <c r="O12" s="195">
        <v>0</v>
      </c>
      <c r="P12" s="195">
        <v>41.26</v>
      </c>
      <c r="Q12" s="195">
        <v>2.9</v>
      </c>
      <c r="R12" s="195">
        <v>12.55</v>
      </c>
      <c r="S12" s="195">
        <v>3.86</v>
      </c>
      <c r="T12" s="195">
        <v>0</v>
      </c>
      <c r="U12" s="195">
        <v>61.64</v>
      </c>
      <c r="V12" s="195">
        <v>5.79</v>
      </c>
      <c r="W12" s="195">
        <v>11.69</v>
      </c>
      <c r="X12" s="195">
        <v>43.69</v>
      </c>
      <c r="Y12" s="195">
        <v>0</v>
      </c>
      <c r="Z12">
        <v>0</v>
      </c>
      <c r="AA12" s="195">
        <v>0</v>
      </c>
      <c r="AB12" s="195">
        <v>7.42</v>
      </c>
      <c r="AC12" s="195">
        <v>0</v>
      </c>
      <c r="AD12" s="195">
        <v>0</v>
      </c>
      <c r="AE12" s="195">
        <v>30</v>
      </c>
      <c r="AF12" s="195">
        <v>0</v>
      </c>
      <c r="AG12" s="195">
        <v>0</v>
      </c>
      <c r="AH12" s="195">
        <v>0</v>
      </c>
      <c r="AI12" s="195">
        <v>-0.82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75</v>
      </c>
      <c r="AQ12" s="195">
        <v>7.72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4.83</v>
      </c>
      <c r="L13" s="195">
        <v>202.73</v>
      </c>
      <c r="M13" s="195">
        <v>27.25</v>
      </c>
      <c r="N13" s="195">
        <v>34.99</v>
      </c>
      <c r="O13" s="195">
        <v>0</v>
      </c>
      <c r="P13" s="195">
        <v>41.26</v>
      </c>
      <c r="Q13" s="195">
        <v>2.9</v>
      </c>
      <c r="R13" s="195">
        <v>12.55</v>
      </c>
      <c r="S13" s="195">
        <v>3.86</v>
      </c>
      <c r="T13" s="195">
        <v>0</v>
      </c>
      <c r="U13" s="195">
        <v>61.31</v>
      </c>
      <c r="V13" s="195">
        <v>5.79</v>
      </c>
      <c r="W13" s="195">
        <v>11.14</v>
      </c>
      <c r="X13" s="195">
        <v>42.18</v>
      </c>
      <c r="Y13" s="195">
        <v>0</v>
      </c>
      <c r="Z13">
        <v>0</v>
      </c>
      <c r="AA13" s="195">
        <v>0</v>
      </c>
      <c r="AB13" s="195">
        <v>7.42</v>
      </c>
      <c r="AC13" s="195">
        <v>0</v>
      </c>
      <c r="AD13" s="195">
        <v>0</v>
      </c>
      <c r="AE13" s="195">
        <v>30</v>
      </c>
      <c r="AF13" s="195">
        <v>0</v>
      </c>
      <c r="AG13" s="195">
        <v>0</v>
      </c>
      <c r="AH13" s="195">
        <v>0</v>
      </c>
      <c r="AI13" s="195">
        <v>-0.82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73.13</v>
      </c>
      <c r="AQ13" s="195">
        <v>7.72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4.83</v>
      </c>
      <c r="L14" s="195">
        <v>202.73</v>
      </c>
      <c r="M14" s="195">
        <v>27.25</v>
      </c>
      <c r="N14" s="195">
        <v>34.99</v>
      </c>
      <c r="O14" s="195">
        <v>0</v>
      </c>
      <c r="P14" s="195">
        <v>41.26</v>
      </c>
      <c r="Q14" s="195">
        <v>2.9</v>
      </c>
      <c r="R14" s="195">
        <v>4.08</v>
      </c>
      <c r="S14" s="195">
        <v>3.86</v>
      </c>
      <c r="T14" s="195">
        <v>0</v>
      </c>
      <c r="U14" s="195">
        <v>61.31</v>
      </c>
      <c r="V14" s="195">
        <v>5.79</v>
      </c>
      <c r="W14" s="195">
        <v>3.91</v>
      </c>
      <c r="X14" s="195">
        <v>43.69</v>
      </c>
      <c r="Y14" s="195">
        <v>0</v>
      </c>
      <c r="Z14">
        <v>0</v>
      </c>
      <c r="AA14" s="195">
        <v>0</v>
      </c>
      <c r="AB14" s="195">
        <v>7.42</v>
      </c>
      <c r="AC14" s="195">
        <v>0</v>
      </c>
      <c r="AD14" s="195">
        <v>0</v>
      </c>
      <c r="AE14" s="195">
        <v>30</v>
      </c>
      <c r="AF14" s="195">
        <v>0</v>
      </c>
      <c r="AG14" s="195">
        <v>0</v>
      </c>
      <c r="AH14" s="195">
        <v>0</v>
      </c>
      <c r="AI14" s="195">
        <v>-0.82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48.27</v>
      </c>
      <c r="AQ14" s="195">
        <v>7.72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4.83</v>
      </c>
      <c r="L15" s="195">
        <v>202.73</v>
      </c>
      <c r="M15" s="195">
        <v>27.25</v>
      </c>
      <c r="N15" s="195">
        <v>34.99</v>
      </c>
      <c r="O15" s="195">
        <v>0</v>
      </c>
      <c r="P15" s="195">
        <v>41.26</v>
      </c>
      <c r="Q15" s="195">
        <v>2.9</v>
      </c>
      <c r="R15" s="195">
        <v>3.86</v>
      </c>
      <c r="S15" s="195">
        <v>3.86</v>
      </c>
      <c r="T15" s="195">
        <v>0</v>
      </c>
      <c r="U15" s="195">
        <v>61.31</v>
      </c>
      <c r="V15" s="195">
        <v>5.79</v>
      </c>
      <c r="W15" s="195">
        <v>3.91</v>
      </c>
      <c r="X15" s="195">
        <v>43.69</v>
      </c>
      <c r="Y15" s="195">
        <v>0</v>
      </c>
      <c r="Z15">
        <v>0</v>
      </c>
      <c r="AA15" s="195">
        <v>0</v>
      </c>
      <c r="AB15" s="195">
        <v>7.42</v>
      </c>
      <c r="AC15" s="195">
        <v>0</v>
      </c>
      <c r="AD15" s="195">
        <v>0</v>
      </c>
      <c r="AE15" s="195">
        <v>30</v>
      </c>
      <c r="AF15" s="195">
        <v>0</v>
      </c>
      <c r="AG15" s="195">
        <v>0</v>
      </c>
      <c r="AH15" s="195">
        <v>0</v>
      </c>
      <c r="AI15" s="195">
        <v>-0.82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75</v>
      </c>
      <c r="AQ15" s="195">
        <v>7.72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4.83</v>
      </c>
      <c r="L16" s="195">
        <v>202.73</v>
      </c>
      <c r="M16" s="195">
        <v>27.25</v>
      </c>
      <c r="N16" s="195">
        <v>34.99</v>
      </c>
      <c r="O16" s="195">
        <v>0</v>
      </c>
      <c r="P16" s="195">
        <v>41.26</v>
      </c>
      <c r="Q16" s="195">
        <v>2.9</v>
      </c>
      <c r="R16" s="195">
        <v>3.86</v>
      </c>
      <c r="S16" s="195">
        <v>3.86</v>
      </c>
      <c r="T16" s="195">
        <v>0</v>
      </c>
      <c r="U16" s="195">
        <v>61.31</v>
      </c>
      <c r="V16" s="195">
        <v>5.79</v>
      </c>
      <c r="W16" s="195">
        <v>3.91</v>
      </c>
      <c r="X16" s="195">
        <v>43.69</v>
      </c>
      <c r="Y16" s="195">
        <v>0</v>
      </c>
      <c r="Z16">
        <v>0</v>
      </c>
      <c r="AA16" s="195">
        <v>0</v>
      </c>
      <c r="AB16" s="195">
        <v>7.42</v>
      </c>
      <c r="AC16" s="195">
        <v>0</v>
      </c>
      <c r="AD16" s="195">
        <v>0</v>
      </c>
      <c r="AE16" s="195">
        <v>30</v>
      </c>
      <c r="AF16" s="195">
        <v>0</v>
      </c>
      <c r="AG16" s="195">
        <v>0</v>
      </c>
      <c r="AH16" s="195">
        <v>0</v>
      </c>
      <c r="AI16" s="195">
        <v>-0.82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75</v>
      </c>
      <c r="AQ16" s="195">
        <v>7.72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4.83</v>
      </c>
      <c r="L17" s="195">
        <v>202.73</v>
      </c>
      <c r="M17" s="195">
        <v>27.25</v>
      </c>
      <c r="N17" s="195">
        <v>34.99</v>
      </c>
      <c r="O17" s="195">
        <v>0</v>
      </c>
      <c r="P17" s="195">
        <v>41.26</v>
      </c>
      <c r="Q17" s="195">
        <v>2.9</v>
      </c>
      <c r="R17" s="195">
        <v>12.56</v>
      </c>
      <c r="S17" s="195">
        <v>3.86</v>
      </c>
      <c r="T17" s="195">
        <v>0</v>
      </c>
      <c r="U17" s="195">
        <v>61.31</v>
      </c>
      <c r="V17" s="195">
        <v>5.79</v>
      </c>
      <c r="W17" s="195">
        <v>10.75</v>
      </c>
      <c r="X17" s="195">
        <v>43.69</v>
      </c>
      <c r="Y17" s="195">
        <v>0</v>
      </c>
      <c r="Z17">
        <v>0</v>
      </c>
      <c r="AA17" s="195">
        <v>0</v>
      </c>
      <c r="AB17" s="195">
        <v>7.42</v>
      </c>
      <c r="AC17" s="195">
        <v>0</v>
      </c>
      <c r="AD17" s="195">
        <v>0</v>
      </c>
      <c r="AE17" s="195">
        <v>30</v>
      </c>
      <c r="AF17" s="195">
        <v>0</v>
      </c>
      <c r="AG17" s="195">
        <v>0</v>
      </c>
      <c r="AH17" s="195">
        <v>0</v>
      </c>
      <c r="AI17" s="195">
        <v>-0.82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75</v>
      </c>
      <c r="AQ17" s="195">
        <v>24.05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4.83</v>
      </c>
      <c r="L18" s="195">
        <v>202.73</v>
      </c>
      <c r="M18" s="195">
        <v>27.25</v>
      </c>
      <c r="N18" s="195">
        <v>34.99</v>
      </c>
      <c r="O18" s="195">
        <v>0</v>
      </c>
      <c r="P18" s="195">
        <v>41.26</v>
      </c>
      <c r="Q18" s="195">
        <v>2.9</v>
      </c>
      <c r="R18" s="195">
        <v>3.86</v>
      </c>
      <c r="S18" s="195">
        <v>3.86</v>
      </c>
      <c r="T18" s="195">
        <v>0</v>
      </c>
      <c r="U18" s="195">
        <v>61.31</v>
      </c>
      <c r="V18" s="195">
        <v>5.79</v>
      </c>
      <c r="W18" s="195">
        <v>3.86</v>
      </c>
      <c r="X18" s="195">
        <v>43.69</v>
      </c>
      <c r="Y18" s="195">
        <v>0</v>
      </c>
      <c r="Z18">
        <v>0</v>
      </c>
      <c r="AA18" s="195">
        <v>0</v>
      </c>
      <c r="AB18" s="195">
        <v>7.42</v>
      </c>
      <c r="AC18" s="195">
        <v>0</v>
      </c>
      <c r="AD18" s="195">
        <v>0</v>
      </c>
      <c r="AE18" s="195">
        <v>30</v>
      </c>
      <c r="AF18" s="195">
        <v>0</v>
      </c>
      <c r="AG18" s="195">
        <v>0</v>
      </c>
      <c r="AH18" s="195">
        <v>0</v>
      </c>
      <c r="AI18" s="195">
        <v>-0.82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28.96</v>
      </c>
      <c r="AQ18" s="195">
        <v>7.72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4.83</v>
      </c>
      <c r="L19" s="195">
        <v>202.73</v>
      </c>
      <c r="M19" s="195">
        <v>27.25</v>
      </c>
      <c r="N19" s="195">
        <v>34.99</v>
      </c>
      <c r="O19" s="195">
        <v>0</v>
      </c>
      <c r="P19" s="195">
        <v>41.26</v>
      </c>
      <c r="Q19" s="195">
        <v>2.9</v>
      </c>
      <c r="R19" s="195">
        <v>3.86</v>
      </c>
      <c r="S19" s="195">
        <v>3.86</v>
      </c>
      <c r="T19" s="195">
        <v>0</v>
      </c>
      <c r="U19" s="195">
        <v>61.31</v>
      </c>
      <c r="V19" s="195">
        <v>0</v>
      </c>
      <c r="W19" s="195">
        <v>3.86</v>
      </c>
      <c r="X19" s="195">
        <v>43.69</v>
      </c>
      <c r="Y19" s="195">
        <v>0</v>
      </c>
      <c r="Z19">
        <v>0</v>
      </c>
      <c r="AA19" s="195">
        <v>0</v>
      </c>
      <c r="AB19" s="195">
        <v>7.42</v>
      </c>
      <c r="AC19" s="195">
        <v>0</v>
      </c>
      <c r="AD19" s="195">
        <v>0</v>
      </c>
      <c r="AE19" s="195">
        <v>30</v>
      </c>
      <c r="AF19" s="195">
        <v>0</v>
      </c>
      <c r="AG19" s="195">
        <v>0</v>
      </c>
      <c r="AH19" s="195">
        <v>0</v>
      </c>
      <c r="AI19" s="195">
        <v>-0.82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28.96</v>
      </c>
      <c r="AQ19" s="195">
        <v>7.72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4.83</v>
      </c>
      <c r="L20" s="195">
        <v>202.73</v>
      </c>
      <c r="M20" s="195">
        <v>27.25</v>
      </c>
      <c r="N20" s="195">
        <v>34.99</v>
      </c>
      <c r="O20" s="195">
        <v>0</v>
      </c>
      <c r="P20" s="195">
        <v>41.26</v>
      </c>
      <c r="Q20" s="195">
        <v>2.9</v>
      </c>
      <c r="R20" s="195">
        <v>3.86</v>
      </c>
      <c r="S20" s="195">
        <v>3.86</v>
      </c>
      <c r="T20" s="195">
        <v>0</v>
      </c>
      <c r="U20" s="195">
        <v>61.31</v>
      </c>
      <c r="V20" s="195">
        <v>0</v>
      </c>
      <c r="W20" s="195">
        <v>3.86</v>
      </c>
      <c r="X20" s="195">
        <v>43.69</v>
      </c>
      <c r="Y20" s="195">
        <v>0</v>
      </c>
      <c r="Z20">
        <v>0</v>
      </c>
      <c r="AA20" s="195">
        <v>0</v>
      </c>
      <c r="AB20" s="195">
        <v>7.42</v>
      </c>
      <c r="AC20" s="195">
        <v>0</v>
      </c>
      <c r="AD20" s="195">
        <v>0</v>
      </c>
      <c r="AE20" s="195">
        <v>30</v>
      </c>
      <c r="AF20" s="195">
        <v>0</v>
      </c>
      <c r="AG20" s="195">
        <v>0</v>
      </c>
      <c r="AH20" s="195">
        <v>0</v>
      </c>
      <c r="AI20" s="195">
        <v>-0.82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28.96</v>
      </c>
      <c r="AQ20" s="195">
        <v>7.72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5</v>
      </c>
      <c r="L21" s="195">
        <v>202.73</v>
      </c>
      <c r="M21" s="195">
        <v>27.25</v>
      </c>
      <c r="N21" s="195">
        <v>34.99</v>
      </c>
      <c r="O21" s="195">
        <v>0</v>
      </c>
      <c r="P21" s="195">
        <v>41.26</v>
      </c>
      <c r="Q21" s="195">
        <v>2.9</v>
      </c>
      <c r="R21" s="195">
        <v>3.86</v>
      </c>
      <c r="S21" s="195">
        <v>3.86</v>
      </c>
      <c r="T21" s="195">
        <v>0</v>
      </c>
      <c r="U21" s="195">
        <v>61.31</v>
      </c>
      <c r="V21" s="195">
        <v>0</v>
      </c>
      <c r="W21" s="195">
        <v>3.86</v>
      </c>
      <c r="X21" s="195">
        <v>43.69</v>
      </c>
      <c r="Y21" s="195">
        <v>0</v>
      </c>
      <c r="Z21">
        <v>0</v>
      </c>
      <c r="AA21" s="195">
        <v>0</v>
      </c>
      <c r="AB21" s="195">
        <v>7.42</v>
      </c>
      <c r="AC21" s="195">
        <v>0</v>
      </c>
      <c r="AD21" s="195">
        <v>0</v>
      </c>
      <c r="AE21" s="195">
        <v>30</v>
      </c>
      <c r="AF21" s="195">
        <v>0</v>
      </c>
      <c r="AG21" s="195">
        <v>0</v>
      </c>
      <c r="AH21" s="195">
        <v>0</v>
      </c>
      <c r="AI21" s="195">
        <v>-0.82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28.96</v>
      </c>
      <c r="AQ21" s="195">
        <v>7.72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4.83</v>
      </c>
      <c r="L22" s="195">
        <v>202.73</v>
      </c>
      <c r="M22" s="195">
        <v>27.25</v>
      </c>
      <c r="N22" s="195">
        <v>34.99</v>
      </c>
      <c r="O22" s="195">
        <v>0</v>
      </c>
      <c r="P22" s="195">
        <v>41.26</v>
      </c>
      <c r="Q22" s="195">
        <v>2.9</v>
      </c>
      <c r="R22" s="195">
        <v>3.86</v>
      </c>
      <c r="S22" s="195">
        <v>3.86</v>
      </c>
      <c r="T22" s="195">
        <v>0</v>
      </c>
      <c r="U22" s="195">
        <v>61.31</v>
      </c>
      <c r="V22" s="195">
        <v>0</v>
      </c>
      <c r="W22" s="195">
        <v>3.86</v>
      </c>
      <c r="X22" s="195">
        <v>43.69</v>
      </c>
      <c r="Y22" s="195">
        <v>0</v>
      </c>
      <c r="Z22">
        <v>0</v>
      </c>
      <c r="AA22" s="195">
        <v>0</v>
      </c>
      <c r="AB22" s="195">
        <v>7.42</v>
      </c>
      <c r="AC22" s="195">
        <v>0</v>
      </c>
      <c r="AD22" s="195">
        <v>0</v>
      </c>
      <c r="AE22" s="195">
        <v>30</v>
      </c>
      <c r="AF22" s="195">
        <v>0</v>
      </c>
      <c r="AG22" s="195">
        <v>0</v>
      </c>
      <c r="AH22" s="195">
        <v>0</v>
      </c>
      <c r="AI22" s="195">
        <v>-0.82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28.96</v>
      </c>
      <c r="AQ22" s="195">
        <v>7.72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4.92</v>
      </c>
      <c r="L23" s="195">
        <v>207.42</v>
      </c>
      <c r="M23" s="195">
        <v>27.25</v>
      </c>
      <c r="N23" s="195">
        <v>34.99</v>
      </c>
      <c r="O23" s="195">
        <v>0</v>
      </c>
      <c r="P23" s="195">
        <v>41.26</v>
      </c>
      <c r="Q23" s="195">
        <v>3.41</v>
      </c>
      <c r="R23" s="195">
        <v>3.86</v>
      </c>
      <c r="S23" s="195">
        <v>4.24</v>
      </c>
      <c r="T23" s="195">
        <v>0</v>
      </c>
      <c r="U23" s="195">
        <v>61.31</v>
      </c>
      <c r="V23" s="195">
        <v>0</v>
      </c>
      <c r="W23" s="195">
        <v>3.86</v>
      </c>
      <c r="X23" s="195">
        <v>43.69</v>
      </c>
      <c r="Y23" s="195">
        <v>0</v>
      </c>
      <c r="Z23">
        <v>0</v>
      </c>
      <c r="AA23" s="195">
        <v>0</v>
      </c>
      <c r="AB23" s="195">
        <v>7.42</v>
      </c>
      <c r="AC23" s="195">
        <v>0</v>
      </c>
      <c r="AD23" s="195">
        <v>0</v>
      </c>
      <c r="AE23" s="195">
        <v>30</v>
      </c>
      <c r="AF23" s="195">
        <v>0</v>
      </c>
      <c r="AG23" s="195">
        <v>0</v>
      </c>
      <c r="AH23" s="195">
        <v>0</v>
      </c>
      <c r="AI23" s="195">
        <v>-0.82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28.96</v>
      </c>
      <c r="AQ23" s="195">
        <v>7.72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4.92</v>
      </c>
      <c r="L24" s="195">
        <v>202.73</v>
      </c>
      <c r="M24" s="195">
        <v>27.25</v>
      </c>
      <c r="N24" s="195">
        <v>34.99</v>
      </c>
      <c r="O24" s="195">
        <v>0</v>
      </c>
      <c r="P24" s="195">
        <v>41.26</v>
      </c>
      <c r="Q24" s="195">
        <v>3.41</v>
      </c>
      <c r="R24" s="195">
        <v>12.55</v>
      </c>
      <c r="S24" s="195">
        <v>4.24</v>
      </c>
      <c r="T24" s="195">
        <v>0</v>
      </c>
      <c r="U24" s="195">
        <v>61.31</v>
      </c>
      <c r="V24" s="195">
        <v>5.72</v>
      </c>
      <c r="W24" s="195">
        <v>11.82</v>
      </c>
      <c r="X24" s="195">
        <v>43.69</v>
      </c>
      <c r="Y24" s="195">
        <v>0</v>
      </c>
      <c r="Z24">
        <v>0</v>
      </c>
      <c r="AA24" s="195">
        <v>0</v>
      </c>
      <c r="AB24" s="195">
        <v>7.42</v>
      </c>
      <c r="AC24" s="195">
        <v>0</v>
      </c>
      <c r="AD24" s="195">
        <v>0</v>
      </c>
      <c r="AE24" s="195">
        <v>30</v>
      </c>
      <c r="AF24" s="195">
        <v>0</v>
      </c>
      <c r="AG24" s="195">
        <v>0</v>
      </c>
      <c r="AH24" s="195">
        <v>0</v>
      </c>
      <c r="AI24" s="195">
        <v>-0.82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75</v>
      </c>
      <c r="AQ24" s="195">
        <v>24.05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4.92</v>
      </c>
      <c r="L25" s="195">
        <v>202.73</v>
      </c>
      <c r="M25" s="195">
        <v>27.25</v>
      </c>
      <c r="N25" s="195">
        <v>34.99</v>
      </c>
      <c r="O25" s="195">
        <v>0</v>
      </c>
      <c r="P25" s="195">
        <v>41.26</v>
      </c>
      <c r="Q25" s="195">
        <v>3.41</v>
      </c>
      <c r="R25" s="195">
        <v>12.55</v>
      </c>
      <c r="S25" s="195">
        <v>4.24</v>
      </c>
      <c r="T25" s="195">
        <v>0</v>
      </c>
      <c r="U25" s="195">
        <v>61.31</v>
      </c>
      <c r="V25" s="195">
        <v>5.79</v>
      </c>
      <c r="W25" s="195">
        <v>12.11</v>
      </c>
      <c r="X25" s="195">
        <v>43.69</v>
      </c>
      <c r="Y25" s="195">
        <v>0</v>
      </c>
      <c r="Z25">
        <v>0</v>
      </c>
      <c r="AA25" s="195">
        <v>0</v>
      </c>
      <c r="AB25" s="195">
        <v>7.42</v>
      </c>
      <c r="AC25" s="195">
        <v>0</v>
      </c>
      <c r="AD25" s="195">
        <v>0</v>
      </c>
      <c r="AE25" s="195">
        <v>30</v>
      </c>
      <c r="AF25" s="195">
        <v>0</v>
      </c>
      <c r="AG25" s="195">
        <v>0</v>
      </c>
      <c r="AH25" s="195">
        <v>0</v>
      </c>
      <c r="AI25" s="195">
        <v>-0.82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75</v>
      </c>
      <c r="AQ25" s="195">
        <v>24.05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4.92</v>
      </c>
      <c r="L26" s="195">
        <v>202.73</v>
      </c>
      <c r="M26" s="195">
        <v>27.25</v>
      </c>
      <c r="N26" s="195">
        <v>34.99</v>
      </c>
      <c r="O26" s="195">
        <v>0</v>
      </c>
      <c r="P26" s="195">
        <v>41.26</v>
      </c>
      <c r="Q26" s="195">
        <v>3.41</v>
      </c>
      <c r="R26" s="195">
        <v>12.55</v>
      </c>
      <c r="S26" s="195">
        <v>4.24</v>
      </c>
      <c r="T26" s="195">
        <v>0</v>
      </c>
      <c r="U26" s="195">
        <v>61.31</v>
      </c>
      <c r="V26" s="195">
        <v>5.79</v>
      </c>
      <c r="W26" s="195">
        <v>12.11</v>
      </c>
      <c r="X26" s="195">
        <v>43.69</v>
      </c>
      <c r="Y26" s="195">
        <v>0</v>
      </c>
      <c r="Z26">
        <v>0</v>
      </c>
      <c r="AA26" s="195">
        <v>0</v>
      </c>
      <c r="AB26" s="195">
        <v>7.42</v>
      </c>
      <c r="AC26" s="195">
        <v>0</v>
      </c>
      <c r="AD26" s="195">
        <v>0</v>
      </c>
      <c r="AE26" s="195">
        <v>30</v>
      </c>
      <c r="AF26" s="195">
        <v>0</v>
      </c>
      <c r="AG26" s="195">
        <v>0</v>
      </c>
      <c r="AH26" s="195">
        <v>0</v>
      </c>
      <c r="AI26" s="195">
        <v>-0.82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75</v>
      </c>
      <c r="AQ26" s="195">
        <v>24.05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4.79</v>
      </c>
      <c r="L27" s="195">
        <v>202.73</v>
      </c>
      <c r="M27" s="195">
        <v>27.25</v>
      </c>
      <c r="N27" s="195">
        <v>34.99</v>
      </c>
      <c r="O27" s="195">
        <v>0</v>
      </c>
      <c r="P27" s="195">
        <v>41.26</v>
      </c>
      <c r="Q27" s="195">
        <v>2.9</v>
      </c>
      <c r="R27" s="195">
        <v>12.55</v>
      </c>
      <c r="S27" s="195">
        <v>3.86</v>
      </c>
      <c r="T27" s="195">
        <v>0</v>
      </c>
      <c r="U27" s="195">
        <v>61.31</v>
      </c>
      <c r="V27" s="195">
        <v>5.79</v>
      </c>
      <c r="W27" s="195">
        <v>10.31</v>
      </c>
      <c r="X27" s="195">
        <v>43.69</v>
      </c>
      <c r="Y27" s="195">
        <v>0</v>
      </c>
      <c r="Z27">
        <v>0</v>
      </c>
      <c r="AA27" s="195">
        <v>0</v>
      </c>
      <c r="AB27" s="195">
        <v>7.42</v>
      </c>
      <c r="AC27" s="195">
        <v>0</v>
      </c>
      <c r="AD27" s="195">
        <v>0</v>
      </c>
      <c r="AE27" s="195">
        <v>30</v>
      </c>
      <c r="AF27" s="195">
        <v>0</v>
      </c>
      <c r="AG27" s="195">
        <v>0</v>
      </c>
      <c r="AH27" s="195">
        <v>0</v>
      </c>
      <c r="AI27" s="195">
        <v>-0.82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75</v>
      </c>
      <c r="AQ27" s="195">
        <v>24.05</v>
      </c>
      <c r="AR27" s="195">
        <v>1.74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4.83</v>
      </c>
      <c r="L28" s="195">
        <v>202.73</v>
      </c>
      <c r="M28" s="195">
        <v>27.25</v>
      </c>
      <c r="N28" s="195">
        <v>34.99</v>
      </c>
      <c r="O28" s="195">
        <v>0</v>
      </c>
      <c r="P28" s="195">
        <v>41.26</v>
      </c>
      <c r="Q28" s="195">
        <v>2.9</v>
      </c>
      <c r="R28" s="195">
        <v>12.55</v>
      </c>
      <c r="S28" s="195">
        <v>3.86</v>
      </c>
      <c r="T28" s="195">
        <v>0</v>
      </c>
      <c r="U28" s="195">
        <v>61.31</v>
      </c>
      <c r="V28" s="195">
        <v>5.79</v>
      </c>
      <c r="W28" s="195">
        <v>9.17</v>
      </c>
      <c r="X28" s="195">
        <v>43.69</v>
      </c>
      <c r="Y28" s="195">
        <v>0</v>
      </c>
      <c r="Z28">
        <v>0</v>
      </c>
      <c r="AA28" s="195">
        <v>0</v>
      </c>
      <c r="AB28" s="195">
        <v>7.42</v>
      </c>
      <c r="AC28" s="195">
        <v>0</v>
      </c>
      <c r="AD28" s="195">
        <v>0</v>
      </c>
      <c r="AE28" s="195">
        <v>30</v>
      </c>
      <c r="AF28" s="195">
        <v>0</v>
      </c>
      <c r="AG28" s="195">
        <v>0</v>
      </c>
      <c r="AH28" s="195">
        <v>0</v>
      </c>
      <c r="AI28" s="195">
        <v>-0.82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75</v>
      </c>
      <c r="AQ28" s="195">
        <v>24.05</v>
      </c>
      <c r="AR28" s="195">
        <v>4.3499999999999996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5</v>
      </c>
      <c r="L29" s="195">
        <v>202.73</v>
      </c>
      <c r="M29" s="195">
        <v>27.25</v>
      </c>
      <c r="N29" s="195">
        <v>34.99</v>
      </c>
      <c r="O29" s="195">
        <v>0</v>
      </c>
      <c r="P29" s="195">
        <v>41.26</v>
      </c>
      <c r="Q29" s="195">
        <v>2.9</v>
      </c>
      <c r="R29" s="195">
        <v>12.55</v>
      </c>
      <c r="S29" s="195">
        <v>3.86</v>
      </c>
      <c r="T29" s="195">
        <v>0</v>
      </c>
      <c r="U29" s="195">
        <v>61.31</v>
      </c>
      <c r="V29" s="195">
        <v>5.79</v>
      </c>
      <c r="W29" s="195">
        <v>9.17</v>
      </c>
      <c r="X29" s="195">
        <v>43.69</v>
      </c>
      <c r="Y29" s="195">
        <v>0</v>
      </c>
      <c r="Z29">
        <v>0</v>
      </c>
      <c r="AA29" s="195">
        <v>0</v>
      </c>
      <c r="AB29" s="195">
        <v>7.42</v>
      </c>
      <c r="AC29" s="195">
        <v>0</v>
      </c>
      <c r="AD29" s="195">
        <v>0</v>
      </c>
      <c r="AE29" s="195">
        <v>30</v>
      </c>
      <c r="AF29" s="195">
        <v>0</v>
      </c>
      <c r="AG29" s="195">
        <v>0</v>
      </c>
      <c r="AH29" s="195">
        <v>0</v>
      </c>
      <c r="AI29" s="195">
        <v>-0.82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75</v>
      </c>
      <c r="AQ29" s="195">
        <v>24.05</v>
      </c>
      <c r="AR29" s="195">
        <v>7.96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5</v>
      </c>
      <c r="L30" s="195">
        <v>202.73</v>
      </c>
      <c r="M30" s="195">
        <v>27.25</v>
      </c>
      <c r="N30" s="195">
        <v>34.99</v>
      </c>
      <c r="O30" s="195">
        <v>0</v>
      </c>
      <c r="P30" s="195">
        <v>41.26</v>
      </c>
      <c r="Q30" s="195">
        <v>3.38</v>
      </c>
      <c r="R30" s="195">
        <v>12.55</v>
      </c>
      <c r="S30" s="195">
        <v>4</v>
      </c>
      <c r="T30" s="195">
        <v>0</v>
      </c>
      <c r="U30" s="195">
        <v>61.31</v>
      </c>
      <c r="V30" s="195">
        <v>5.79</v>
      </c>
      <c r="W30" s="195">
        <v>9.17</v>
      </c>
      <c r="X30" s="195">
        <v>43.69</v>
      </c>
      <c r="Y30" s="195">
        <v>0</v>
      </c>
      <c r="Z30">
        <v>0</v>
      </c>
      <c r="AA30" s="195">
        <v>12.46</v>
      </c>
      <c r="AB30" s="195">
        <v>0</v>
      </c>
      <c r="AC30" s="195">
        <v>0</v>
      </c>
      <c r="AD30" s="195">
        <v>0</v>
      </c>
      <c r="AE30" s="195">
        <v>30</v>
      </c>
      <c r="AF30" s="195">
        <v>0</v>
      </c>
      <c r="AG30" s="195">
        <v>0</v>
      </c>
      <c r="AH30" s="195">
        <v>0</v>
      </c>
      <c r="AI30" s="195">
        <v>-0.82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75</v>
      </c>
      <c r="AQ30" s="195">
        <v>24.05</v>
      </c>
      <c r="AR30" s="195">
        <v>12.86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3.94</v>
      </c>
      <c r="L31" s="195">
        <v>202.73</v>
      </c>
      <c r="M31" s="195">
        <v>27.25</v>
      </c>
      <c r="N31" s="195">
        <v>34.99</v>
      </c>
      <c r="O31" s="195">
        <v>0</v>
      </c>
      <c r="P31" s="195">
        <v>41.26</v>
      </c>
      <c r="Q31" s="195">
        <v>2.83</v>
      </c>
      <c r="R31" s="195">
        <v>3.86</v>
      </c>
      <c r="S31" s="195">
        <v>3.7</v>
      </c>
      <c r="T31" s="195">
        <v>0</v>
      </c>
      <c r="U31" s="195">
        <v>61.31</v>
      </c>
      <c r="V31" s="195">
        <v>0</v>
      </c>
      <c r="W31" s="195">
        <v>3.86</v>
      </c>
      <c r="X31" s="195">
        <v>43.69</v>
      </c>
      <c r="Y31" s="195">
        <v>0</v>
      </c>
      <c r="Z31">
        <v>0</v>
      </c>
      <c r="AA31" s="195">
        <v>12.46</v>
      </c>
      <c r="AB31" s="195">
        <v>0</v>
      </c>
      <c r="AC31" s="195">
        <v>0</v>
      </c>
      <c r="AD31" s="195">
        <v>0</v>
      </c>
      <c r="AE31" s="195">
        <v>30</v>
      </c>
      <c r="AF31" s="195">
        <v>0</v>
      </c>
      <c r="AG31" s="195">
        <v>0</v>
      </c>
      <c r="AH31" s="195">
        <v>0</v>
      </c>
      <c r="AI31" s="195">
        <v>-0.82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28.96</v>
      </c>
      <c r="AQ31" s="195">
        <v>7.72</v>
      </c>
      <c r="AR31" s="195">
        <v>15.87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3.87</v>
      </c>
      <c r="L32" s="195">
        <v>202.73</v>
      </c>
      <c r="M32" s="195">
        <v>27.25</v>
      </c>
      <c r="N32" s="195">
        <v>34.99</v>
      </c>
      <c r="O32" s="195">
        <v>0</v>
      </c>
      <c r="P32" s="195">
        <v>41.26</v>
      </c>
      <c r="Q32" s="195">
        <v>2.83</v>
      </c>
      <c r="R32" s="195">
        <v>3.86</v>
      </c>
      <c r="S32" s="195">
        <v>3.7</v>
      </c>
      <c r="T32" s="195">
        <v>0</v>
      </c>
      <c r="U32" s="195">
        <v>61.31</v>
      </c>
      <c r="V32" s="195">
        <v>0</v>
      </c>
      <c r="W32" s="195">
        <v>3.86</v>
      </c>
      <c r="X32" s="195">
        <v>43.69</v>
      </c>
      <c r="Y32" s="195">
        <v>0</v>
      </c>
      <c r="Z32">
        <v>0</v>
      </c>
      <c r="AA32" s="195">
        <v>12.46</v>
      </c>
      <c r="AB32" s="195">
        <v>0</v>
      </c>
      <c r="AC32" s="195">
        <v>0</v>
      </c>
      <c r="AD32" s="195">
        <v>0</v>
      </c>
      <c r="AE32" s="195">
        <v>30</v>
      </c>
      <c r="AF32" s="195">
        <v>0</v>
      </c>
      <c r="AG32" s="195">
        <v>0</v>
      </c>
      <c r="AH32" s="195">
        <v>0</v>
      </c>
      <c r="AI32" s="195">
        <v>-0.82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28.96</v>
      </c>
      <c r="AQ32" s="195">
        <v>7.72</v>
      </c>
      <c r="AR32" s="195">
        <v>20.350000000000001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4.83</v>
      </c>
      <c r="L33" s="195">
        <v>202.73</v>
      </c>
      <c r="M33" s="195">
        <v>27.25</v>
      </c>
      <c r="N33" s="195">
        <v>34.99</v>
      </c>
      <c r="O33" s="195">
        <v>0</v>
      </c>
      <c r="P33" s="195">
        <v>41.26</v>
      </c>
      <c r="Q33" s="195">
        <v>2.91</v>
      </c>
      <c r="R33" s="195">
        <v>3.86</v>
      </c>
      <c r="S33" s="195">
        <v>3.96</v>
      </c>
      <c r="T33" s="195">
        <v>0</v>
      </c>
      <c r="U33" s="195">
        <v>61.62</v>
      </c>
      <c r="V33" s="195">
        <v>0</v>
      </c>
      <c r="W33" s="195">
        <v>3.86</v>
      </c>
      <c r="X33" s="195">
        <v>43.69</v>
      </c>
      <c r="Y33" s="195">
        <v>0</v>
      </c>
      <c r="Z33">
        <v>0</v>
      </c>
      <c r="AA33" s="195">
        <v>15</v>
      </c>
      <c r="AB33" s="195">
        <v>0</v>
      </c>
      <c r="AC33" s="195">
        <v>0</v>
      </c>
      <c r="AD33" s="195">
        <v>0</v>
      </c>
      <c r="AE33" s="195">
        <v>30</v>
      </c>
      <c r="AF33" s="195">
        <v>0</v>
      </c>
      <c r="AG33" s="195">
        <v>0</v>
      </c>
      <c r="AH33" s="195">
        <v>0</v>
      </c>
      <c r="AI33" s="195">
        <v>-0.82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28.96</v>
      </c>
      <c r="AQ33" s="195">
        <v>7.72</v>
      </c>
      <c r="AR33" s="195">
        <v>21.7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4.83</v>
      </c>
      <c r="L34" s="195">
        <v>202.73</v>
      </c>
      <c r="M34" s="195">
        <v>27.25</v>
      </c>
      <c r="N34" s="195">
        <v>34.99</v>
      </c>
      <c r="O34" s="195">
        <v>0</v>
      </c>
      <c r="P34" s="195">
        <v>41.26</v>
      </c>
      <c r="Q34" s="195">
        <v>2.91</v>
      </c>
      <c r="R34" s="195">
        <v>3.86</v>
      </c>
      <c r="S34" s="195">
        <v>3.95</v>
      </c>
      <c r="T34" s="195">
        <v>0</v>
      </c>
      <c r="U34" s="195">
        <v>61.64</v>
      </c>
      <c r="V34" s="195">
        <v>0</v>
      </c>
      <c r="W34" s="195">
        <v>3.86</v>
      </c>
      <c r="X34" s="195">
        <v>43.69</v>
      </c>
      <c r="Y34" s="195">
        <v>0</v>
      </c>
      <c r="Z34">
        <v>0</v>
      </c>
      <c r="AA34" s="195">
        <v>15</v>
      </c>
      <c r="AB34" s="195">
        <v>0</v>
      </c>
      <c r="AC34" s="195">
        <v>0</v>
      </c>
      <c r="AD34" s="195">
        <v>0</v>
      </c>
      <c r="AE34" s="195">
        <v>30</v>
      </c>
      <c r="AF34" s="195">
        <v>0</v>
      </c>
      <c r="AG34" s="195">
        <v>0</v>
      </c>
      <c r="AH34" s="195">
        <v>0</v>
      </c>
      <c r="AI34" s="195">
        <v>-0.82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28.96</v>
      </c>
      <c r="AQ34" s="195">
        <v>7.72</v>
      </c>
      <c r="AR34" s="195">
        <v>22.2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4.91</v>
      </c>
      <c r="L35" s="195">
        <v>202.74</v>
      </c>
      <c r="M35" s="195">
        <v>27.25</v>
      </c>
      <c r="N35" s="195">
        <v>34.99</v>
      </c>
      <c r="O35" s="195">
        <v>0</v>
      </c>
      <c r="P35" s="195">
        <v>41.26</v>
      </c>
      <c r="Q35" s="195">
        <v>3.39</v>
      </c>
      <c r="R35" s="195">
        <v>3.86</v>
      </c>
      <c r="S35" s="195">
        <v>4.16</v>
      </c>
      <c r="T35" s="195">
        <v>0</v>
      </c>
      <c r="U35" s="195">
        <v>61.64</v>
      </c>
      <c r="V35" s="195">
        <v>0</v>
      </c>
      <c r="W35" s="195">
        <v>3.93</v>
      </c>
      <c r="X35" s="195">
        <v>19.309999999999999</v>
      </c>
      <c r="Y35" s="195">
        <v>0</v>
      </c>
      <c r="Z35">
        <v>0</v>
      </c>
      <c r="AA35" s="195">
        <v>15</v>
      </c>
      <c r="AB35" s="195">
        <v>0</v>
      </c>
      <c r="AC35" s="195">
        <v>0</v>
      </c>
      <c r="AD35" s="195">
        <v>0</v>
      </c>
      <c r="AE35" s="195">
        <v>30</v>
      </c>
      <c r="AF35" s="195">
        <v>0</v>
      </c>
      <c r="AG35" s="195">
        <v>0</v>
      </c>
      <c r="AH35" s="195">
        <v>0</v>
      </c>
      <c r="AI35" s="195">
        <v>-0.82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28.96</v>
      </c>
      <c r="AQ35" s="195">
        <v>7.72</v>
      </c>
      <c r="AR35" s="195">
        <v>23.2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4.91</v>
      </c>
      <c r="L36" s="195">
        <v>202.74</v>
      </c>
      <c r="M36" s="195">
        <v>27.25</v>
      </c>
      <c r="N36" s="195">
        <v>34.99</v>
      </c>
      <c r="O36" s="195">
        <v>0</v>
      </c>
      <c r="P36" s="195">
        <v>41.26</v>
      </c>
      <c r="Q36" s="195">
        <v>3.39</v>
      </c>
      <c r="R36" s="195">
        <v>3.86</v>
      </c>
      <c r="S36" s="195">
        <v>4.16</v>
      </c>
      <c r="T36" s="195">
        <v>0</v>
      </c>
      <c r="U36" s="195">
        <v>61.64</v>
      </c>
      <c r="V36" s="195">
        <v>0</v>
      </c>
      <c r="W36" s="195">
        <v>3.93</v>
      </c>
      <c r="X36" s="195">
        <v>19.309999999999999</v>
      </c>
      <c r="Y36" s="195">
        <v>0</v>
      </c>
      <c r="Z36">
        <v>0</v>
      </c>
      <c r="AA36" s="195">
        <v>15</v>
      </c>
      <c r="AB36" s="195">
        <v>0</v>
      </c>
      <c r="AC36" s="195">
        <v>0</v>
      </c>
      <c r="AD36" s="195">
        <v>0</v>
      </c>
      <c r="AE36" s="195">
        <v>30</v>
      </c>
      <c r="AF36" s="195">
        <v>0</v>
      </c>
      <c r="AG36" s="195">
        <v>0</v>
      </c>
      <c r="AH36" s="195">
        <v>0</v>
      </c>
      <c r="AI36" s="195">
        <v>-0.82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28.96</v>
      </c>
      <c r="AQ36" s="195">
        <v>7.72</v>
      </c>
      <c r="AR36" s="195">
        <v>23.2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4.92</v>
      </c>
      <c r="L37" s="195">
        <v>202.74</v>
      </c>
      <c r="M37" s="195">
        <v>27.25</v>
      </c>
      <c r="N37" s="195">
        <v>34.99</v>
      </c>
      <c r="O37" s="195">
        <v>0</v>
      </c>
      <c r="P37" s="195">
        <v>41.26</v>
      </c>
      <c r="Q37" s="195">
        <v>3.4</v>
      </c>
      <c r="R37" s="195">
        <v>4.41</v>
      </c>
      <c r="S37" s="195">
        <v>4.25</v>
      </c>
      <c r="T37" s="195">
        <v>0</v>
      </c>
      <c r="U37" s="195">
        <v>61.64</v>
      </c>
      <c r="V37" s="195">
        <v>0</v>
      </c>
      <c r="W37" s="195">
        <v>3.93</v>
      </c>
      <c r="X37" s="195">
        <v>19.309999999999999</v>
      </c>
      <c r="Y37" s="195">
        <v>0</v>
      </c>
      <c r="Z37">
        <v>0</v>
      </c>
      <c r="AA37" s="195">
        <v>15</v>
      </c>
      <c r="AB37" s="195">
        <v>0</v>
      </c>
      <c r="AC37" s="195">
        <v>0</v>
      </c>
      <c r="AD37" s="195">
        <v>0</v>
      </c>
      <c r="AE37" s="195">
        <v>30</v>
      </c>
      <c r="AF37" s="195">
        <v>0</v>
      </c>
      <c r="AG37" s="195">
        <v>0</v>
      </c>
      <c r="AH37" s="195">
        <v>0</v>
      </c>
      <c r="AI37" s="195">
        <v>-0.82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28.96</v>
      </c>
      <c r="AQ37" s="195">
        <v>7.72</v>
      </c>
      <c r="AR37" s="195">
        <v>23.2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4.92</v>
      </c>
      <c r="L38" s="195">
        <v>202.74</v>
      </c>
      <c r="M38" s="195">
        <v>27.25</v>
      </c>
      <c r="N38" s="195">
        <v>34.99</v>
      </c>
      <c r="O38" s="195">
        <v>0</v>
      </c>
      <c r="P38" s="195">
        <v>41.26</v>
      </c>
      <c r="Q38" s="195">
        <v>3.4</v>
      </c>
      <c r="R38" s="195">
        <v>4.41</v>
      </c>
      <c r="S38" s="195">
        <v>4.25</v>
      </c>
      <c r="T38" s="195">
        <v>0</v>
      </c>
      <c r="U38" s="195">
        <v>61.64</v>
      </c>
      <c r="V38" s="195">
        <v>0</v>
      </c>
      <c r="W38" s="195">
        <v>3.93</v>
      </c>
      <c r="X38" s="195">
        <v>19.309999999999999</v>
      </c>
      <c r="Y38" s="195">
        <v>0</v>
      </c>
      <c r="Z38">
        <v>0</v>
      </c>
      <c r="AA38" s="195">
        <v>15</v>
      </c>
      <c r="AB38" s="195">
        <v>0</v>
      </c>
      <c r="AC38" s="195">
        <v>0</v>
      </c>
      <c r="AD38" s="195">
        <v>0</v>
      </c>
      <c r="AE38" s="195">
        <v>30</v>
      </c>
      <c r="AF38" s="195">
        <v>0</v>
      </c>
      <c r="AG38" s="195">
        <v>0</v>
      </c>
      <c r="AH38" s="195">
        <v>0</v>
      </c>
      <c r="AI38" s="195">
        <v>-0.82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28.96</v>
      </c>
      <c r="AQ38" s="195">
        <v>7.72</v>
      </c>
      <c r="AR38" s="195">
        <v>23.2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4.92</v>
      </c>
      <c r="L39" s="195">
        <v>202.74</v>
      </c>
      <c r="M39" s="195">
        <v>27.25</v>
      </c>
      <c r="N39" s="195">
        <v>34.99</v>
      </c>
      <c r="O39" s="195">
        <v>0</v>
      </c>
      <c r="P39" s="195">
        <v>41.26</v>
      </c>
      <c r="Q39" s="195">
        <v>3.51</v>
      </c>
      <c r="R39" s="195">
        <v>6.56</v>
      </c>
      <c r="S39" s="195">
        <v>4.25</v>
      </c>
      <c r="T39" s="195">
        <v>0</v>
      </c>
      <c r="U39" s="195">
        <v>61.64</v>
      </c>
      <c r="V39" s="195">
        <v>0</v>
      </c>
      <c r="W39" s="195">
        <v>3.92</v>
      </c>
      <c r="X39" s="195">
        <v>19.309999999999999</v>
      </c>
      <c r="Y39" s="195">
        <v>0</v>
      </c>
      <c r="Z39">
        <v>0</v>
      </c>
      <c r="AA39" s="195">
        <v>15</v>
      </c>
      <c r="AB39" s="195">
        <v>0</v>
      </c>
      <c r="AC39" s="195">
        <v>0</v>
      </c>
      <c r="AD39" s="195">
        <v>0</v>
      </c>
      <c r="AE39" s="195">
        <v>30</v>
      </c>
      <c r="AF39" s="195">
        <v>0</v>
      </c>
      <c r="AG39" s="195">
        <v>0</v>
      </c>
      <c r="AH39" s="195">
        <v>0</v>
      </c>
      <c r="AI39" s="195">
        <v>-0.82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28.96</v>
      </c>
      <c r="AQ39" s="195">
        <v>7.72</v>
      </c>
      <c r="AR39" s="195">
        <v>23.2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4.97</v>
      </c>
      <c r="L40" s="195">
        <v>202.73</v>
      </c>
      <c r="M40" s="195">
        <v>27.25</v>
      </c>
      <c r="N40" s="195">
        <v>34.99</v>
      </c>
      <c r="O40" s="195">
        <v>0</v>
      </c>
      <c r="P40" s="195">
        <v>41.26</v>
      </c>
      <c r="Q40" s="195">
        <v>3.53</v>
      </c>
      <c r="R40" s="195">
        <v>6.56</v>
      </c>
      <c r="S40" s="195">
        <v>4.26</v>
      </c>
      <c r="T40" s="195">
        <v>0</v>
      </c>
      <c r="U40" s="195">
        <v>61.64</v>
      </c>
      <c r="V40" s="195">
        <v>0</v>
      </c>
      <c r="W40" s="195">
        <v>3.86</v>
      </c>
      <c r="X40" s="195">
        <v>19.309999999999999</v>
      </c>
      <c r="Y40" s="195">
        <v>0</v>
      </c>
      <c r="Z40">
        <v>0</v>
      </c>
      <c r="AA40" s="195">
        <v>15</v>
      </c>
      <c r="AB40" s="195">
        <v>0</v>
      </c>
      <c r="AC40" s="195">
        <v>0</v>
      </c>
      <c r="AD40" s="195">
        <v>0</v>
      </c>
      <c r="AE40" s="195">
        <v>30</v>
      </c>
      <c r="AF40" s="195">
        <v>0</v>
      </c>
      <c r="AG40" s="195">
        <v>0</v>
      </c>
      <c r="AH40" s="195">
        <v>0</v>
      </c>
      <c r="AI40" s="195">
        <v>-0.82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28.96</v>
      </c>
      <c r="AQ40" s="195">
        <v>7.72</v>
      </c>
      <c r="AR40" s="195">
        <v>23.2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4.97</v>
      </c>
      <c r="L41" s="195">
        <v>202.73</v>
      </c>
      <c r="M41" s="195">
        <v>27.25</v>
      </c>
      <c r="N41" s="195">
        <v>34.99</v>
      </c>
      <c r="O41" s="195">
        <v>0</v>
      </c>
      <c r="P41" s="195">
        <v>41.26</v>
      </c>
      <c r="Q41" s="195">
        <v>3.53</v>
      </c>
      <c r="R41" s="195">
        <v>6.56</v>
      </c>
      <c r="S41" s="195">
        <v>4.26</v>
      </c>
      <c r="T41" s="195">
        <v>0</v>
      </c>
      <c r="U41" s="195">
        <v>61.64</v>
      </c>
      <c r="V41" s="195">
        <v>0</v>
      </c>
      <c r="W41" s="195">
        <v>3.86</v>
      </c>
      <c r="X41" s="195">
        <v>19.309999999999999</v>
      </c>
      <c r="Y41" s="195">
        <v>0</v>
      </c>
      <c r="Z41">
        <v>0</v>
      </c>
      <c r="AA41" s="195">
        <v>15</v>
      </c>
      <c r="AB41" s="195">
        <v>0</v>
      </c>
      <c r="AC41" s="195">
        <v>0</v>
      </c>
      <c r="AD41" s="195">
        <v>0</v>
      </c>
      <c r="AE41" s="195">
        <v>30</v>
      </c>
      <c r="AF41" s="195">
        <v>0</v>
      </c>
      <c r="AG41" s="195">
        <v>0</v>
      </c>
      <c r="AH41" s="195">
        <v>0</v>
      </c>
      <c r="AI41" s="195">
        <v>-0.82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28.96</v>
      </c>
      <c r="AQ41" s="195">
        <v>7.72</v>
      </c>
      <c r="AR41" s="195">
        <v>23.2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4.97</v>
      </c>
      <c r="L42" s="195">
        <v>202.73</v>
      </c>
      <c r="M42" s="195">
        <v>27.25</v>
      </c>
      <c r="N42" s="195">
        <v>34.99</v>
      </c>
      <c r="O42" s="195">
        <v>0</v>
      </c>
      <c r="P42" s="195">
        <v>41.26</v>
      </c>
      <c r="Q42" s="195">
        <v>3.53</v>
      </c>
      <c r="R42" s="195">
        <v>6.56</v>
      </c>
      <c r="S42" s="195">
        <v>4.26</v>
      </c>
      <c r="T42" s="195">
        <v>0</v>
      </c>
      <c r="U42" s="195">
        <v>61.64</v>
      </c>
      <c r="V42" s="195">
        <v>0</v>
      </c>
      <c r="W42" s="195">
        <v>3.86</v>
      </c>
      <c r="X42" s="195">
        <v>19.309999999999999</v>
      </c>
      <c r="Y42" s="195">
        <v>0</v>
      </c>
      <c r="Z42">
        <v>0</v>
      </c>
      <c r="AA42" s="195">
        <v>15</v>
      </c>
      <c r="AB42" s="195">
        <v>0</v>
      </c>
      <c r="AC42" s="195">
        <v>0</v>
      </c>
      <c r="AD42" s="195">
        <v>0</v>
      </c>
      <c r="AE42" s="195">
        <v>30</v>
      </c>
      <c r="AF42" s="195">
        <v>0</v>
      </c>
      <c r="AG42" s="195">
        <v>0</v>
      </c>
      <c r="AH42" s="195">
        <v>0</v>
      </c>
      <c r="AI42" s="195">
        <v>-0.82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28.96</v>
      </c>
      <c r="AQ42" s="195">
        <v>7.72</v>
      </c>
      <c r="AR42" s="195">
        <v>23.2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4.97</v>
      </c>
      <c r="L43" s="195">
        <v>202.73</v>
      </c>
      <c r="M43" s="195">
        <v>27.25</v>
      </c>
      <c r="N43" s="195">
        <v>34.99</v>
      </c>
      <c r="O43" s="195">
        <v>0</v>
      </c>
      <c r="P43" s="195">
        <v>41.26</v>
      </c>
      <c r="Q43" s="195">
        <v>2.9</v>
      </c>
      <c r="R43" s="195">
        <v>6.21</v>
      </c>
      <c r="S43" s="195">
        <v>3.86</v>
      </c>
      <c r="T43" s="195">
        <v>0</v>
      </c>
      <c r="U43" s="195">
        <v>61.64</v>
      </c>
      <c r="V43" s="195">
        <v>5.0199999999999996</v>
      </c>
      <c r="W43" s="195">
        <v>4.5</v>
      </c>
      <c r="X43" s="195">
        <v>40.32</v>
      </c>
      <c r="Y43" s="195">
        <v>0</v>
      </c>
      <c r="Z43">
        <v>0</v>
      </c>
      <c r="AA43" s="195">
        <v>14.59</v>
      </c>
      <c r="AB43" s="195">
        <v>0</v>
      </c>
      <c r="AC43" s="195">
        <v>0</v>
      </c>
      <c r="AD43" s="195">
        <v>0</v>
      </c>
      <c r="AE43" s="195">
        <v>30</v>
      </c>
      <c r="AF43" s="195">
        <v>0</v>
      </c>
      <c r="AG43" s="195">
        <v>0</v>
      </c>
      <c r="AH43" s="195">
        <v>0</v>
      </c>
      <c r="AI43" s="195">
        <v>-0.82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28.96</v>
      </c>
      <c r="AQ43" s="195">
        <v>7.72</v>
      </c>
      <c r="AR43" s="195">
        <v>23.2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4.97</v>
      </c>
      <c r="L44" s="195">
        <v>202.73</v>
      </c>
      <c r="M44" s="195">
        <v>27.25</v>
      </c>
      <c r="N44" s="195">
        <v>34.99</v>
      </c>
      <c r="O44" s="195">
        <v>0</v>
      </c>
      <c r="P44" s="195">
        <v>41.26</v>
      </c>
      <c r="Q44" s="195">
        <v>2.9</v>
      </c>
      <c r="R44" s="195">
        <v>6.21</v>
      </c>
      <c r="S44" s="195">
        <v>3.86</v>
      </c>
      <c r="T44" s="195">
        <v>0</v>
      </c>
      <c r="U44" s="195">
        <v>61.64</v>
      </c>
      <c r="V44" s="195">
        <v>6.14</v>
      </c>
      <c r="W44" s="195">
        <v>4.5</v>
      </c>
      <c r="X44" s="195">
        <v>43.68</v>
      </c>
      <c r="Y44" s="195">
        <v>0</v>
      </c>
      <c r="Z44">
        <v>0</v>
      </c>
      <c r="AA44" s="195">
        <v>14.59</v>
      </c>
      <c r="AB44" s="195">
        <v>0</v>
      </c>
      <c r="AC44" s="195">
        <v>0</v>
      </c>
      <c r="AD44" s="195">
        <v>0</v>
      </c>
      <c r="AE44" s="195">
        <v>30</v>
      </c>
      <c r="AF44" s="195">
        <v>0</v>
      </c>
      <c r="AG44" s="195">
        <v>0</v>
      </c>
      <c r="AH44" s="195">
        <v>0</v>
      </c>
      <c r="AI44" s="195">
        <v>-0.82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28.96</v>
      </c>
      <c r="AQ44" s="195">
        <v>7.72</v>
      </c>
      <c r="AR44" s="195">
        <v>23.2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4.83</v>
      </c>
      <c r="L45" s="195">
        <v>202.73</v>
      </c>
      <c r="M45" s="195">
        <v>27.25</v>
      </c>
      <c r="N45" s="195">
        <v>34.99</v>
      </c>
      <c r="O45" s="195">
        <v>0</v>
      </c>
      <c r="P45" s="195">
        <v>41.26</v>
      </c>
      <c r="Q45" s="195">
        <v>2.9</v>
      </c>
      <c r="R45" s="195">
        <v>11.82</v>
      </c>
      <c r="S45" s="195">
        <v>3.86</v>
      </c>
      <c r="T45" s="195">
        <v>0</v>
      </c>
      <c r="U45" s="195">
        <v>59.98</v>
      </c>
      <c r="V45" s="195">
        <v>6.14</v>
      </c>
      <c r="W45" s="195">
        <v>8.65</v>
      </c>
      <c r="X45" s="195">
        <v>43.69</v>
      </c>
      <c r="Y45" s="195">
        <v>0</v>
      </c>
      <c r="Z45">
        <v>0</v>
      </c>
      <c r="AA45" s="195">
        <v>14.59</v>
      </c>
      <c r="AB45" s="195">
        <v>0</v>
      </c>
      <c r="AC45" s="195">
        <v>0</v>
      </c>
      <c r="AD45" s="195">
        <v>0</v>
      </c>
      <c r="AE45" s="195">
        <v>30</v>
      </c>
      <c r="AF45" s="195">
        <v>0</v>
      </c>
      <c r="AG45" s="195">
        <v>0</v>
      </c>
      <c r="AH45" s="195">
        <v>0</v>
      </c>
      <c r="AI45" s="195">
        <v>-0.82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75</v>
      </c>
      <c r="AQ45" s="195">
        <v>8.5299999999999994</v>
      </c>
      <c r="AR45" s="195">
        <v>23.2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4.83</v>
      </c>
      <c r="L46" s="195">
        <v>202.73</v>
      </c>
      <c r="M46" s="195">
        <v>27.25</v>
      </c>
      <c r="N46" s="195">
        <v>34.99</v>
      </c>
      <c r="O46" s="195">
        <v>0</v>
      </c>
      <c r="P46" s="195">
        <v>41.26</v>
      </c>
      <c r="Q46" s="195">
        <v>2.9</v>
      </c>
      <c r="R46" s="195">
        <v>12.56</v>
      </c>
      <c r="S46" s="195">
        <v>3.86</v>
      </c>
      <c r="T46" s="195">
        <v>0</v>
      </c>
      <c r="U46" s="195">
        <v>59.98</v>
      </c>
      <c r="V46" s="195">
        <v>6.14</v>
      </c>
      <c r="W46" s="195">
        <v>8.65</v>
      </c>
      <c r="X46" s="195">
        <v>43.69</v>
      </c>
      <c r="Y46" s="195">
        <v>0</v>
      </c>
      <c r="Z46">
        <v>0</v>
      </c>
      <c r="AA46" s="195">
        <v>14.16</v>
      </c>
      <c r="AB46" s="195">
        <v>0</v>
      </c>
      <c r="AC46" s="195">
        <v>0</v>
      </c>
      <c r="AD46" s="195">
        <v>0</v>
      </c>
      <c r="AE46" s="195">
        <v>30</v>
      </c>
      <c r="AF46" s="195">
        <v>0</v>
      </c>
      <c r="AG46" s="195">
        <v>0</v>
      </c>
      <c r="AH46" s="195">
        <v>0</v>
      </c>
      <c r="AI46" s="195">
        <v>-0.82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75</v>
      </c>
      <c r="AQ46" s="195">
        <v>8.5299999999999994</v>
      </c>
      <c r="AR46" s="195">
        <v>23.2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4.83</v>
      </c>
      <c r="L47" s="195">
        <v>202.73</v>
      </c>
      <c r="M47" s="195">
        <v>27.25</v>
      </c>
      <c r="N47" s="195">
        <v>34.99</v>
      </c>
      <c r="O47" s="195">
        <v>0</v>
      </c>
      <c r="P47" s="195">
        <v>41.26</v>
      </c>
      <c r="Q47" s="195">
        <v>2.9</v>
      </c>
      <c r="R47" s="195">
        <v>12.56</v>
      </c>
      <c r="S47" s="195">
        <v>3.86</v>
      </c>
      <c r="T47" s="195">
        <v>0</v>
      </c>
      <c r="U47" s="195">
        <v>59.64</v>
      </c>
      <c r="V47" s="195">
        <v>6.14</v>
      </c>
      <c r="W47" s="195">
        <v>8.65</v>
      </c>
      <c r="X47" s="195">
        <v>43.69</v>
      </c>
      <c r="Y47" s="195">
        <v>0</v>
      </c>
      <c r="Z47">
        <v>0</v>
      </c>
      <c r="AA47" s="195">
        <v>0</v>
      </c>
      <c r="AB47" s="195">
        <v>7.71</v>
      </c>
      <c r="AC47" s="195">
        <v>0</v>
      </c>
      <c r="AD47" s="195">
        <v>0</v>
      </c>
      <c r="AE47" s="195">
        <v>30</v>
      </c>
      <c r="AF47" s="195">
        <v>0</v>
      </c>
      <c r="AG47" s="195">
        <v>0</v>
      </c>
      <c r="AH47" s="195">
        <v>0</v>
      </c>
      <c r="AI47" s="195">
        <v>-0.82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75</v>
      </c>
      <c r="AQ47" s="195">
        <v>24.05</v>
      </c>
      <c r="AR47" s="195">
        <v>24.2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4.83</v>
      </c>
      <c r="L48" s="195">
        <v>202.73</v>
      </c>
      <c r="M48" s="195">
        <v>27.25</v>
      </c>
      <c r="N48" s="195">
        <v>34.99</v>
      </c>
      <c r="O48" s="195">
        <v>0</v>
      </c>
      <c r="P48" s="195">
        <v>41.26</v>
      </c>
      <c r="Q48" s="195">
        <v>2.9</v>
      </c>
      <c r="R48" s="195">
        <v>12.56</v>
      </c>
      <c r="S48" s="195">
        <v>3.86</v>
      </c>
      <c r="T48" s="195">
        <v>0</v>
      </c>
      <c r="U48" s="195">
        <v>59.64</v>
      </c>
      <c r="V48" s="195">
        <v>6.14</v>
      </c>
      <c r="W48" s="195">
        <v>8.65</v>
      </c>
      <c r="X48" s="195">
        <v>43.69</v>
      </c>
      <c r="Y48" s="195">
        <v>0</v>
      </c>
      <c r="Z48">
        <v>0</v>
      </c>
      <c r="AA48" s="195">
        <v>0</v>
      </c>
      <c r="AB48" s="195">
        <v>7.71</v>
      </c>
      <c r="AC48" s="195">
        <v>0</v>
      </c>
      <c r="AD48" s="195">
        <v>0</v>
      </c>
      <c r="AE48" s="195">
        <v>30</v>
      </c>
      <c r="AF48" s="195">
        <v>0</v>
      </c>
      <c r="AG48" s="195">
        <v>0</v>
      </c>
      <c r="AH48" s="195">
        <v>0</v>
      </c>
      <c r="AI48" s="195">
        <v>-0.82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75</v>
      </c>
      <c r="AQ48" s="195">
        <v>24.05</v>
      </c>
      <c r="AR48" s="195">
        <v>24.2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4.83</v>
      </c>
      <c r="L49" s="195">
        <v>202.73</v>
      </c>
      <c r="M49" s="195">
        <v>27.25</v>
      </c>
      <c r="N49" s="195">
        <v>34.99</v>
      </c>
      <c r="O49" s="195">
        <v>0</v>
      </c>
      <c r="P49" s="195">
        <v>41.26</v>
      </c>
      <c r="Q49" s="195">
        <v>2.9</v>
      </c>
      <c r="R49" s="195">
        <v>12.56</v>
      </c>
      <c r="S49" s="195">
        <v>3.86</v>
      </c>
      <c r="T49" s="195">
        <v>0</v>
      </c>
      <c r="U49" s="195">
        <v>59.64</v>
      </c>
      <c r="V49" s="195">
        <v>6.14</v>
      </c>
      <c r="W49" s="195">
        <v>8.65</v>
      </c>
      <c r="X49" s="195">
        <v>43.69</v>
      </c>
      <c r="Y49" s="195">
        <v>0</v>
      </c>
      <c r="Z49">
        <v>0</v>
      </c>
      <c r="AA49" s="195">
        <v>14.61</v>
      </c>
      <c r="AB49" s="195">
        <v>0</v>
      </c>
      <c r="AC49" s="195">
        <v>0</v>
      </c>
      <c r="AD49" s="195">
        <v>0</v>
      </c>
      <c r="AE49" s="195">
        <v>30</v>
      </c>
      <c r="AF49" s="195">
        <v>0</v>
      </c>
      <c r="AG49" s="195">
        <v>0</v>
      </c>
      <c r="AH49" s="195">
        <v>0</v>
      </c>
      <c r="AI49" s="195">
        <v>-0.82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75</v>
      </c>
      <c r="AQ49" s="195">
        <v>24.05</v>
      </c>
      <c r="AR49" s="195">
        <v>24.2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4.83</v>
      </c>
      <c r="L50" s="195">
        <v>202.73</v>
      </c>
      <c r="M50" s="195">
        <v>27.25</v>
      </c>
      <c r="N50" s="195">
        <v>34.99</v>
      </c>
      <c r="O50" s="195">
        <v>0</v>
      </c>
      <c r="P50" s="195">
        <v>41.26</v>
      </c>
      <c r="Q50" s="195">
        <v>2.9</v>
      </c>
      <c r="R50" s="195">
        <v>12.56</v>
      </c>
      <c r="S50" s="195">
        <v>3.86</v>
      </c>
      <c r="T50" s="195">
        <v>0</v>
      </c>
      <c r="U50" s="195">
        <v>59.64</v>
      </c>
      <c r="V50" s="195">
        <v>6.14</v>
      </c>
      <c r="W50" s="195">
        <v>8.65</v>
      </c>
      <c r="X50" s="195">
        <v>43.69</v>
      </c>
      <c r="Y50" s="195">
        <v>0</v>
      </c>
      <c r="Z50">
        <v>0</v>
      </c>
      <c r="AA50" s="195">
        <v>14.61</v>
      </c>
      <c r="AB50" s="195">
        <v>0</v>
      </c>
      <c r="AC50" s="195">
        <v>0</v>
      </c>
      <c r="AD50" s="195">
        <v>0</v>
      </c>
      <c r="AE50" s="195">
        <v>30</v>
      </c>
      <c r="AF50" s="195">
        <v>0</v>
      </c>
      <c r="AG50" s="195">
        <v>0</v>
      </c>
      <c r="AH50" s="195">
        <v>0</v>
      </c>
      <c r="AI50" s="195">
        <v>-0.82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75</v>
      </c>
      <c r="AQ50" s="195">
        <v>24.05</v>
      </c>
      <c r="AR50" s="195">
        <v>24.2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4.83</v>
      </c>
      <c r="L51" s="195">
        <v>211.98</v>
      </c>
      <c r="M51" s="195">
        <v>27.25</v>
      </c>
      <c r="N51" s="195">
        <v>34.99</v>
      </c>
      <c r="O51" s="195">
        <v>0</v>
      </c>
      <c r="P51" s="195">
        <v>41.26</v>
      </c>
      <c r="Q51" s="195">
        <v>2.9</v>
      </c>
      <c r="R51" s="195">
        <v>12.56</v>
      </c>
      <c r="S51" s="195">
        <v>3.86</v>
      </c>
      <c r="T51" s="195">
        <v>0</v>
      </c>
      <c r="U51" s="195">
        <v>60.77</v>
      </c>
      <c r="V51" s="195">
        <v>6.14</v>
      </c>
      <c r="W51" s="195">
        <v>9.09</v>
      </c>
      <c r="X51" s="195">
        <v>43.69</v>
      </c>
      <c r="Y51" s="195">
        <v>0</v>
      </c>
      <c r="Z51">
        <v>0</v>
      </c>
      <c r="AA51" s="195">
        <v>14.63</v>
      </c>
      <c r="AB51" s="195">
        <v>0</v>
      </c>
      <c r="AC51" s="195">
        <v>0</v>
      </c>
      <c r="AD51" s="195">
        <v>0</v>
      </c>
      <c r="AE51" s="195">
        <v>30</v>
      </c>
      <c r="AF51" s="195">
        <v>0</v>
      </c>
      <c r="AG51" s="195">
        <v>0</v>
      </c>
      <c r="AH51" s="195">
        <v>0</v>
      </c>
      <c r="AI51" s="195">
        <v>-0.82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75</v>
      </c>
      <c r="AQ51" s="195">
        <v>24.05</v>
      </c>
      <c r="AR51" s="195">
        <v>24.2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4.83</v>
      </c>
      <c r="L52" s="195">
        <v>233.35</v>
      </c>
      <c r="M52" s="195">
        <v>27.25</v>
      </c>
      <c r="N52" s="195">
        <v>34.99</v>
      </c>
      <c r="O52" s="195">
        <v>0</v>
      </c>
      <c r="P52" s="195">
        <v>41.26</v>
      </c>
      <c r="Q52" s="195">
        <v>2.9</v>
      </c>
      <c r="R52" s="195">
        <v>12.56</v>
      </c>
      <c r="S52" s="195">
        <v>3.86</v>
      </c>
      <c r="T52" s="195">
        <v>0</v>
      </c>
      <c r="U52" s="195">
        <v>61.15</v>
      </c>
      <c r="V52" s="195">
        <v>6.14</v>
      </c>
      <c r="W52" s="195">
        <v>9.09</v>
      </c>
      <c r="X52" s="195">
        <v>43.69</v>
      </c>
      <c r="Y52" s="195">
        <v>0</v>
      </c>
      <c r="Z52">
        <v>0</v>
      </c>
      <c r="AA52" s="195">
        <v>14.63</v>
      </c>
      <c r="AB52" s="195">
        <v>0</v>
      </c>
      <c r="AC52" s="195">
        <v>0</v>
      </c>
      <c r="AD52" s="195">
        <v>0</v>
      </c>
      <c r="AE52" s="195">
        <v>30</v>
      </c>
      <c r="AF52" s="195">
        <v>0</v>
      </c>
      <c r="AG52" s="195">
        <v>0</v>
      </c>
      <c r="AH52" s="195">
        <v>0</v>
      </c>
      <c r="AI52" s="195">
        <v>-0.82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75</v>
      </c>
      <c r="AQ52" s="195">
        <v>24.05</v>
      </c>
      <c r="AR52" s="195">
        <v>24.2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4.83</v>
      </c>
      <c r="L53" s="195">
        <v>267.41000000000003</v>
      </c>
      <c r="M53" s="195">
        <v>27.25</v>
      </c>
      <c r="N53" s="195">
        <v>34.99</v>
      </c>
      <c r="O53" s="195">
        <v>0</v>
      </c>
      <c r="P53" s="195">
        <v>41.26</v>
      </c>
      <c r="Q53" s="195">
        <v>2.9</v>
      </c>
      <c r="R53" s="195">
        <v>12.56</v>
      </c>
      <c r="S53" s="195">
        <v>3.86</v>
      </c>
      <c r="T53" s="195">
        <v>0</v>
      </c>
      <c r="U53" s="195">
        <v>61.15</v>
      </c>
      <c r="V53" s="195">
        <v>6.14</v>
      </c>
      <c r="W53" s="195">
        <v>9.34</v>
      </c>
      <c r="X53" s="195">
        <v>43.69</v>
      </c>
      <c r="Y53" s="195">
        <v>0</v>
      </c>
      <c r="Z53">
        <v>0</v>
      </c>
      <c r="AA53" s="195">
        <v>12.46</v>
      </c>
      <c r="AB53" s="195">
        <v>7.71</v>
      </c>
      <c r="AC53" s="195">
        <v>0</v>
      </c>
      <c r="AD53" s="195">
        <v>0</v>
      </c>
      <c r="AE53" s="195">
        <v>30</v>
      </c>
      <c r="AF53" s="195">
        <v>0</v>
      </c>
      <c r="AG53" s="195">
        <v>0</v>
      </c>
      <c r="AH53" s="195">
        <v>0</v>
      </c>
      <c r="AI53" s="195">
        <v>-0.82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75.38</v>
      </c>
      <c r="AQ53" s="195">
        <v>24.05</v>
      </c>
      <c r="AR53" s="195">
        <v>24.2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4.83</v>
      </c>
      <c r="L54" s="195">
        <v>257.75</v>
      </c>
      <c r="M54" s="195">
        <v>27.25</v>
      </c>
      <c r="N54" s="195">
        <v>34.99</v>
      </c>
      <c r="O54" s="195">
        <v>0</v>
      </c>
      <c r="P54" s="195">
        <v>41.26</v>
      </c>
      <c r="Q54" s="195">
        <v>2.9</v>
      </c>
      <c r="R54" s="195">
        <v>12.56</v>
      </c>
      <c r="S54" s="195">
        <v>3.86</v>
      </c>
      <c r="T54" s="195">
        <v>0</v>
      </c>
      <c r="U54" s="195">
        <v>61.15</v>
      </c>
      <c r="V54" s="195">
        <v>6.14</v>
      </c>
      <c r="W54" s="195">
        <v>9.34</v>
      </c>
      <c r="X54" s="195">
        <v>43.69</v>
      </c>
      <c r="Y54" s="195">
        <v>0</v>
      </c>
      <c r="Z54">
        <v>0</v>
      </c>
      <c r="AA54" s="195">
        <v>12.46</v>
      </c>
      <c r="AB54" s="195">
        <v>7.71</v>
      </c>
      <c r="AC54" s="195">
        <v>0</v>
      </c>
      <c r="AD54" s="195">
        <v>0</v>
      </c>
      <c r="AE54" s="195">
        <v>30</v>
      </c>
      <c r="AF54" s="195">
        <v>0</v>
      </c>
      <c r="AG54" s="195">
        <v>0</v>
      </c>
      <c r="AH54" s="195">
        <v>0</v>
      </c>
      <c r="AI54" s="195">
        <v>-0.82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75.38</v>
      </c>
      <c r="AQ54" s="195">
        <v>24.05</v>
      </c>
      <c r="AR54" s="195">
        <v>24.2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4.83</v>
      </c>
      <c r="L55" s="195">
        <v>248.55</v>
      </c>
      <c r="M55" s="195">
        <v>27.25</v>
      </c>
      <c r="N55" s="195">
        <v>34.99</v>
      </c>
      <c r="O55" s="195">
        <v>0</v>
      </c>
      <c r="P55" s="195">
        <v>41.26</v>
      </c>
      <c r="Q55" s="195">
        <v>2.9</v>
      </c>
      <c r="R55" s="195">
        <v>12.56</v>
      </c>
      <c r="S55" s="195">
        <v>3.86</v>
      </c>
      <c r="T55" s="195">
        <v>0</v>
      </c>
      <c r="U55" s="195">
        <v>61.15</v>
      </c>
      <c r="V55" s="195">
        <v>6.14</v>
      </c>
      <c r="W55" s="195">
        <v>9.35</v>
      </c>
      <c r="X55" s="195">
        <v>43.69</v>
      </c>
      <c r="Y55" s="195">
        <v>0</v>
      </c>
      <c r="Z55">
        <v>0</v>
      </c>
      <c r="AA55" s="195">
        <v>12.46</v>
      </c>
      <c r="AB55" s="195">
        <v>7.71</v>
      </c>
      <c r="AC55" s="195">
        <v>0</v>
      </c>
      <c r="AD55" s="195">
        <v>0</v>
      </c>
      <c r="AE55" s="195">
        <v>30</v>
      </c>
      <c r="AF55" s="195">
        <v>0</v>
      </c>
      <c r="AG55" s="195">
        <v>0</v>
      </c>
      <c r="AH55" s="195">
        <v>0</v>
      </c>
      <c r="AI55" s="195">
        <v>-0.82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75</v>
      </c>
      <c r="AQ55" s="195">
        <v>24.05</v>
      </c>
      <c r="AR55" s="195">
        <v>24.2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4.83</v>
      </c>
      <c r="L56" s="195">
        <v>202.73</v>
      </c>
      <c r="M56" s="195">
        <v>27.25</v>
      </c>
      <c r="N56" s="195">
        <v>34.99</v>
      </c>
      <c r="O56" s="195">
        <v>0</v>
      </c>
      <c r="P56" s="195">
        <v>41.26</v>
      </c>
      <c r="Q56" s="195">
        <v>2.9</v>
      </c>
      <c r="R56" s="195">
        <v>12.56</v>
      </c>
      <c r="S56" s="195">
        <v>3.86</v>
      </c>
      <c r="T56" s="195">
        <v>0</v>
      </c>
      <c r="U56" s="195">
        <v>61.15</v>
      </c>
      <c r="V56" s="195">
        <v>6.14</v>
      </c>
      <c r="W56" s="195">
        <v>9.35</v>
      </c>
      <c r="X56" s="195">
        <v>43.69</v>
      </c>
      <c r="Y56" s="195">
        <v>0</v>
      </c>
      <c r="Z56">
        <v>0</v>
      </c>
      <c r="AA56" s="195">
        <v>12.46</v>
      </c>
      <c r="AB56" s="195">
        <v>7.71</v>
      </c>
      <c r="AC56" s="195">
        <v>0</v>
      </c>
      <c r="AD56" s="195">
        <v>0</v>
      </c>
      <c r="AE56" s="195">
        <v>30</v>
      </c>
      <c r="AF56" s="195">
        <v>0</v>
      </c>
      <c r="AG56" s="195">
        <v>0</v>
      </c>
      <c r="AH56" s="195">
        <v>0</v>
      </c>
      <c r="AI56" s="195">
        <v>-0.82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75</v>
      </c>
      <c r="AQ56" s="195">
        <v>24.05</v>
      </c>
      <c r="AR56" s="195">
        <v>24.2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4.83</v>
      </c>
      <c r="L57" s="195">
        <v>240.38</v>
      </c>
      <c r="M57" s="195">
        <v>27.25</v>
      </c>
      <c r="N57" s="195">
        <v>34.99</v>
      </c>
      <c r="O57" s="195">
        <v>0</v>
      </c>
      <c r="P57" s="195">
        <v>41.26</v>
      </c>
      <c r="Q57" s="195">
        <v>2.9</v>
      </c>
      <c r="R57" s="195">
        <v>12.56</v>
      </c>
      <c r="S57" s="195">
        <v>3.86</v>
      </c>
      <c r="T57" s="195">
        <v>0</v>
      </c>
      <c r="U57" s="195">
        <v>61.15</v>
      </c>
      <c r="V57" s="195">
        <v>6.14</v>
      </c>
      <c r="W57" s="195">
        <v>8.99</v>
      </c>
      <c r="X57" s="195">
        <v>43.69</v>
      </c>
      <c r="Y57" s="195">
        <v>0</v>
      </c>
      <c r="Z57">
        <v>0</v>
      </c>
      <c r="AA57" s="195">
        <v>11.58</v>
      </c>
      <c r="AB57" s="195">
        <v>7.71</v>
      </c>
      <c r="AC57" s="195">
        <v>0</v>
      </c>
      <c r="AD57" s="195">
        <v>0</v>
      </c>
      <c r="AE57" s="195">
        <v>30</v>
      </c>
      <c r="AF57" s="195">
        <v>0</v>
      </c>
      <c r="AG57" s="195">
        <v>0</v>
      </c>
      <c r="AH57" s="195">
        <v>0</v>
      </c>
      <c r="AI57" s="195">
        <v>-0.82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75</v>
      </c>
      <c r="AQ57" s="195">
        <v>24.05</v>
      </c>
      <c r="AR57" s="195">
        <v>24.2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4.83</v>
      </c>
      <c r="L58" s="195">
        <v>303.13</v>
      </c>
      <c r="M58" s="195">
        <v>27.25</v>
      </c>
      <c r="N58" s="195">
        <v>34.99</v>
      </c>
      <c r="O58" s="195">
        <v>0</v>
      </c>
      <c r="P58" s="195">
        <v>41.26</v>
      </c>
      <c r="Q58" s="195">
        <v>2.9</v>
      </c>
      <c r="R58" s="195">
        <v>12.56</v>
      </c>
      <c r="S58" s="195">
        <v>3.86</v>
      </c>
      <c r="T58" s="195">
        <v>0</v>
      </c>
      <c r="U58" s="195">
        <v>61.15</v>
      </c>
      <c r="V58" s="195">
        <v>6.14</v>
      </c>
      <c r="W58" s="195">
        <v>8.99</v>
      </c>
      <c r="X58" s="195">
        <v>43.69</v>
      </c>
      <c r="Y58" s="195">
        <v>0</v>
      </c>
      <c r="Z58">
        <v>0</v>
      </c>
      <c r="AA58" s="195">
        <v>11.58</v>
      </c>
      <c r="AB58" s="195">
        <v>7.71</v>
      </c>
      <c r="AC58" s="195">
        <v>0</v>
      </c>
      <c r="AD58" s="195">
        <v>0</v>
      </c>
      <c r="AE58" s="195">
        <v>30</v>
      </c>
      <c r="AF58" s="195">
        <v>0</v>
      </c>
      <c r="AG58" s="195">
        <v>0</v>
      </c>
      <c r="AH58" s="195">
        <v>0</v>
      </c>
      <c r="AI58" s="195">
        <v>-0.82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75</v>
      </c>
      <c r="AQ58" s="195">
        <v>24.05</v>
      </c>
      <c r="AR58" s="195">
        <v>24.2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5</v>
      </c>
      <c r="L59" s="195">
        <v>342.71</v>
      </c>
      <c r="M59" s="195">
        <v>27.25</v>
      </c>
      <c r="N59" s="195">
        <v>34.99</v>
      </c>
      <c r="O59" s="195">
        <v>0</v>
      </c>
      <c r="P59" s="195">
        <v>41.26</v>
      </c>
      <c r="Q59" s="195">
        <v>2.9</v>
      </c>
      <c r="R59" s="195">
        <v>12.56</v>
      </c>
      <c r="S59" s="195">
        <v>3.86</v>
      </c>
      <c r="T59" s="195">
        <v>0</v>
      </c>
      <c r="U59" s="195">
        <v>61.15</v>
      </c>
      <c r="V59" s="195">
        <v>6.14</v>
      </c>
      <c r="W59" s="195">
        <v>8.99</v>
      </c>
      <c r="X59" s="195">
        <v>43.69</v>
      </c>
      <c r="Y59" s="195">
        <v>0</v>
      </c>
      <c r="Z59">
        <v>0</v>
      </c>
      <c r="AA59" s="195">
        <v>11.58</v>
      </c>
      <c r="AB59" s="195">
        <v>7.71</v>
      </c>
      <c r="AC59" s="195">
        <v>0</v>
      </c>
      <c r="AD59" s="195">
        <v>0</v>
      </c>
      <c r="AE59" s="195">
        <v>30</v>
      </c>
      <c r="AF59" s="195">
        <v>0</v>
      </c>
      <c r="AG59" s="195">
        <v>0</v>
      </c>
      <c r="AH59" s="195">
        <v>0</v>
      </c>
      <c r="AI59" s="195">
        <v>-0.82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75</v>
      </c>
      <c r="AQ59" s="195">
        <v>24.05</v>
      </c>
      <c r="AR59" s="195">
        <v>24.2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5</v>
      </c>
      <c r="L60" s="195">
        <v>401.6</v>
      </c>
      <c r="M60" s="195">
        <v>27.25</v>
      </c>
      <c r="N60" s="195">
        <v>34.99</v>
      </c>
      <c r="O60" s="195">
        <v>0</v>
      </c>
      <c r="P60" s="195">
        <v>41.26</v>
      </c>
      <c r="Q60" s="195">
        <v>2.9</v>
      </c>
      <c r="R60" s="195">
        <v>12.56</v>
      </c>
      <c r="S60" s="195">
        <v>3.86</v>
      </c>
      <c r="T60" s="195">
        <v>0</v>
      </c>
      <c r="U60" s="195">
        <v>61.15</v>
      </c>
      <c r="V60" s="195">
        <v>6.14</v>
      </c>
      <c r="W60" s="195">
        <v>8.99</v>
      </c>
      <c r="X60" s="195">
        <v>43.69</v>
      </c>
      <c r="Y60" s="195">
        <v>0</v>
      </c>
      <c r="Z60">
        <v>0</v>
      </c>
      <c r="AA60" s="195">
        <v>11.58</v>
      </c>
      <c r="AB60" s="195">
        <v>7.71</v>
      </c>
      <c r="AC60" s="195">
        <v>0</v>
      </c>
      <c r="AD60" s="195">
        <v>0</v>
      </c>
      <c r="AE60" s="195">
        <v>30</v>
      </c>
      <c r="AF60" s="195">
        <v>0</v>
      </c>
      <c r="AG60" s="195">
        <v>0</v>
      </c>
      <c r="AH60" s="195">
        <v>0</v>
      </c>
      <c r="AI60" s="195">
        <v>-0.82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75</v>
      </c>
      <c r="AQ60" s="195">
        <v>24.05</v>
      </c>
      <c r="AR60" s="195">
        <v>24.2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5</v>
      </c>
      <c r="L61" s="195">
        <v>480.78</v>
      </c>
      <c r="M61" s="195">
        <v>27.25</v>
      </c>
      <c r="N61" s="195">
        <v>34.99</v>
      </c>
      <c r="O61" s="195">
        <v>0</v>
      </c>
      <c r="P61" s="195">
        <v>41.26</v>
      </c>
      <c r="Q61" s="195">
        <v>2.9</v>
      </c>
      <c r="R61" s="195">
        <v>12.56</v>
      </c>
      <c r="S61" s="195">
        <v>3.86</v>
      </c>
      <c r="T61" s="195">
        <v>0</v>
      </c>
      <c r="U61" s="195">
        <v>61.15</v>
      </c>
      <c r="V61" s="195">
        <v>6.14</v>
      </c>
      <c r="W61" s="195">
        <v>8.99</v>
      </c>
      <c r="X61" s="195">
        <v>43.69</v>
      </c>
      <c r="Y61" s="195">
        <v>0</v>
      </c>
      <c r="Z61">
        <v>0</v>
      </c>
      <c r="AA61" s="195">
        <v>11.58</v>
      </c>
      <c r="AB61" s="195">
        <v>7.71</v>
      </c>
      <c r="AC61" s="195">
        <v>0</v>
      </c>
      <c r="AD61" s="195">
        <v>0</v>
      </c>
      <c r="AE61" s="195">
        <v>30</v>
      </c>
      <c r="AF61" s="195">
        <v>0</v>
      </c>
      <c r="AG61" s="195">
        <v>0</v>
      </c>
      <c r="AH61" s="195">
        <v>0</v>
      </c>
      <c r="AI61" s="195">
        <v>-0.82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75</v>
      </c>
      <c r="AQ61" s="195">
        <v>24.17</v>
      </c>
      <c r="AR61" s="195">
        <v>24.2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5</v>
      </c>
      <c r="L62" s="195">
        <v>527.12</v>
      </c>
      <c r="M62" s="195">
        <v>27.25</v>
      </c>
      <c r="N62" s="195">
        <v>34.99</v>
      </c>
      <c r="O62" s="195">
        <v>0</v>
      </c>
      <c r="P62" s="195">
        <v>41.26</v>
      </c>
      <c r="Q62" s="195">
        <v>2.9</v>
      </c>
      <c r="R62" s="195">
        <v>12.56</v>
      </c>
      <c r="S62" s="195">
        <v>3.86</v>
      </c>
      <c r="T62" s="195">
        <v>0</v>
      </c>
      <c r="U62" s="195">
        <v>61.15</v>
      </c>
      <c r="V62" s="195">
        <v>6.14</v>
      </c>
      <c r="W62" s="195">
        <v>8.99</v>
      </c>
      <c r="X62" s="195">
        <v>43.69</v>
      </c>
      <c r="Y62" s="195">
        <v>0</v>
      </c>
      <c r="Z62">
        <v>0</v>
      </c>
      <c r="AA62" s="195">
        <v>11.58</v>
      </c>
      <c r="AB62" s="195">
        <v>7.71</v>
      </c>
      <c r="AC62" s="195">
        <v>0</v>
      </c>
      <c r="AD62" s="195">
        <v>0</v>
      </c>
      <c r="AE62" s="195">
        <v>30</v>
      </c>
      <c r="AF62" s="195">
        <v>0</v>
      </c>
      <c r="AG62" s="195">
        <v>0</v>
      </c>
      <c r="AH62" s="195">
        <v>0</v>
      </c>
      <c r="AI62" s="195">
        <v>-0.82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75</v>
      </c>
      <c r="AQ62" s="195">
        <v>24.17</v>
      </c>
      <c r="AR62" s="195">
        <v>24.2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5</v>
      </c>
      <c r="L63" s="195">
        <v>558.49</v>
      </c>
      <c r="M63" s="195">
        <v>27.25</v>
      </c>
      <c r="N63" s="195">
        <v>34.99</v>
      </c>
      <c r="O63" s="195">
        <v>0</v>
      </c>
      <c r="P63" s="195">
        <v>41.26</v>
      </c>
      <c r="Q63" s="195">
        <v>2.9</v>
      </c>
      <c r="R63" s="195">
        <v>12.56</v>
      </c>
      <c r="S63" s="195">
        <v>4</v>
      </c>
      <c r="T63" s="195">
        <v>0</v>
      </c>
      <c r="U63" s="195">
        <v>61.15</v>
      </c>
      <c r="V63" s="195">
        <v>6.14</v>
      </c>
      <c r="W63" s="195">
        <v>8.99</v>
      </c>
      <c r="X63" s="195">
        <v>43.69</v>
      </c>
      <c r="Y63" s="195">
        <v>0</v>
      </c>
      <c r="Z63">
        <v>0</v>
      </c>
      <c r="AA63" s="195">
        <v>11.58</v>
      </c>
      <c r="AB63" s="195">
        <v>7.71</v>
      </c>
      <c r="AC63" s="195">
        <v>0</v>
      </c>
      <c r="AD63" s="195">
        <v>0</v>
      </c>
      <c r="AE63" s="195">
        <v>30</v>
      </c>
      <c r="AF63" s="195">
        <v>0</v>
      </c>
      <c r="AG63" s="195">
        <v>0</v>
      </c>
      <c r="AH63" s="195">
        <v>0</v>
      </c>
      <c r="AI63" s="195">
        <v>-0.82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75</v>
      </c>
      <c r="AQ63" s="195">
        <v>24.05</v>
      </c>
      <c r="AR63" s="195">
        <v>24.2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5</v>
      </c>
      <c r="L64" s="195">
        <v>558.49</v>
      </c>
      <c r="M64" s="195">
        <v>27.25</v>
      </c>
      <c r="N64" s="195">
        <v>34.99</v>
      </c>
      <c r="O64" s="195">
        <v>0</v>
      </c>
      <c r="P64" s="195">
        <v>41.26</v>
      </c>
      <c r="Q64" s="195">
        <v>2.9</v>
      </c>
      <c r="R64" s="195">
        <v>12.56</v>
      </c>
      <c r="S64" s="195">
        <v>4</v>
      </c>
      <c r="T64" s="195">
        <v>0</v>
      </c>
      <c r="U64" s="195">
        <v>61.15</v>
      </c>
      <c r="V64" s="195">
        <v>6.14</v>
      </c>
      <c r="W64" s="195">
        <v>8.99</v>
      </c>
      <c r="X64" s="195">
        <v>43.69</v>
      </c>
      <c r="Y64" s="195">
        <v>0</v>
      </c>
      <c r="Z64">
        <v>0</v>
      </c>
      <c r="AA64" s="195">
        <v>11.58</v>
      </c>
      <c r="AB64" s="195">
        <v>7.71</v>
      </c>
      <c r="AC64" s="195">
        <v>0</v>
      </c>
      <c r="AD64" s="195">
        <v>0</v>
      </c>
      <c r="AE64" s="195">
        <v>30</v>
      </c>
      <c r="AF64" s="195">
        <v>0</v>
      </c>
      <c r="AG64" s="195">
        <v>0</v>
      </c>
      <c r="AH64" s="195">
        <v>0</v>
      </c>
      <c r="AI64" s="195">
        <v>-0.82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75</v>
      </c>
      <c r="AQ64" s="195">
        <v>24.05</v>
      </c>
      <c r="AR64" s="195">
        <v>24.2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4.74</v>
      </c>
      <c r="L65" s="195">
        <v>558.48</v>
      </c>
      <c r="M65" s="195">
        <v>27.25</v>
      </c>
      <c r="N65" s="195">
        <v>34.99</v>
      </c>
      <c r="O65" s="195">
        <v>0</v>
      </c>
      <c r="P65" s="195">
        <v>41.26</v>
      </c>
      <c r="Q65" s="195">
        <v>2.9</v>
      </c>
      <c r="R65" s="195">
        <v>12.56</v>
      </c>
      <c r="S65" s="195">
        <v>3.86</v>
      </c>
      <c r="T65" s="195">
        <v>0</v>
      </c>
      <c r="U65" s="195">
        <v>61.15</v>
      </c>
      <c r="V65" s="195">
        <v>6.14</v>
      </c>
      <c r="W65" s="195">
        <v>8.7200000000000006</v>
      </c>
      <c r="X65" s="195">
        <v>43.69</v>
      </c>
      <c r="Y65" s="195">
        <v>0</v>
      </c>
      <c r="Z65">
        <v>0</v>
      </c>
      <c r="AA65" s="195">
        <v>9.7899999999999991</v>
      </c>
      <c r="AB65" s="195">
        <v>7.71</v>
      </c>
      <c r="AC65" s="195">
        <v>0</v>
      </c>
      <c r="AD65" s="195">
        <v>0</v>
      </c>
      <c r="AE65" s="195">
        <v>30</v>
      </c>
      <c r="AF65" s="195">
        <v>0</v>
      </c>
      <c r="AG65" s="195">
        <v>0</v>
      </c>
      <c r="AH65" s="195">
        <v>0</v>
      </c>
      <c r="AI65" s="195">
        <v>-0.82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75</v>
      </c>
      <c r="AQ65" s="195">
        <v>24.05</v>
      </c>
      <c r="AR65" s="195">
        <v>24.2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5</v>
      </c>
      <c r="L66" s="195">
        <v>558.48</v>
      </c>
      <c r="M66" s="195">
        <v>27.25</v>
      </c>
      <c r="N66" s="195">
        <v>34.99</v>
      </c>
      <c r="O66" s="195">
        <v>0</v>
      </c>
      <c r="P66" s="195">
        <v>41.26</v>
      </c>
      <c r="Q66" s="195">
        <v>2.9</v>
      </c>
      <c r="R66" s="195">
        <v>12.56</v>
      </c>
      <c r="S66" s="195">
        <v>3.86</v>
      </c>
      <c r="T66" s="195">
        <v>0</v>
      </c>
      <c r="U66" s="195">
        <v>61.15</v>
      </c>
      <c r="V66" s="195">
        <v>6.14</v>
      </c>
      <c r="W66" s="195">
        <v>8.7200000000000006</v>
      </c>
      <c r="X66" s="195">
        <v>43.69</v>
      </c>
      <c r="Y66" s="195">
        <v>0</v>
      </c>
      <c r="Z66">
        <v>0</v>
      </c>
      <c r="AA66" s="195">
        <v>9.7899999999999991</v>
      </c>
      <c r="AB66" s="195">
        <v>7.71</v>
      </c>
      <c r="AC66" s="195">
        <v>0</v>
      </c>
      <c r="AD66" s="195">
        <v>0</v>
      </c>
      <c r="AE66" s="195">
        <v>30</v>
      </c>
      <c r="AF66" s="195">
        <v>0</v>
      </c>
      <c r="AG66" s="195">
        <v>0</v>
      </c>
      <c r="AH66" s="195">
        <v>0</v>
      </c>
      <c r="AI66" s="195">
        <v>-0.82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75</v>
      </c>
      <c r="AQ66" s="195">
        <v>24.05</v>
      </c>
      <c r="AR66" s="195">
        <v>24.2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5</v>
      </c>
      <c r="L67" s="195">
        <v>515.52</v>
      </c>
      <c r="M67" s="195">
        <v>27.25</v>
      </c>
      <c r="N67" s="195">
        <v>34.99</v>
      </c>
      <c r="O67" s="195">
        <v>0</v>
      </c>
      <c r="P67" s="195">
        <v>41.26</v>
      </c>
      <c r="Q67" s="195">
        <v>2.9</v>
      </c>
      <c r="R67" s="195">
        <v>12.56</v>
      </c>
      <c r="S67" s="195">
        <v>3.86</v>
      </c>
      <c r="T67" s="195">
        <v>0</v>
      </c>
      <c r="U67" s="195">
        <v>61.15</v>
      </c>
      <c r="V67" s="195">
        <v>6.14</v>
      </c>
      <c r="W67" s="195">
        <v>8.36</v>
      </c>
      <c r="X67" s="195">
        <v>43.69</v>
      </c>
      <c r="Y67" s="195">
        <v>0</v>
      </c>
      <c r="Z67">
        <v>0</v>
      </c>
      <c r="AA67" s="195">
        <v>9.64</v>
      </c>
      <c r="AB67" s="195">
        <v>7.71</v>
      </c>
      <c r="AC67" s="195">
        <v>0</v>
      </c>
      <c r="AD67" s="195">
        <v>0</v>
      </c>
      <c r="AE67" s="195">
        <v>30</v>
      </c>
      <c r="AF67" s="195">
        <v>0</v>
      </c>
      <c r="AG67" s="195">
        <v>0</v>
      </c>
      <c r="AH67" s="195">
        <v>0</v>
      </c>
      <c r="AI67" s="195">
        <v>-0.82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75</v>
      </c>
      <c r="AQ67" s="195">
        <v>24.05</v>
      </c>
      <c r="AR67" s="195">
        <v>24.2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5</v>
      </c>
      <c r="L68" s="195">
        <v>498.14</v>
      </c>
      <c r="M68" s="195">
        <v>27.25</v>
      </c>
      <c r="N68" s="195">
        <v>34.99</v>
      </c>
      <c r="O68" s="195">
        <v>0</v>
      </c>
      <c r="P68" s="195">
        <v>41.26</v>
      </c>
      <c r="Q68" s="195">
        <v>2.9</v>
      </c>
      <c r="R68" s="195">
        <v>12.56</v>
      </c>
      <c r="S68" s="195">
        <v>3.86</v>
      </c>
      <c r="T68" s="195">
        <v>0</v>
      </c>
      <c r="U68" s="195">
        <v>61.15</v>
      </c>
      <c r="V68" s="195">
        <v>6.14</v>
      </c>
      <c r="W68" s="195">
        <v>8.36</v>
      </c>
      <c r="X68" s="195">
        <v>43.69</v>
      </c>
      <c r="Y68" s="195">
        <v>0</v>
      </c>
      <c r="Z68">
        <v>0</v>
      </c>
      <c r="AA68" s="195">
        <v>9.64</v>
      </c>
      <c r="AB68" s="195">
        <v>7.71</v>
      </c>
      <c r="AC68" s="195">
        <v>0</v>
      </c>
      <c r="AD68" s="195">
        <v>0</v>
      </c>
      <c r="AE68" s="195">
        <v>30</v>
      </c>
      <c r="AF68" s="195">
        <v>0</v>
      </c>
      <c r="AG68" s="195">
        <v>0</v>
      </c>
      <c r="AH68" s="195">
        <v>0</v>
      </c>
      <c r="AI68" s="195">
        <v>-0.82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75</v>
      </c>
      <c r="AQ68" s="195">
        <v>24.05</v>
      </c>
      <c r="AR68" s="195">
        <v>23.67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5</v>
      </c>
      <c r="L69" s="195">
        <v>468</v>
      </c>
      <c r="M69" s="195">
        <v>27.25</v>
      </c>
      <c r="N69" s="195">
        <v>34.99</v>
      </c>
      <c r="O69" s="195">
        <v>0</v>
      </c>
      <c r="P69" s="195">
        <v>41.26</v>
      </c>
      <c r="Q69" s="195">
        <v>2.9</v>
      </c>
      <c r="R69" s="195">
        <v>12.56</v>
      </c>
      <c r="S69" s="195">
        <v>3.86</v>
      </c>
      <c r="T69" s="195">
        <v>0</v>
      </c>
      <c r="U69" s="195">
        <v>61.15</v>
      </c>
      <c r="V69" s="195">
        <v>6.14</v>
      </c>
      <c r="W69" s="195">
        <v>8.36</v>
      </c>
      <c r="X69" s="195">
        <v>43.69</v>
      </c>
      <c r="Y69" s="195">
        <v>0</v>
      </c>
      <c r="Z69">
        <v>0</v>
      </c>
      <c r="AA69" s="195">
        <v>9.64</v>
      </c>
      <c r="AB69" s="195">
        <v>7.71</v>
      </c>
      <c r="AC69" s="195">
        <v>0</v>
      </c>
      <c r="AD69" s="195">
        <v>0</v>
      </c>
      <c r="AE69" s="195">
        <v>30</v>
      </c>
      <c r="AF69" s="195">
        <v>0</v>
      </c>
      <c r="AG69" s="195">
        <v>0</v>
      </c>
      <c r="AH69" s="195">
        <v>0</v>
      </c>
      <c r="AI69" s="195">
        <v>-0.82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75</v>
      </c>
      <c r="AQ69" s="195">
        <v>24.05</v>
      </c>
      <c r="AR69" s="195">
        <v>20.95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5</v>
      </c>
      <c r="L70" s="195">
        <v>456</v>
      </c>
      <c r="M70" s="195">
        <v>27.25</v>
      </c>
      <c r="N70" s="195">
        <v>34.99</v>
      </c>
      <c r="O70" s="195">
        <v>0</v>
      </c>
      <c r="P70" s="195">
        <v>41.26</v>
      </c>
      <c r="Q70" s="195">
        <v>2.9</v>
      </c>
      <c r="R70" s="195">
        <v>12.56</v>
      </c>
      <c r="S70" s="195">
        <v>3.86</v>
      </c>
      <c r="T70" s="195">
        <v>0</v>
      </c>
      <c r="U70" s="195">
        <v>61.15</v>
      </c>
      <c r="V70" s="195">
        <v>6.14</v>
      </c>
      <c r="W70" s="195">
        <v>8.36</v>
      </c>
      <c r="X70" s="195">
        <v>43.69</v>
      </c>
      <c r="Y70" s="195">
        <v>0</v>
      </c>
      <c r="Z70">
        <v>0</v>
      </c>
      <c r="AA70" s="195">
        <v>9.64</v>
      </c>
      <c r="AB70" s="195">
        <v>7.71</v>
      </c>
      <c r="AC70" s="195">
        <v>0</v>
      </c>
      <c r="AD70" s="195">
        <v>0</v>
      </c>
      <c r="AE70" s="195">
        <v>30</v>
      </c>
      <c r="AF70" s="195">
        <v>0</v>
      </c>
      <c r="AG70" s="195">
        <v>0</v>
      </c>
      <c r="AH70" s="195">
        <v>0</v>
      </c>
      <c r="AI70" s="195">
        <v>-0.82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75</v>
      </c>
      <c r="AQ70" s="195">
        <v>24.05</v>
      </c>
      <c r="AR70" s="195">
        <v>16.739999999999998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5</v>
      </c>
      <c r="L71" s="195">
        <v>436</v>
      </c>
      <c r="M71" s="195">
        <v>27.25</v>
      </c>
      <c r="N71" s="195">
        <v>34.99</v>
      </c>
      <c r="O71" s="195">
        <v>0</v>
      </c>
      <c r="P71" s="195">
        <v>41.26</v>
      </c>
      <c r="Q71" s="195">
        <v>2.9</v>
      </c>
      <c r="R71" s="195">
        <v>12.56</v>
      </c>
      <c r="S71" s="195">
        <v>3.86</v>
      </c>
      <c r="T71" s="195">
        <v>0</v>
      </c>
      <c r="U71" s="195">
        <v>61.15</v>
      </c>
      <c r="V71" s="195">
        <v>6.14</v>
      </c>
      <c r="W71" s="195">
        <v>8.36</v>
      </c>
      <c r="X71" s="195">
        <v>43.69</v>
      </c>
      <c r="Y71" s="195">
        <v>0</v>
      </c>
      <c r="Z71">
        <v>0</v>
      </c>
      <c r="AA71" s="195">
        <v>9.64</v>
      </c>
      <c r="AB71" s="195">
        <v>7.71</v>
      </c>
      <c r="AC71" s="195">
        <v>0</v>
      </c>
      <c r="AD71" s="195">
        <v>0</v>
      </c>
      <c r="AE71" s="195">
        <v>30</v>
      </c>
      <c r="AF71" s="195">
        <v>0</v>
      </c>
      <c r="AG71" s="195">
        <v>0</v>
      </c>
      <c r="AH71" s="195">
        <v>0</v>
      </c>
      <c r="AI71" s="195">
        <v>-0.82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75</v>
      </c>
      <c r="AQ71" s="195">
        <v>24.05</v>
      </c>
      <c r="AR71" s="195">
        <v>13.69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5</v>
      </c>
      <c r="L72" s="195">
        <v>424</v>
      </c>
      <c r="M72" s="195">
        <v>27.25</v>
      </c>
      <c r="N72" s="195">
        <v>34.99</v>
      </c>
      <c r="O72" s="195">
        <v>0</v>
      </c>
      <c r="P72" s="195">
        <v>41.26</v>
      </c>
      <c r="Q72" s="195">
        <v>2.9</v>
      </c>
      <c r="R72" s="195">
        <v>12.56</v>
      </c>
      <c r="S72" s="195">
        <v>3.86</v>
      </c>
      <c r="T72" s="195">
        <v>0</v>
      </c>
      <c r="U72" s="195">
        <v>61.15</v>
      </c>
      <c r="V72" s="195">
        <v>6.14</v>
      </c>
      <c r="W72" s="195">
        <v>8.36</v>
      </c>
      <c r="X72" s="195">
        <v>43.69</v>
      </c>
      <c r="Y72" s="195">
        <v>0</v>
      </c>
      <c r="Z72">
        <v>0</v>
      </c>
      <c r="AA72" s="195">
        <v>9.64</v>
      </c>
      <c r="AB72" s="195">
        <v>7.71</v>
      </c>
      <c r="AC72" s="195">
        <v>0</v>
      </c>
      <c r="AD72" s="195">
        <v>0</v>
      </c>
      <c r="AE72" s="195">
        <v>30</v>
      </c>
      <c r="AF72" s="195">
        <v>0</v>
      </c>
      <c r="AG72" s="195">
        <v>0</v>
      </c>
      <c r="AH72" s="195">
        <v>0</v>
      </c>
      <c r="AI72" s="195">
        <v>-0.82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75</v>
      </c>
      <c r="AQ72" s="195">
        <v>24.05</v>
      </c>
      <c r="AR72" s="195">
        <v>11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5</v>
      </c>
      <c r="L73" s="195">
        <v>470</v>
      </c>
      <c r="M73" s="195">
        <v>27.25</v>
      </c>
      <c r="N73" s="195">
        <v>34.99</v>
      </c>
      <c r="O73" s="195">
        <v>0</v>
      </c>
      <c r="P73" s="195">
        <v>41.26</v>
      </c>
      <c r="Q73" s="195">
        <v>2.9</v>
      </c>
      <c r="R73" s="195">
        <v>12.56</v>
      </c>
      <c r="S73" s="195">
        <v>3.86</v>
      </c>
      <c r="T73" s="195">
        <v>0</v>
      </c>
      <c r="U73" s="195">
        <v>61.15</v>
      </c>
      <c r="V73" s="195">
        <v>6.14</v>
      </c>
      <c r="W73" s="195">
        <v>8.99</v>
      </c>
      <c r="X73" s="195">
        <v>43.69</v>
      </c>
      <c r="Y73" s="195">
        <v>0</v>
      </c>
      <c r="Z73">
        <v>0</v>
      </c>
      <c r="AA73" s="195">
        <v>9.64</v>
      </c>
      <c r="AB73" s="195">
        <v>7.71</v>
      </c>
      <c r="AC73" s="195">
        <v>0</v>
      </c>
      <c r="AD73" s="195">
        <v>0</v>
      </c>
      <c r="AE73" s="195">
        <v>30</v>
      </c>
      <c r="AF73" s="195">
        <v>0</v>
      </c>
      <c r="AG73" s="195">
        <v>0</v>
      </c>
      <c r="AH73" s="195">
        <v>0</v>
      </c>
      <c r="AI73" s="195">
        <v>-0.82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75</v>
      </c>
      <c r="AQ73" s="195">
        <v>24.05</v>
      </c>
      <c r="AR73" s="195">
        <v>6.69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5</v>
      </c>
      <c r="L74" s="195">
        <v>400</v>
      </c>
      <c r="M74" s="195">
        <v>27.25</v>
      </c>
      <c r="N74" s="195">
        <v>34.99</v>
      </c>
      <c r="O74" s="195">
        <v>0</v>
      </c>
      <c r="P74" s="195">
        <v>41.26</v>
      </c>
      <c r="Q74" s="195">
        <v>2.9</v>
      </c>
      <c r="R74" s="195">
        <v>12.56</v>
      </c>
      <c r="S74" s="195">
        <v>3.86</v>
      </c>
      <c r="T74" s="195">
        <v>0</v>
      </c>
      <c r="U74" s="195">
        <v>61.15</v>
      </c>
      <c r="V74" s="195">
        <v>6.14</v>
      </c>
      <c r="W74" s="195">
        <v>8.99</v>
      </c>
      <c r="X74" s="195">
        <v>43.69</v>
      </c>
      <c r="Y74" s="195">
        <v>0</v>
      </c>
      <c r="Z74">
        <v>0</v>
      </c>
      <c r="AA74" s="195">
        <v>9.64</v>
      </c>
      <c r="AB74" s="195">
        <v>7.71</v>
      </c>
      <c r="AC74" s="195">
        <v>0</v>
      </c>
      <c r="AD74" s="195">
        <v>0</v>
      </c>
      <c r="AE74" s="195">
        <v>30</v>
      </c>
      <c r="AF74" s="195">
        <v>0</v>
      </c>
      <c r="AG74" s="195">
        <v>0</v>
      </c>
      <c r="AH74" s="195">
        <v>0</v>
      </c>
      <c r="AI74" s="195">
        <v>-0.82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75</v>
      </c>
      <c r="AQ74" s="195">
        <v>24.05</v>
      </c>
      <c r="AR74" s="195">
        <v>3.43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4.49</v>
      </c>
      <c r="L75" s="195">
        <v>400</v>
      </c>
      <c r="M75" s="195">
        <v>27.25</v>
      </c>
      <c r="N75" s="195">
        <v>34.99</v>
      </c>
      <c r="O75" s="195">
        <v>0</v>
      </c>
      <c r="P75" s="195">
        <v>41.26</v>
      </c>
      <c r="Q75" s="195">
        <v>2.9</v>
      </c>
      <c r="R75" s="195">
        <v>12.56</v>
      </c>
      <c r="S75" s="195">
        <v>3.86</v>
      </c>
      <c r="T75" s="195">
        <v>0</v>
      </c>
      <c r="U75" s="195">
        <v>61.15</v>
      </c>
      <c r="V75" s="195">
        <v>6.14</v>
      </c>
      <c r="W75" s="195">
        <v>8.99</v>
      </c>
      <c r="X75" s="195">
        <v>43.69</v>
      </c>
      <c r="Y75" s="195">
        <v>0</v>
      </c>
      <c r="Z75">
        <v>0</v>
      </c>
      <c r="AA75" s="195">
        <v>9.64</v>
      </c>
      <c r="AB75" s="195">
        <v>0</v>
      </c>
      <c r="AC75" s="195">
        <v>0</v>
      </c>
      <c r="AD75" s="195">
        <v>0</v>
      </c>
      <c r="AE75" s="195">
        <v>30</v>
      </c>
      <c r="AF75" s="195">
        <v>0</v>
      </c>
      <c r="AG75" s="195">
        <v>0</v>
      </c>
      <c r="AH75" s="195">
        <v>0</v>
      </c>
      <c r="AI75" s="195">
        <v>-0.82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75</v>
      </c>
      <c r="AQ75" s="195">
        <v>24.05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4.57</v>
      </c>
      <c r="L76" s="195">
        <v>400</v>
      </c>
      <c r="M76" s="195">
        <v>27.25</v>
      </c>
      <c r="N76" s="195">
        <v>34.99</v>
      </c>
      <c r="O76" s="195">
        <v>0</v>
      </c>
      <c r="P76" s="195">
        <v>41.26</v>
      </c>
      <c r="Q76" s="195">
        <v>2.9</v>
      </c>
      <c r="R76" s="195">
        <v>12.56</v>
      </c>
      <c r="S76" s="195">
        <v>3.86</v>
      </c>
      <c r="T76" s="195">
        <v>0</v>
      </c>
      <c r="U76" s="195">
        <v>61.15</v>
      </c>
      <c r="V76" s="195">
        <v>6.14</v>
      </c>
      <c r="W76" s="195">
        <v>8.99</v>
      </c>
      <c r="X76" s="195">
        <v>43.69</v>
      </c>
      <c r="Y76" s="195">
        <v>0</v>
      </c>
      <c r="Z76">
        <v>0</v>
      </c>
      <c r="AA76" s="195">
        <v>9.64</v>
      </c>
      <c r="AB76" s="195">
        <v>0</v>
      </c>
      <c r="AC76" s="195">
        <v>0</v>
      </c>
      <c r="AD76" s="195">
        <v>0</v>
      </c>
      <c r="AE76" s="195">
        <v>30</v>
      </c>
      <c r="AF76" s="195">
        <v>0</v>
      </c>
      <c r="AG76" s="195">
        <v>0</v>
      </c>
      <c r="AH76" s="195">
        <v>0</v>
      </c>
      <c r="AI76" s="195">
        <v>-0.82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75</v>
      </c>
      <c r="AQ76" s="195">
        <v>24.05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4.57</v>
      </c>
      <c r="L77" s="195">
        <v>400</v>
      </c>
      <c r="M77" s="195">
        <v>27.25</v>
      </c>
      <c r="N77" s="195">
        <v>34.99</v>
      </c>
      <c r="O77" s="195">
        <v>0</v>
      </c>
      <c r="P77" s="195">
        <v>41.26</v>
      </c>
      <c r="Q77" s="195">
        <v>2.9</v>
      </c>
      <c r="R77" s="195">
        <v>12.56</v>
      </c>
      <c r="S77" s="195">
        <v>3.86</v>
      </c>
      <c r="T77" s="195">
        <v>0</v>
      </c>
      <c r="U77" s="195">
        <v>61.15</v>
      </c>
      <c r="V77" s="195">
        <v>6.14</v>
      </c>
      <c r="W77" s="195">
        <v>9.16</v>
      </c>
      <c r="X77" s="195">
        <v>43.69</v>
      </c>
      <c r="Y77" s="195">
        <v>0</v>
      </c>
      <c r="Z77">
        <v>0</v>
      </c>
      <c r="AA77" s="195">
        <v>9.64</v>
      </c>
      <c r="AB77" s="195">
        <v>0</v>
      </c>
      <c r="AC77" s="195">
        <v>0</v>
      </c>
      <c r="AD77" s="195">
        <v>0</v>
      </c>
      <c r="AE77" s="195">
        <v>30</v>
      </c>
      <c r="AF77" s="195">
        <v>0</v>
      </c>
      <c r="AG77" s="195">
        <v>0</v>
      </c>
      <c r="AH77" s="195">
        <v>0</v>
      </c>
      <c r="AI77" s="195">
        <v>-0.82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75</v>
      </c>
      <c r="AQ77" s="195">
        <v>24.05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4.57</v>
      </c>
      <c r="L78" s="195">
        <v>480</v>
      </c>
      <c r="M78" s="195">
        <v>27.25</v>
      </c>
      <c r="N78" s="195">
        <v>34.99</v>
      </c>
      <c r="O78" s="195">
        <v>0</v>
      </c>
      <c r="P78" s="195">
        <v>41.26</v>
      </c>
      <c r="Q78" s="195">
        <v>2.9</v>
      </c>
      <c r="R78" s="195">
        <v>12.56</v>
      </c>
      <c r="S78" s="195">
        <v>3.86</v>
      </c>
      <c r="T78" s="195">
        <v>0</v>
      </c>
      <c r="U78" s="195">
        <v>61.15</v>
      </c>
      <c r="V78" s="195">
        <v>6.14</v>
      </c>
      <c r="W78" s="195">
        <v>9.17</v>
      </c>
      <c r="X78" s="195">
        <v>43.69</v>
      </c>
      <c r="Y78" s="195">
        <v>0</v>
      </c>
      <c r="Z78">
        <v>0</v>
      </c>
      <c r="AA78" s="195">
        <v>9.64</v>
      </c>
      <c r="AB78" s="195">
        <v>0</v>
      </c>
      <c r="AC78" s="195">
        <v>0</v>
      </c>
      <c r="AD78" s="195">
        <v>0</v>
      </c>
      <c r="AE78" s="195">
        <v>30</v>
      </c>
      <c r="AF78" s="195">
        <v>0</v>
      </c>
      <c r="AG78" s="195">
        <v>0</v>
      </c>
      <c r="AH78" s="195">
        <v>0</v>
      </c>
      <c r="AI78" s="195">
        <v>-0.82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75</v>
      </c>
      <c r="AQ78" s="195">
        <v>24.05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8.51</v>
      </c>
      <c r="L79" s="195">
        <v>558.48</v>
      </c>
      <c r="M79" s="195">
        <v>27.25</v>
      </c>
      <c r="N79" s="195">
        <v>34.99</v>
      </c>
      <c r="O79" s="195">
        <v>0</v>
      </c>
      <c r="P79" s="195">
        <v>41.26</v>
      </c>
      <c r="Q79" s="195">
        <v>6.09</v>
      </c>
      <c r="R79" s="195">
        <v>12.56</v>
      </c>
      <c r="S79" s="195">
        <v>4.5</v>
      </c>
      <c r="T79" s="195">
        <v>0</v>
      </c>
      <c r="U79" s="195">
        <v>60.65</v>
      </c>
      <c r="V79" s="195">
        <v>6.14</v>
      </c>
      <c r="W79" s="195">
        <v>9.17</v>
      </c>
      <c r="X79" s="195">
        <v>43.69</v>
      </c>
      <c r="Y79" s="195">
        <v>0</v>
      </c>
      <c r="Z79">
        <v>0</v>
      </c>
      <c r="AA79" s="195">
        <v>7.75</v>
      </c>
      <c r="AB79" s="195">
        <v>0</v>
      </c>
      <c r="AC79" s="195">
        <v>0</v>
      </c>
      <c r="AD79" s="195">
        <v>0</v>
      </c>
      <c r="AE79" s="195">
        <v>24.94</v>
      </c>
      <c r="AF79" s="195">
        <v>0</v>
      </c>
      <c r="AG79" s="195">
        <v>0</v>
      </c>
      <c r="AH79" s="195">
        <v>0</v>
      </c>
      <c r="AI79" s="195">
        <v>-0.82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75</v>
      </c>
      <c r="AQ79" s="195">
        <v>24.05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8.51</v>
      </c>
      <c r="L80" s="195">
        <v>558.48</v>
      </c>
      <c r="M80" s="195">
        <v>27.25</v>
      </c>
      <c r="N80" s="195">
        <v>34.99</v>
      </c>
      <c r="O80" s="195">
        <v>0</v>
      </c>
      <c r="P80" s="195">
        <v>41.26</v>
      </c>
      <c r="Q80" s="195">
        <v>6.09</v>
      </c>
      <c r="R80" s="195">
        <v>12.56</v>
      </c>
      <c r="S80" s="195">
        <v>4.5</v>
      </c>
      <c r="T80" s="195">
        <v>0</v>
      </c>
      <c r="U80" s="195">
        <v>60.65</v>
      </c>
      <c r="V80" s="195">
        <v>6.14</v>
      </c>
      <c r="W80" s="195">
        <v>9.17</v>
      </c>
      <c r="X80" s="195">
        <v>43.69</v>
      </c>
      <c r="Y80" s="195">
        <v>0</v>
      </c>
      <c r="Z80">
        <v>0</v>
      </c>
      <c r="AA80" s="195">
        <v>7.75</v>
      </c>
      <c r="AB80" s="195">
        <v>0</v>
      </c>
      <c r="AC80" s="195">
        <v>0</v>
      </c>
      <c r="AD80" s="195">
        <v>0</v>
      </c>
      <c r="AE80" s="195">
        <v>24.94</v>
      </c>
      <c r="AF80" s="195">
        <v>0</v>
      </c>
      <c r="AG80" s="195">
        <v>0</v>
      </c>
      <c r="AH80" s="195">
        <v>0</v>
      </c>
      <c r="AI80" s="195">
        <v>-0.82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75</v>
      </c>
      <c r="AQ80" s="195">
        <v>24.05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8.57</v>
      </c>
      <c r="L81" s="195">
        <v>558.48</v>
      </c>
      <c r="M81" s="195">
        <v>27.25</v>
      </c>
      <c r="N81" s="195">
        <v>34.99</v>
      </c>
      <c r="O81" s="195">
        <v>0</v>
      </c>
      <c r="P81" s="195">
        <v>41.26</v>
      </c>
      <c r="Q81" s="195">
        <v>6.09</v>
      </c>
      <c r="R81" s="195">
        <v>12.56</v>
      </c>
      <c r="S81" s="195">
        <v>4.5</v>
      </c>
      <c r="T81" s="195">
        <v>0</v>
      </c>
      <c r="U81" s="195">
        <v>59.98</v>
      </c>
      <c r="V81" s="195">
        <v>6.14</v>
      </c>
      <c r="W81" s="195">
        <v>9.17</v>
      </c>
      <c r="X81" s="195">
        <v>43.69</v>
      </c>
      <c r="Y81" s="195">
        <v>0</v>
      </c>
      <c r="Z81">
        <v>0</v>
      </c>
      <c r="AA81" s="195">
        <v>7.75</v>
      </c>
      <c r="AB81" s="195">
        <v>0</v>
      </c>
      <c r="AC81" s="195">
        <v>0</v>
      </c>
      <c r="AD81" s="195">
        <v>0</v>
      </c>
      <c r="AE81" s="195">
        <v>24.94</v>
      </c>
      <c r="AF81" s="195">
        <v>0</v>
      </c>
      <c r="AG81" s="195">
        <v>0</v>
      </c>
      <c r="AH81" s="195">
        <v>0</v>
      </c>
      <c r="AI81" s="195">
        <v>-0.82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75</v>
      </c>
      <c r="AQ81" s="195">
        <v>24.05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8.8800000000000008</v>
      </c>
      <c r="L82" s="195">
        <v>558.48</v>
      </c>
      <c r="M82" s="195">
        <v>27.25</v>
      </c>
      <c r="N82" s="195">
        <v>34.99</v>
      </c>
      <c r="O82" s="195">
        <v>0</v>
      </c>
      <c r="P82" s="195">
        <v>41.26</v>
      </c>
      <c r="Q82" s="195">
        <v>6.09</v>
      </c>
      <c r="R82" s="195">
        <v>12.56</v>
      </c>
      <c r="S82" s="195">
        <v>4.5</v>
      </c>
      <c r="T82" s="195">
        <v>0</v>
      </c>
      <c r="U82" s="195">
        <v>59.98</v>
      </c>
      <c r="V82" s="195">
        <v>6.14</v>
      </c>
      <c r="W82" s="195">
        <v>9.17</v>
      </c>
      <c r="X82" s="195">
        <v>43.69</v>
      </c>
      <c r="Y82" s="195">
        <v>0</v>
      </c>
      <c r="Z82">
        <v>0</v>
      </c>
      <c r="AA82" s="195">
        <v>7.75</v>
      </c>
      <c r="AB82" s="195">
        <v>0</v>
      </c>
      <c r="AC82" s="195">
        <v>0</v>
      </c>
      <c r="AD82" s="195">
        <v>0</v>
      </c>
      <c r="AE82" s="195">
        <v>24.94</v>
      </c>
      <c r="AF82" s="195">
        <v>0</v>
      </c>
      <c r="AG82" s="195">
        <v>0</v>
      </c>
      <c r="AH82" s="195">
        <v>0</v>
      </c>
      <c r="AI82" s="195">
        <v>-0.82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75</v>
      </c>
      <c r="AQ82" s="195">
        <v>24.05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9.07</v>
      </c>
      <c r="L83" s="195">
        <v>558.48</v>
      </c>
      <c r="M83" s="195">
        <v>27.25</v>
      </c>
      <c r="N83" s="195">
        <v>34.99</v>
      </c>
      <c r="O83" s="195">
        <v>0</v>
      </c>
      <c r="P83" s="195">
        <v>41.26</v>
      </c>
      <c r="Q83" s="195">
        <v>6.09</v>
      </c>
      <c r="R83" s="195">
        <v>12.56</v>
      </c>
      <c r="S83" s="195">
        <v>4.5</v>
      </c>
      <c r="T83" s="195">
        <v>0</v>
      </c>
      <c r="U83" s="195">
        <v>60.44</v>
      </c>
      <c r="V83" s="195">
        <v>6.14</v>
      </c>
      <c r="W83" s="195">
        <v>9.17</v>
      </c>
      <c r="X83" s="195">
        <v>43.69</v>
      </c>
      <c r="Y83" s="195">
        <v>0</v>
      </c>
      <c r="Z83">
        <v>0</v>
      </c>
      <c r="AA83" s="195">
        <v>7.75</v>
      </c>
      <c r="AB83" s="195">
        <v>0</v>
      </c>
      <c r="AC83" s="195">
        <v>0</v>
      </c>
      <c r="AD83" s="195">
        <v>0</v>
      </c>
      <c r="AE83" s="195">
        <v>24.94</v>
      </c>
      <c r="AF83" s="195">
        <v>0</v>
      </c>
      <c r="AG83" s="195">
        <v>0</v>
      </c>
      <c r="AH83" s="195">
        <v>0</v>
      </c>
      <c r="AI83" s="195">
        <v>-0.82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75</v>
      </c>
      <c r="AQ83" s="195">
        <v>22.72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9.24</v>
      </c>
      <c r="L84" s="195">
        <v>558.48</v>
      </c>
      <c r="M84" s="195">
        <v>27.25</v>
      </c>
      <c r="N84" s="195">
        <v>34.99</v>
      </c>
      <c r="O84" s="195">
        <v>0</v>
      </c>
      <c r="P84" s="195">
        <v>41.26</v>
      </c>
      <c r="Q84" s="195">
        <v>6.09</v>
      </c>
      <c r="R84" s="195">
        <v>12.56</v>
      </c>
      <c r="S84" s="195">
        <v>4.5</v>
      </c>
      <c r="T84" s="195">
        <v>0</v>
      </c>
      <c r="U84" s="195">
        <v>60.48</v>
      </c>
      <c r="V84" s="195">
        <v>6.14</v>
      </c>
      <c r="W84" s="195">
        <v>9.17</v>
      </c>
      <c r="X84" s="195">
        <v>43.69</v>
      </c>
      <c r="Y84" s="195">
        <v>0</v>
      </c>
      <c r="Z84">
        <v>0</v>
      </c>
      <c r="AA84" s="195">
        <v>7.75</v>
      </c>
      <c r="AB84" s="195">
        <v>0</v>
      </c>
      <c r="AC84" s="195">
        <v>0</v>
      </c>
      <c r="AD84" s="195">
        <v>0</v>
      </c>
      <c r="AE84" s="195">
        <v>24.94</v>
      </c>
      <c r="AF84" s="195">
        <v>0</v>
      </c>
      <c r="AG84" s="195">
        <v>0</v>
      </c>
      <c r="AH84" s="195">
        <v>0</v>
      </c>
      <c r="AI84" s="195">
        <v>-0.82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75</v>
      </c>
      <c r="AQ84" s="195">
        <v>22.72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9.4</v>
      </c>
      <c r="L85" s="195">
        <v>558.48</v>
      </c>
      <c r="M85" s="195">
        <v>27.25</v>
      </c>
      <c r="N85" s="195">
        <v>34.99</v>
      </c>
      <c r="O85" s="195">
        <v>0</v>
      </c>
      <c r="P85" s="195">
        <v>41.26</v>
      </c>
      <c r="Q85" s="195">
        <v>6.09</v>
      </c>
      <c r="R85" s="195">
        <v>12.56</v>
      </c>
      <c r="S85" s="195">
        <v>4.5</v>
      </c>
      <c r="T85" s="195">
        <v>0</v>
      </c>
      <c r="U85" s="195">
        <v>61.2</v>
      </c>
      <c r="V85" s="195">
        <v>6.14</v>
      </c>
      <c r="W85" s="195">
        <v>9.17</v>
      </c>
      <c r="X85" s="195">
        <v>43.69</v>
      </c>
      <c r="Y85" s="195">
        <v>0</v>
      </c>
      <c r="Z85">
        <v>0</v>
      </c>
      <c r="AA85" s="195">
        <v>7.75</v>
      </c>
      <c r="AB85" s="195">
        <v>0</v>
      </c>
      <c r="AC85" s="195">
        <v>0</v>
      </c>
      <c r="AD85" s="195">
        <v>0</v>
      </c>
      <c r="AE85" s="195">
        <v>24.94</v>
      </c>
      <c r="AF85" s="195">
        <v>0</v>
      </c>
      <c r="AG85" s="195">
        <v>0</v>
      </c>
      <c r="AH85" s="195">
        <v>0</v>
      </c>
      <c r="AI85" s="195">
        <v>-0.82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75</v>
      </c>
      <c r="AQ85" s="195">
        <v>22.72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9.4</v>
      </c>
      <c r="L86" s="195">
        <v>558.48</v>
      </c>
      <c r="M86" s="195">
        <v>27.25</v>
      </c>
      <c r="N86" s="195">
        <v>34.99</v>
      </c>
      <c r="O86" s="195">
        <v>0</v>
      </c>
      <c r="P86" s="195">
        <v>41.26</v>
      </c>
      <c r="Q86" s="195">
        <v>6.09</v>
      </c>
      <c r="R86" s="195">
        <v>12.56</v>
      </c>
      <c r="S86" s="195">
        <v>4.5</v>
      </c>
      <c r="T86" s="195">
        <v>0</v>
      </c>
      <c r="U86" s="195">
        <v>61.31</v>
      </c>
      <c r="V86" s="195">
        <v>6.14</v>
      </c>
      <c r="W86" s="195">
        <v>9.17</v>
      </c>
      <c r="X86" s="195">
        <v>43.69</v>
      </c>
      <c r="Y86" s="195">
        <v>0</v>
      </c>
      <c r="Z86">
        <v>0</v>
      </c>
      <c r="AA86" s="195">
        <v>7.75</v>
      </c>
      <c r="AB86" s="195">
        <v>0</v>
      </c>
      <c r="AC86" s="195">
        <v>0</v>
      </c>
      <c r="AD86" s="195">
        <v>0</v>
      </c>
      <c r="AE86" s="195">
        <v>24.94</v>
      </c>
      <c r="AF86" s="195">
        <v>0</v>
      </c>
      <c r="AG86" s="195">
        <v>0</v>
      </c>
      <c r="AH86" s="195">
        <v>0</v>
      </c>
      <c r="AI86" s="195">
        <v>-0.82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75</v>
      </c>
      <c r="AQ86" s="195">
        <v>22.72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8.66</v>
      </c>
      <c r="L87" s="195">
        <v>558.48</v>
      </c>
      <c r="M87" s="195">
        <v>27.25</v>
      </c>
      <c r="N87" s="195">
        <v>34.99</v>
      </c>
      <c r="O87" s="195">
        <v>0</v>
      </c>
      <c r="P87" s="195">
        <v>41.26</v>
      </c>
      <c r="Q87" s="195">
        <v>5.75</v>
      </c>
      <c r="R87" s="195">
        <v>12.56</v>
      </c>
      <c r="S87" s="195">
        <v>4.5</v>
      </c>
      <c r="T87" s="195">
        <v>0</v>
      </c>
      <c r="U87" s="195">
        <v>61.31</v>
      </c>
      <c r="V87" s="195">
        <v>6.14</v>
      </c>
      <c r="W87" s="195">
        <v>9.17</v>
      </c>
      <c r="X87" s="195">
        <v>43.69</v>
      </c>
      <c r="Y87" s="195">
        <v>0</v>
      </c>
      <c r="Z87">
        <v>0</v>
      </c>
      <c r="AA87" s="195">
        <v>7.75</v>
      </c>
      <c r="AB87" s="195">
        <v>0</v>
      </c>
      <c r="AC87" s="195">
        <v>0</v>
      </c>
      <c r="AD87" s="195">
        <v>0</v>
      </c>
      <c r="AE87" s="195">
        <v>25.28</v>
      </c>
      <c r="AF87" s="195">
        <v>0</v>
      </c>
      <c r="AG87" s="195">
        <v>0</v>
      </c>
      <c r="AH87" s="195">
        <v>0</v>
      </c>
      <c r="AI87" s="195">
        <v>-0.82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75</v>
      </c>
      <c r="AQ87" s="195">
        <v>22.72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7.96</v>
      </c>
      <c r="L88" s="195">
        <v>558.48</v>
      </c>
      <c r="M88" s="195">
        <v>27.25</v>
      </c>
      <c r="N88" s="195">
        <v>34.99</v>
      </c>
      <c r="O88" s="195">
        <v>0</v>
      </c>
      <c r="P88" s="195">
        <v>41.26</v>
      </c>
      <c r="Q88" s="195">
        <v>5.75</v>
      </c>
      <c r="R88" s="195">
        <v>12.56</v>
      </c>
      <c r="S88" s="195">
        <v>4.5</v>
      </c>
      <c r="T88" s="195">
        <v>0</v>
      </c>
      <c r="U88" s="195">
        <v>61.31</v>
      </c>
      <c r="V88" s="195">
        <v>6.14</v>
      </c>
      <c r="W88" s="195">
        <v>9.17</v>
      </c>
      <c r="X88" s="195">
        <v>43.69</v>
      </c>
      <c r="Y88" s="195">
        <v>0</v>
      </c>
      <c r="Z88">
        <v>0</v>
      </c>
      <c r="AA88" s="195">
        <v>8.3000000000000007</v>
      </c>
      <c r="AB88" s="195">
        <v>0</v>
      </c>
      <c r="AC88" s="195">
        <v>0</v>
      </c>
      <c r="AD88" s="195">
        <v>0</v>
      </c>
      <c r="AE88" s="195">
        <v>25.28</v>
      </c>
      <c r="AF88" s="195">
        <v>0</v>
      </c>
      <c r="AG88" s="195">
        <v>0</v>
      </c>
      <c r="AH88" s="195">
        <v>0</v>
      </c>
      <c r="AI88" s="195">
        <v>-0.82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75</v>
      </c>
      <c r="AQ88" s="195">
        <v>22.72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7.61</v>
      </c>
      <c r="L89" s="195">
        <v>558.48</v>
      </c>
      <c r="M89" s="195">
        <v>27.25</v>
      </c>
      <c r="N89" s="195">
        <v>34.99</v>
      </c>
      <c r="O89" s="195">
        <v>0</v>
      </c>
      <c r="P89" s="195">
        <v>41.26</v>
      </c>
      <c r="Q89" s="195">
        <v>5.75</v>
      </c>
      <c r="R89" s="195">
        <v>12.56</v>
      </c>
      <c r="S89" s="195">
        <v>4.5</v>
      </c>
      <c r="T89" s="195">
        <v>0</v>
      </c>
      <c r="U89" s="195">
        <v>61.31</v>
      </c>
      <c r="V89" s="195">
        <v>6.14</v>
      </c>
      <c r="W89" s="195">
        <v>9.17</v>
      </c>
      <c r="X89" s="195">
        <v>43.69</v>
      </c>
      <c r="Y89" s="195">
        <v>0</v>
      </c>
      <c r="Z89">
        <v>0</v>
      </c>
      <c r="AA89" s="195">
        <v>8.3000000000000007</v>
      </c>
      <c r="AB89" s="195">
        <v>0</v>
      </c>
      <c r="AC89" s="195">
        <v>0</v>
      </c>
      <c r="AD89" s="195">
        <v>0</v>
      </c>
      <c r="AE89" s="195">
        <v>25.28</v>
      </c>
      <c r="AF89" s="195">
        <v>0</v>
      </c>
      <c r="AG89" s="195">
        <v>0</v>
      </c>
      <c r="AH89" s="195">
        <v>0</v>
      </c>
      <c r="AI89" s="195">
        <v>-0.82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75</v>
      </c>
      <c r="AQ89" s="195">
        <v>22.72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6.8</v>
      </c>
      <c r="L90" s="195">
        <v>558.48</v>
      </c>
      <c r="M90" s="195">
        <v>27.25</v>
      </c>
      <c r="N90" s="195">
        <v>34.99</v>
      </c>
      <c r="O90" s="195">
        <v>0</v>
      </c>
      <c r="P90" s="195">
        <v>41.26</v>
      </c>
      <c r="Q90" s="195">
        <v>5.75</v>
      </c>
      <c r="R90" s="195">
        <v>12.56</v>
      </c>
      <c r="S90" s="195">
        <v>4.5</v>
      </c>
      <c r="T90" s="195">
        <v>0</v>
      </c>
      <c r="U90" s="195">
        <v>61.31</v>
      </c>
      <c r="V90" s="195">
        <v>6.14</v>
      </c>
      <c r="W90" s="195">
        <v>9.17</v>
      </c>
      <c r="X90" s="195">
        <v>43.69</v>
      </c>
      <c r="Y90" s="195">
        <v>0</v>
      </c>
      <c r="Z90">
        <v>0</v>
      </c>
      <c r="AA90" s="195">
        <v>8.3000000000000007</v>
      </c>
      <c r="AB90" s="195">
        <v>0</v>
      </c>
      <c r="AC90" s="195">
        <v>0</v>
      </c>
      <c r="AD90" s="195">
        <v>0</v>
      </c>
      <c r="AE90" s="195">
        <v>25.28</v>
      </c>
      <c r="AF90" s="195">
        <v>0</v>
      </c>
      <c r="AG90" s="195">
        <v>0</v>
      </c>
      <c r="AH90" s="195">
        <v>0</v>
      </c>
      <c r="AI90" s="195">
        <v>-0.82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75</v>
      </c>
      <c r="AQ90" s="195">
        <v>22.72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6.88</v>
      </c>
      <c r="L91" s="195">
        <v>558.48</v>
      </c>
      <c r="M91" s="195">
        <v>27.25</v>
      </c>
      <c r="N91" s="195">
        <v>34.99</v>
      </c>
      <c r="O91" s="195">
        <v>0</v>
      </c>
      <c r="P91" s="195">
        <v>41.26</v>
      </c>
      <c r="Q91" s="195">
        <v>5.75</v>
      </c>
      <c r="R91" s="195">
        <v>12.56</v>
      </c>
      <c r="S91" s="195">
        <v>4.5</v>
      </c>
      <c r="T91" s="195">
        <v>0</v>
      </c>
      <c r="U91" s="195">
        <v>61.62</v>
      </c>
      <c r="V91" s="195">
        <v>6.14</v>
      </c>
      <c r="W91" s="195">
        <v>9.17</v>
      </c>
      <c r="X91" s="195">
        <v>43.69</v>
      </c>
      <c r="Y91" s="195">
        <v>0</v>
      </c>
      <c r="Z91">
        <v>0</v>
      </c>
      <c r="AA91" s="195">
        <v>8.3000000000000007</v>
      </c>
      <c r="AB91" s="195">
        <v>0</v>
      </c>
      <c r="AC91" s="195">
        <v>0</v>
      </c>
      <c r="AD91" s="195">
        <v>0</v>
      </c>
      <c r="AE91" s="195">
        <v>25.28</v>
      </c>
      <c r="AF91" s="195">
        <v>0</v>
      </c>
      <c r="AG91" s="195">
        <v>0</v>
      </c>
      <c r="AH91" s="195">
        <v>0</v>
      </c>
      <c r="AI91" s="195">
        <v>-0.82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75</v>
      </c>
      <c r="AQ91" s="195">
        <v>22.72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7.15</v>
      </c>
      <c r="L92" s="195">
        <v>558.48</v>
      </c>
      <c r="M92" s="195">
        <v>27.25</v>
      </c>
      <c r="N92" s="195">
        <v>34.99</v>
      </c>
      <c r="O92" s="195">
        <v>0</v>
      </c>
      <c r="P92" s="195">
        <v>41.26</v>
      </c>
      <c r="Q92" s="195">
        <v>5.75</v>
      </c>
      <c r="R92" s="195">
        <v>12.56</v>
      </c>
      <c r="S92" s="195">
        <v>4.5</v>
      </c>
      <c r="T92" s="195">
        <v>0</v>
      </c>
      <c r="U92" s="195">
        <v>61.64</v>
      </c>
      <c r="V92" s="195">
        <v>6.14</v>
      </c>
      <c r="W92" s="195">
        <v>9.17</v>
      </c>
      <c r="X92" s="195">
        <v>43.69</v>
      </c>
      <c r="Y92" s="195">
        <v>0</v>
      </c>
      <c r="Z92">
        <v>0</v>
      </c>
      <c r="AA92" s="195">
        <v>8.3000000000000007</v>
      </c>
      <c r="AB92" s="195">
        <v>0</v>
      </c>
      <c r="AC92" s="195">
        <v>0</v>
      </c>
      <c r="AD92" s="195">
        <v>0</v>
      </c>
      <c r="AE92" s="195">
        <v>25.28</v>
      </c>
      <c r="AF92" s="195">
        <v>0</v>
      </c>
      <c r="AG92" s="195">
        <v>0</v>
      </c>
      <c r="AH92" s="195">
        <v>0</v>
      </c>
      <c r="AI92" s="195">
        <v>-0.82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75</v>
      </c>
      <c r="AQ92" s="195">
        <v>22.72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7.49</v>
      </c>
      <c r="L93" s="195">
        <v>558.48</v>
      </c>
      <c r="M93" s="195">
        <v>27.25</v>
      </c>
      <c r="N93" s="195">
        <v>34.99</v>
      </c>
      <c r="O93" s="195">
        <v>0</v>
      </c>
      <c r="P93" s="195">
        <v>41.26</v>
      </c>
      <c r="Q93" s="195">
        <v>5.75</v>
      </c>
      <c r="R93" s="195">
        <v>12.56</v>
      </c>
      <c r="S93" s="195">
        <v>4.6399999999999997</v>
      </c>
      <c r="T93" s="195">
        <v>0</v>
      </c>
      <c r="U93" s="195">
        <v>61.64</v>
      </c>
      <c r="V93" s="195">
        <v>6.14</v>
      </c>
      <c r="W93" s="195">
        <v>9.17</v>
      </c>
      <c r="X93" s="195">
        <v>43.69</v>
      </c>
      <c r="Y93" s="195">
        <v>0</v>
      </c>
      <c r="Z93">
        <v>0</v>
      </c>
      <c r="AA93" s="195">
        <v>8.3000000000000007</v>
      </c>
      <c r="AB93" s="195">
        <v>0</v>
      </c>
      <c r="AC93" s="195">
        <v>0</v>
      </c>
      <c r="AD93" s="195">
        <v>0</v>
      </c>
      <c r="AE93" s="195">
        <v>25.28</v>
      </c>
      <c r="AF93" s="195">
        <v>0</v>
      </c>
      <c r="AG93" s="195">
        <v>0</v>
      </c>
      <c r="AH93" s="195">
        <v>0</v>
      </c>
      <c r="AI93" s="195">
        <v>-0.82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75</v>
      </c>
      <c r="AQ93" s="195">
        <v>22.72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7.9</v>
      </c>
      <c r="L94" s="195">
        <v>558.48</v>
      </c>
      <c r="M94" s="195">
        <v>27.25</v>
      </c>
      <c r="N94" s="195">
        <v>34.99</v>
      </c>
      <c r="O94" s="195">
        <v>0</v>
      </c>
      <c r="P94" s="195">
        <v>41.26</v>
      </c>
      <c r="Q94" s="195">
        <v>5.75</v>
      </c>
      <c r="R94" s="195">
        <v>12.56</v>
      </c>
      <c r="S94" s="195">
        <v>4.83</v>
      </c>
      <c r="T94" s="195">
        <v>0</v>
      </c>
      <c r="U94" s="195">
        <v>61.64</v>
      </c>
      <c r="V94" s="195">
        <v>6.14</v>
      </c>
      <c r="W94" s="195">
        <v>9.17</v>
      </c>
      <c r="X94" s="195">
        <v>43.69</v>
      </c>
      <c r="Y94" s="195">
        <v>0</v>
      </c>
      <c r="Z94">
        <v>0</v>
      </c>
      <c r="AA94" s="195">
        <v>8.3000000000000007</v>
      </c>
      <c r="AB94" s="195">
        <v>0</v>
      </c>
      <c r="AC94" s="195">
        <v>0</v>
      </c>
      <c r="AD94" s="195">
        <v>0</v>
      </c>
      <c r="AE94" s="195">
        <v>25.28</v>
      </c>
      <c r="AF94" s="195">
        <v>0</v>
      </c>
      <c r="AG94" s="195">
        <v>0</v>
      </c>
      <c r="AH94" s="195">
        <v>0</v>
      </c>
      <c r="AI94" s="195">
        <v>-0.82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75</v>
      </c>
      <c r="AQ94" s="195">
        <v>22.72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8.9499999999999993</v>
      </c>
      <c r="L95" s="195">
        <v>558.48</v>
      </c>
      <c r="M95" s="195">
        <v>27.25</v>
      </c>
      <c r="N95" s="195">
        <v>34.99</v>
      </c>
      <c r="O95" s="195">
        <v>0</v>
      </c>
      <c r="P95" s="195">
        <v>41.26</v>
      </c>
      <c r="Q95" s="195">
        <v>5.75</v>
      </c>
      <c r="R95" s="195">
        <v>12.56</v>
      </c>
      <c r="S95" s="195">
        <v>4.97</v>
      </c>
      <c r="T95" s="195">
        <v>0</v>
      </c>
      <c r="U95" s="195">
        <v>61.64</v>
      </c>
      <c r="V95" s="195">
        <v>6.14</v>
      </c>
      <c r="W95" s="195">
        <v>9.17</v>
      </c>
      <c r="X95" s="195">
        <v>43.69</v>
      </c>
      <c r="Y95" s="195">
        <v>0</v>
      </c>
      <c r="Z95">
        <v>0</v>
      </c>
      <c r="AA95" s="195">
        <v>8.3000000000000007</v>
      </c>
      <c r="AB95" s="195">
        <v>0</v>
      </c>
      <c r="AC95" s="195">
        <v>0</v>
      </c>
      <c r="AD95" s="195">
        <v>0</v>
      </c>
      <c r="AE95" s="195">
        <v>25.28</v>
      </c>
      <c r="AF95" s="195">
        <v>0</v>
      </c>
      <c r="AG95" s="195">
        <v>0</v>
      </c>
      <c r="AH95" s="195">
        <v>0</v>
      </c>
      <c r="AI95" s="195">
        <v>-0.82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75</v>
      </c>
      <c r="AQ95" s="195">
        <v>22.72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9.32</v>
      </c>
      <c r="L96" s="195">
        <v>558.48</v>
      </c>
      <c r="M96" s="195">
        <v>27.25</v>
      </c>
      <c r="N96" s="195">
        <v>34.99</v>
      </c>
      <c r="O96" s="195">
        <v>0</v>
      </c>
      <c r="P96" s="195">
        <v>41.26</v>
      </c>
      <c r="Q96" s="195">
        <v>5.75</v>
      </c>
      <c r="R96" s="195">
        <v>12.56</v>
      </c>
      <c r="S96" s="195">
        <v>5.04</v>
      </c>
      <c r="T96" s="195">
        <v>0</v>
      </c>
      <c r="U96" s="195">
        <v>61.64</v>
      </c>
      <c r="V96" s="195">
        <v>6.14</v>
      </c>
      <c r="W96" s="195">
        <v>9.17</v>
      </c>
      <c r="X96" s="195">
        <v>43.69</v>
      </c>
      <c r="Y96" s="195">
        <v>0</v>
      </c>
      <c r="Z96">
        <v>0</v>
      </c>
      <c r="AA96" s="195">
        <v>8.3000000000000007</v>
      </c>
      <c r="AB96" s="195">
        <v>0</v>
      </c>
      <c r="AC96" s="195">
        <v>0</v>
      </c>
      <c r="AD96" s="195">
        <v>0</v>
      </c>
      <c r="AE96" s="195">
        <v>25.28</v>
      </c>
      <c r="AF96" s="195">
        <v>0</v>
      </c>
      <c r="AG96" s="195">
        <v>0</v>
      </c>
      <c r="AH96" s="195">
        <v>0</v>
      </c>
      <c r="AI96" s="195">
        <v>-0.82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75</v>
      </c>
      <c r="AQ96" s="195">
        <v>22.72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9.32</v>
      </c>
      <c r="L97" s="195">
        <v>558.48</v>
      </c>
      <c r="M97" s="195">
        <v>27.25</v>
      </c>
      <c r="N97" s="195">
        <v>34.99</v>
      </c>
      <c r="O97" s="195">
        <v>0</v>
      </c>
      <c r="P97" s="195">
        <v>41.26</v>
      </c>
      <c r="Q97" s="195">
        <v>5.75</v>
      </c>
      <c r="R97" s="195">
        <v>12.56</v>
      </c>
      <c r="S97" s="195">
        <v>5.04</v>
      </c>
      <c r="T97" s="195">
        <v>0</v>
      </c>
      <c r="U97" s="195">
        <v>61.64</v>
      </c>
      <c r="V97" s="195">
        <v>6.14</v>
      </c>
      <c r="W97" s="195">
        <v>9.17</v>
      </c>
      <c r="X97" s="195">
        <v>43.69</v>
      </c>
      <c r="Y97" s="195">
        <v>0</v>
      </c>
      <c r="Z97">
        <v>0</v>
      </c>
      <c r="AA97" s="195">
        <v>8.3000000000000007</v>
      </c>
      <c r="AB97" s="195">
        <v>0</v>
      </c>
      <c r="AC97" s="195">
        <v>0</v>
      </c>
      <c r="AD97" s="195">
        <v>0</v>
      </c>
      <c r="AE97" s="195">
        <v>25.28</v>
      </c>
      <c r="AF97" s="195">
        <v>0</v>
      </c>
      <c r="AG97" s="195">
        <v>0</v>
      </c>
      <c r="AH97" s="195">
        <v>0</v>
      </c>
      <c r="AI97" s="195">
        <v>-0.82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75</v>
      </c>
      <c r="AQ97" s="195">
        <v>22.72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9.32</v>
      </c>
      <c r="L98" s="195">
        <v>558.48</v>
      </c>
      <c r="M98" s="195">
        <v>27.25</v>
      </c>
      <c r="N98" s="195">
        <v>34.99</v>
      </c>
      <c r="O98" s="195">
        <v>0</v>
      </c>
      <c r="P98" s="195">
        <v>41.26</v>
      </c>
      <c r="Q98" s="195">
        <v>5.75</v>
      </c>
      <c r="R98" s="195">
        <v>12.56</v>
      </c>
      <c r="S98" s="195">
        <v>5.04</v>
      </c>
      <c r="T98" s="195">
        <v>0</v>
      </c>
      <c r="U98" s="195">
        <v>61.64</v>
      </c>
      <c r="V98" s="195">
        <v>6.14</v>
      </c>
      <c r="W98" s="195">
        <v>9.17</v>
      </c>
      <c r="X98" s="195">
        <v>43.69</v>
      </c>
      <c r="Y98" s="195">
        <v>0</v>
      </c>
      <c r="Z98">
        <v>0</v>
      </c>
      <c r="AA98" s="195">
        <v>8.3000000000000007</v>
      </c>
      <c r="AB98" s="195">
        <v>0</v>
      </c>
      <c r="AC98" s="195">
        <v>0</v>
      </c>
      <c r="AD98" s="195">
        <v>0</v>
      </c>
      <c r="AE98" s="195">
        <v>25.28</v>
      </c>
      <c r="AF98" s="195">
        <v>0</v>
      </c>
      <c r="AG98" s="195">
        <v>0</v>
      </c>
      <c r="AH98" s="195">
        <v>0</v>
      </c>
      <c r="AI98" s="195">
        <v>-0.82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75</v>
      </c>
      <c r="AQ98" s="195">
        <v>22.72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0.1343675</v>
      </c>
      <c r="L99">
        <f t="shared" si="0"/>
        <v>8.5120174999999971</v>
      </c>
      <c r="M99">
        <f t="shared" si="0"/>
        <v>0.65400000000000003</v>
      </c>
      <c r="N99">
        <f t="shared" si="0"/>
        <v>0.83975999999999806</v>
      </c>
      <c r="O99">
        <f t="shared" si="0"/>
        <v>0</v>
      </c>
      <c r="P99">
        <f t="shared" si="0"/>
        <v>0.99024000000000256</v>
      </c>
      <c r="Q99">
        <f t="shared" si="0"/>
        <v>8.7390000000000023E-2</v>
      </c>
      <c r="R99">
        <f t="shared" si="0"/>
        <v>0.25538999999999951</v>
      </c>
      <c r="S99">
        <f t="shared" si="0"/>
        <v>9.8585000000000103E-2</v>
      </c>
      <c r="T99">
        <f t="shared" si="0"/>
        <v>0</v>
      </c>
      <c r="U99">
        <f t="shared" si="0"/>
        <v>1.4696674999999992</v>
      </c>
      <c r="V99">
        <f t="shared" si="0"/>
        <v>0.11895499999999982</v>
      </c>
      <c r="W99">
        <f t="shared" si="0"/>
        <v>0.19684999999999983</v>
      </c>
      <c r="X99">
        <f t="shared" si="0"/>
        <v>0.99857750000000089</v>
      </c>
      <c r="Y99">
        <f t="shared" si="0"/>
        <v>0</v>
      </c>
      <c r="Z99">
        <f t="shared" si="0"/>
        <v>0</v>
      </c>
      <c r="AA99">
        <f t="shared" si="0"/>
        <v>0.21462499999999982</v>
      </c>
      <c r="AB99">
        <f t="shared" si="0"/>
        <v>8.150499999999998E-2</v>
      </c>
      <c r="AC99">
        <f t="shared" si="0"/>
        <v>0</v>
      </c>
      <c r="AD99">
        <f t="shared" si="0"/>
        <v>0</v>
      </c>
      <c r="AE99">
        <f t="shared" si="0"/>
        <v>0.69572000000000067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-1.9679999999999975E-2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1.5628400000000002</v>
      </c>
      <c r="AQ99">
        <f t="shared" si="0"/>
        <v>0.46211749999999985</v>
      </c>
      <c r="AR99">
        <f t="shared" si="0"/>
        <v>0.24745000000000017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1.65</v>
      </c>
      <c r="AB3" s="195">
        <v>0</v>
      </c>
      <c r="AC3" s="195">
        <v>0</v>
      </c>
      <c r="AD3" s="195">
        <v>0</v>
      </c>
      <c r="AE3" s="195">
        <v>45.54</v>
      </c>
      <c r="AF3" s="195">
        <v>0</v>
      </c>
      <c r="AG3" s="195">
        <v>0</v>
      </c>
      <c r="AH3" s="195">
        <v>0</v>
      </c>
      <c r="AI3" s="195">
        <v>-0.27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1.65</v>
      </c>
      <c r="AB4" s="195">
        <v>0</v>
      </c>
      <c r="AC4" s="195">
        <v>0</v>
      </c>
      <c r="AD4" s="195">
        <v>0</v>
      </c>
      <c r="AE4" s="195">
        <v>45.54</v>
      </c>
      <c r="AF4" s="195">
        <v>0</v>
      </c>
      <c r="AG4" s="195">
        <v>0</v>
      </c>
      <c r="AH4" s="195">
        <v>0</v>
      </c>
      <c r="AI4" s="195">
        <v>-0.27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1.65</v>
      </c>
      <c r="AB5" s="195">
        <v>0</v>
      </c>
      <c r="AC5" s="195">
        <v>0</v>
      </c>
      <c r="AD5" s="195">
        <v>0</v>
      </c>
      <c r="AE5" s="195">
        <v>45.54</v>
      </c>
      <c r="AF5" s="195">
        <v>0</v>
      </c>
      <c r="AG5" s="195">
        <v>0</v>
      </c>
      <c r="AH5" s="195">
        <v>0</v>
      </c>
      <c r="AI5" s="195">
        <v>-0.27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1.65</v>
      </c>
      <c r="AB6" s="195">
        <v>0</v>
      </c>
      <c r="AC6" s="195">
        <v>0</v>
      </c>
      <c r="AD6" s="195">
        <v>0</v>
      </c>
      <c r="AE6" s="195">
        <v>45.54</v>
      </c>
      <c r="AF6" s="195">
        <v>0</v>
      </c>
      <c r="AG6" s="195">
        <v>0</v>
      </c>
      <c r="AH6" s="195">
        <v>0</v>
      </c>
      <c r="AI6" s="195">
        <v>-0.27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1.65</v>
      </c>
      <c r="AB7" s="195">
        <v>0</v>
      </c>
      <c r="AC7" s="195">
        <v>0</v>
      </c>
      <c r="AD7" s="195">
        <v>0</v>
      </c>
      <c r="AE7" s="195">
        <v>45.54</v>
      </c>
      <c r="AF7" s="195">
        <v>0</v>
      </c>
      <c r="AG7" s="195">
        <v>0</v>
      </c>
      <c r="AH7" s="195">
        <v>0</v>
      </c>
      <c r="AI7" s="195">
        <v>-0.27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1.65</v>
      </c>
      <c r="AB8" s="195">
        <v>0</v>
      </c>
      <c r="AC8" s="195">
        <v>0</v>
      </c>
      <c r="AD8" s="195">
        <v>0</v>
      </c>
      <c r="AE8" s="195">
        <v>45.54</v>
      </c>
      <c r="AF8" s="195">
        <v>0</v>
      </c>
      <c r="AG8" s="195">
        <v>0</v>
      </c>
      <c r="AH8" s="195">
        <v>0</v>
      </c>
      <c r="AI8" s="195">
        <v>-0.27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1.73</v>
      </c>
      <c r="AB9" s="195">
        <v>0</v>
      </c>
      <c r="AC9" s="195">
        <v>0</v>
      </c>
      <c r="AD9" s="195">
        <v>0</v>
      </c>
      <c r="AE9" s="195">
        <v>46.29</v>
      </c>
      <c r="AF9" s="195">
        <v>0</v>
      </c>
      <c r="AG9" s="195">
        <v>0</v>
      </c>
      <c r="AH9" s="195">
        <v>0</v>
      </c>
      <c r="AI9" s="195">
        <v>-0.27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1.73</v>
      </c>
      <c r="AB10" s="195">
        <v>0</v>
      </c>
      <c r="AC10" s="195">
        <v>0</v>
      </c>
      <c r="AD10" s="195">
        <v>0</v>
      </c>
      <c r="AE10" s="195">
        <v>46.29</v>
      </c>
      <c r="AF10" s="195">
        <v>0</v>
      </c>
      <c r="AG10" s="195">
        <v>0</v>
      </c>
      <c r="AH10" s="195">
        <v>0</v>
      </c>
      <c r="AI10" s="195">
        <v>-0.27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1.24</v>
      </c>
      <c r="AC11" s="195">
        <v>0</v>
      </c>
      <c r="AD11" s="195">
        <v>0</v>
      </c>
      <c r="AE11" s="195">
        <v>46.29</v>
      </c>
      <c r="AF11" s="195">
        <v>0</v>
      </c>
      <c r="AG11" s="195">
        <v>0</v>
      </c>
      <c r="AH11" s="195">
        <v>0</v>
      </c>
      <c r="AI11" s="195">
        <v>-0.27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1.24</v>
      </c>
      <c r="AC12" s="195">
        <v>0</v>
      </c>
      <c r="AD12" s="195">
        <v>0</v>
      </c>
      <c r="AE12" s="195">
        <v>46.29</v>
      </c>
      <c r="AF12" s="195">
        <v>0</v>
      </c>
      <c r="AG12" s="195">
        <v>0</v>
      </c>
      <c r="AH12" s="195">
        <v>0</v>
      </c>
      <c r="AI12" s="195">
        <v>-0.27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1.24</v>
      </c>
      <c r="AC13" s="195">
        <v>0</v>
      </c>
      <c r="AD13" s="195">
        <v>0</v>
      </c>
      <c r="AE13" s="195">
        <v>46.29</v>
      </c>
      <c r="AF13" s="195">
        <v>0</v>
      </c>
      <c r="AG13" s="195">
        <v>0</v>
      </c>
      <c r="AH13" s="195">
        <v>0</v>
      </c>
      <c r="AI13" s="195">
        <v>-0.27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1.24</v>
      </c>
      <c r="AC14" s="195">
        <v>0</v>
      </c>
      <c r="AD14" s="195">
        <v>0</v>
      </c>
      <c r="AE14" s="195">
        <v>46.29</v>
      </c>
      <c r="AF14" s="195">
        <v>0</v>
      </c>
      <c r="AG14" s="195">
        <v>0</v>
      </c>
      <c r="AH14" s="195">
        <v>0</v>
      </c>
      <c r="AI14" s="195">
        <v>-0.27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1.24</v>
      </c>
      <c r="AC15" s="195">
        <v>0</v>
      </c>
      <c r="AD15" s="195">
        <v>0</v>
      </c>
      <c r="AE15" s="195">
        <v>46.29</v>
      </c>
      <c r="AF15" s="195">
        <v>0</v>
      </c>
      <c r="AG15" s="195">
        <v>0</v>
      </c>
      <c r="AH15" s="195">
        <v>0</v>
      </c>
      <c r="AI15" s="195">
        <v>-0.27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1.24</v>
      </c>
      <c r="AC16" s="195">
        <v>0</v>
      </c>
      <c r="AD16" s="195">
        <v>0</v>
      </c>
      <c r="AE16" s="195">
        <v>46.29</v>
      </c>
      <c r="AF16" s="195">
        <v>0</v>
      </c>
      <c r="AG16" s="195">
        <v>0</v>
      </c>
      <c r="AH16" s="195">
        <v>0</v>
      </c>
      <c r="AI16" s="195">
        <v>-0.27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1.24</v>
      </c>
      <c r="AC17" s="195">
        <v>0</v>
      </c>
      <c r="AD17" s="195">
        <v>0</v>
      </c>
      <c r="AE17" s="195">
        <v>46.29</v>
      </c>
      <c r="AF17" s="195">
        <v>0</v>
      </c>
      <c r="AG17" s="195">
        <v>0</v>
      </c>
      <c r="AH17" s="195">
        <v>0</v>
      </c>
      <c r="AI17" s="195">
        <v>-0.27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1.24</v>
      </c>
      <c r="AC18" s="195">
        <v>0</v>
      </c>
      <c r="AD18" s="195">
        <v>0</v>
      </c>
      <c r="AE18" s="195">
        <v>46.29</v>
      </c>
      <c r="AF18" s="195">
        <v>0</v>
      </c>
      <c r="AG18" s="195">
        <v>0</v>
      </c>
      <c r="AH18" s="195">
        <v>0</v>
      </c>
      <c r="AI18" s="195">
        <v>-0.27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1.24</v>
      </c>
      <c r="AC19" s="195">
        <v>0</v>
      </c>
      <c r="AD19" s="195">
        <v>0</v>
      </c>
      <c r="AE19" s="195">
        <v>46.66</v>
      </c>
      <c r="AF19" s="195">
        <v>0</v>
      </c>
      <c r="AG19" s="195">
        <v>0</v>
      </c>
      <c r="AH19" s="195">
        <v>0</v>
      </c>
      <c r="AI19" s="195">
        <v>-0.27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1.24</v>
      </c>
      <c r="AC20" s="195">
        <v>0</v>
      </c>
      <c r="AD20" s="195">
        <v>0</v>
      </c>
      <c r="AE20" s="195">
        <v>46.66</v>
      </c>
      <c r="AF20" s="195">
        <v>0</v>
      </c>
      <c r="AG20" s="195">
        <v>0</v>
      </c>
      <c r="AH20" s="195">
        <v>0</v>
      </c>
      <c r="AI20" s="195">
        <v>-0.27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1.24</v>
      </c>
      <c r="AC21" s="195">
        <v>0</v>
      </c>
      <c r="AD21" s="195">
        <v>0</v>
      </c>
      <c r="AE21" s="195">
        <v>46.66</v>
      </c>
      <c r="AF21" s="195">
        <v>0</v>
      </c>
      <c r="AG21" s="195">
        <v>0</v>
      </c>
      <c r="AH21" s="195">
        <v>0</v>
      </c>
      <c r="AI21" s="195">
        <v>-0.27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1.24</v>
      </c>
      <c r="AC22" s="195">
        <v>0</v>
      </c>
      <c r="AD22" s="195">
        <v>0</v>
      </c>
      <c r="AE22" s="195">
        <v>46.66</v>
      </c>
      <c r="AF22" s="195">
        <v>0</v>
      </c>
      <c r="AG22" s="195">
        <v>0</v>
      </c>
      <c r="AH22" s="195">
        <v>0</v>
      </c>
      <c r="AI22" s="195">
        <v>-0.27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1.24</v>
      </c>
      <c r="AC23" s="195">
        <v>0</v>
      </c>
      <c r="AD23" s="195">
        <v>0</v>
      </c>
      <c r="AE23" s="195">
        <v>45.91</v>
      </c>
      <c r="AF23" s="195">
        <v>0</v>
      </c>
      <c r="AG23" s="195">
        <v>0</v>
      </c>
      <c r="AH23" s="195">
        <v>0</v>
      </c>
      <c r="AI23" s="195">
        <v>-0.27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1.24</v>
      </c>
      <c r="AC24" s="195">
        <v>0</v>
      </c>
      <c r="AD24" s="195">
        <v>0</v>
      </c>
      <c r="AE24" s="195">
        <v>45.91</v>
      </c>
      <c r="AF24" s="195">
        <v>0</v>
      </c>
      <c r="AG24" s="195">
        <v>0</v>
      </c>
      <c r="AH24" s="195">
        <v>0</v>
      </c>
      <c r="AI24" s="195">
        <v>-0.27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1.24</v>
      </c>
      <c r="AC25" s="195">
        <v>0</v>
      </c>
      <c r="AD25" s="195">
        <v>0</v>
      </c>
      <c r="AE25" s="195">
        <v>45.91</v>
      </c>
      <c r="AF25" s="195">
        <v>0</v>
      </c>
      <c r="AG25" s="195">
        <v>0</v>
      </c>
      <c r="AH25" s="195">
        <v>0</v>
      </c>
      <c r="AI25" s="195">
        <v>-0.27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1.24</v>
      </c>
      <c r="AC26" s="195">
        <v>0</v>
      </c>
      <c r="AD26" s="195">
        <v>0</v>
      </c>
      <c r="AE26" s="195">
        <v>45.91</v>
      </c>
      <c r="AF26" s="195">
        <v>0</v>
      </c>
      <c r="AG26" s="195">
        <v>0</v>
      </c>
      <c r="AH26" s="195">
        <v>0</v>
      </c>
      <c r="AI26" s="195">
        <v>-0.27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1.24</v>
      </c>
      <c r="AC27" s="195">
        <v>0</v>
      </c>
      <c r="AD27" s="195">
        <v>0</v>
      </c>
      <c r="AE27" s="195">
        <v>45.91</v>
      </c>
      <c r="AF27" s="195">
        <v>0</v>
      </c>
      <c r="AG27" s="195">
        <v>0</v>
      </c>
      <c r="AH27" s="195">
        <v>0</v>
      </c>
      <c r="AI27" s="195">
        <v>-0.27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1.24</v>
      </c>
      <c r="AC28" s="195">
        <v>0</v>
      </c>
      <c r="AD28" s="195">
        <v>0</v>
      </c>
      <c r="AE28" s="195">
        <v>45.91</v>
      </c>
      <c r="AF28" s="195">
        <v>0</v>
      </c>
      <c r="AG28" s="195">
        <v>0</v>
      </c>
      <c r="AH28" s="195">
        <v>0</v>
      </c>
      <c r="AI28" s="195">
        <v>-0.27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1.24</v>
      </c>
      <c r="AC29" s="195">
        <v>0</v>
      </c>
      <c r="AD29" s="195">
        <v>0</v>
      </c>
      <c r="AE29" s="195">
        <v>45.91</v>
      </c>
      <c r="AF29" s="195">
        <v>0</v>
      </c>
      <c r="AG29" s="195">
        <v>0</v>
      </c>
      <c r="AH29" s="195">
        <v>0</v>
      </c>
      <c r="AI29" s="195">
        <v>-0.27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1.78</v>
      </c>
      <c r="AB30" s="195">
        <v>0</v>
      </c>
      <c r="AC30" s="195">
        <v>0</v>
      </c>
      <c r="AD30" s="195">
        <v>0</v>
      </c>
      <c r="AE30" s="195">
        <v>45</v>
      </c>
      <c r="AF30" s="195">
        <v>0</v>
      </c>
      <c r="AG30" s="195">
        <v>0</v>
      </c>
      <c r="AH30" s="195">
        <v>0</v>
      </c>
      <c r="AI30" s="195">
        <v>-0.27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1.73</v>
      </c>
      <c r="AB31" s="195">
        <v>0</v>
      </c>
      <c r="AC31" s="195">
        <v>0</v>
      </c>
      <c r="AD31" s="195">
        <v>0</v>
      </c>
      <c r="AE31" s="195">
        <v>45</v>
      </c>
      <c r="AF31" s="195">
        <v>0</v>
      </c>
      <c r="AG31" s="195">
        <v>0</v>
      </c>
      <c r="AH31" s="195">
        <v>0</v>
      </c>
      <c r="AI31" s="195">
        <v>-0.27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1.73</v>
      </c>
      <c r="AB32" s="195">
        <v>0</v>
      </c>
      <c r="AC32" s="195">
        <v>0</v>
      </c>
      <c r="AD32" s="195">
        <v>0</v>
      </c>
      <c r="AE32" s="195">
        <v>45</v>
      </c>
      <c r="AF32" s="195">
        <v>0</v>
      </c>
      <c r="AG32" s="195">
        <v>0</v>
      </c>
      <c r="AH32" s="195">
        <v>0</v>
      </c>
      <c r="AI32" s="195">
        <v>-0.27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1.73</v>
      </c>
      <c r="AB33" s="195">
        <v>0</v>
      </c>
      <c r="AC33" s="195">
        <v>0</v>
      </c>
      <c r="AD33" s="195">
        <v>0</v>
      </c>
      <c r="AE33" s="195">
        <v>45</v>
      </c>
      <c r="AF33" s="195">
        <v>0</v>
      </c>
      <c r="AG33" s="195">
        <v>0</v>
      </c>
      <c r="AH33" s="195">
        <v>0</v>
      </c>
      <c r="AI33" s="195">
        <v>-0.27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1.73</v>
      </c>
      <c r="AB34" s="195">
        <v>0</v>
      </c>
      <c r="AC34" s="195">
        <v>0</v>
      </c>
      <c r="AD34" s="195">
        <v>0</v>
      </c>
      <c r="AE34" s="195">
        <v>45</v>
      </c>
      <c r="AF34" s="195">
        <v>0</v>
      </c>
      <c r="AG34" s="195">
        <v>0</v>
      </c>
      <c r="AH34" s="195">
        <v>0</v>
      </c>
      <c r="AI34" s="195">
        <v>-0.27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1.73</v>
      </c>
      <c r="AB35" s="195">
        <v>0</v>
      </c>
      <c r="AC35" s="195">
        <v>0</v>
      </c>
      <c r="AD35" s="195">
        <v>0</v>
      </c>
      <c r="AE35" s="195">
        <v>45</v>
      </c>
      <c r="AF35" s="195">
        <v>0</v>
      </c>
      <c r="AG35" s="195">
        <v>0</v>
      </c>
      <c r="AH35" s="195">
        <v>0</v>
      </c>
      <c r="AI35" s="195">
        <v>-0.27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1.73</v>
      </c>
      <c r="AB36" s="195">
        <v>0</v>
      </c>
      <c r="AC36" s="195">
        <v>0</v>
      </c>
      <c r="AD36" s="195">
        <v>0</v>
      </c>
      <c r="AE36" s="195">
        <v>45</v>
      </c>
      <c r="AF36" s="195">
        <v>0</v>
      </c>
      <c r="AG36" s="195">
        <v>0</v>
      </c>
      <c r="AH36" s="195">
        <v>0</v>
      </c>
      <c r="AI36" s="195">
        <v>-0.27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1.73</v>
      </c>
      <c r="AB37" s="195">
        <v>0</v>
      </c>
      <c r="AC37" s="195">
        <v>0</v>
      </c>
      <c r="AD37" s="195">
        <v>0</v>
      </c>
      <c r="AE37" s="195">
        <v>45</v>
      </c>
      <c r="AF37" s="195">
        <v>0</v>
      </c>
      <c r="AG37" s="195">
        <v>0</v>
      </c>
      <c r="AH37" s="195">
        <v>0</v>
      </c>
      <c r="AI37" s="195">
        <v>-0.27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1.73</v>
      </c>
      <c r="AB38" s="195">
        <v>0</v>
      </c>
      <c r="AC38" s="195">
        <v>0</v>
      </c>
      <c r="AD38" s="195">
        <v>0</v>
      </c>
      <c r="AE38" s="195">
        <v>45</v>
      </c>
      <c r="AF38" s="195">
        <v>0</v>
      </c>
      <c r="AG38" s="195">
        <v>0</v>
      </c>
      <c r="AH38" s="195">
        <v>0</v>
      </c>
      <c r="AI38" s="195">
        <v>-0.27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1.73</v>
      </c>
      <c r="AB39" s="195">
        <v>0</v>
      </c>
      <c r="AC39" s="195">
        <v>0</v>
      </c>
      <c r="AD39" s="195">
        <v>0</v>
      </c>
      <c r="AE39" s="195">
        <v>45</v>
      </c>
      <c r="AF39" s="195">
        <v>0</v>
      </c>
      <c r="AG39" s="195">
        <v>0</v>
      </c>
      <c r="AH39" s="195">
        <v>0</v>
      </c>
      <c r="AI39" s="195">
        <v>-0.27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1.73</v>
      </c>
      <c r="AB40" s="195">
        <v>0</v>
      </c>
      <c r="AC40" s="195">
        <v>0</v>
      </c>
      <c r="AD40" s="195">
        <v>0</v>
      </c>
      <c r="AE40" s="195">
        <v>45</v>
      </c>
      <c r="AF40" s="195">
        <v>0</v>
      </c>
      <c r="AG40" s="195">
        <v>0</v>
      </c>
      <c r="AH40" s="195">
        <v>0</v>
      </c>
      <c r="AI40" s="195">
        <v>-0.27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1.73</v>
      </c>
      <c r="AB41" s="195">
        <v>0</v>
      </c>
      <c r="AC41" s="195">
        <v>0</v>
      </c>
      <c r="AD41" s="195">
        <v>0</v>
      </c>
      <c r="AE41" s="195">
        <v>45</v>
      </c>
      <c r="AF41" s="195">
        <v>0</v>
      </c>
      <c r="AG41" s="195">
        <v>0</v>
      </c>
      <c r="AH41" s="195">
        <v>0</v>
      </c>
      <c r="AI41" s="195">
        <v>-0.27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1.73</v>
      </c>
      <c r="AB42" s="195">
        <v>0</v>
      </c>
      <c r="AC42" s="195">
        <v>0</v>
      </c>
      <c r="AD42" s="195">
        <v>0</v>
      </c>
      <c r="AE42" s="195">
        <v>45</v>
      </c>
      <c r="AF42" s="195">
        <v>0</v>
      </c>
      <c r="AG42" s="195">
        <v>0</v>
      </c>
      <c r="AH42" s="195">
        <v>0</v>
      </c>
      <c r="AI42" s="195">
        <v>-0.27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1.64</v>
      </c>
      <c r="AB43" s="195">
        <v>0</v>
      </c>
      <c r="AC43" s="195">
        <v>0</v>
      </c>
      <c r="AD43" s="195">
        <v>0</v>
      </c>
      <c r="AE43" s="195">
        <v>45</v>
      </c>
      <c r="AF43" s="195">
        <v>0</v>
      </c>
      <c r="AG43" s="195">
        <v>0</v>
      </c>
      <c r="AH43" s="195">
        <v>0</v>
      </c>
      <c r="AI43" s="195">
        <v>-0.27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1.64</v>
      </c>
      <c r="AB44" s="195">
        <v>0</v>
      </c>
      <c r="AC44" s="195">
        <v>0</v>
      </c>
      <c r="AD44" s="195">
        <v>0</v>
      </c>
      <c r="AE44" s="195">
        <v>45</v>
      </c>
      <c r="AF44" s="195">
        <v>0</v>
      </c>
      <c r="AG44" s="195">
        <v>0</v>
      </c>
      <c r="AH44" s="195">
        <v>0</v>
      </c>
      <c r="AI44" s="195">
        <v>-0.27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1.64</v>
      </c>
      <c r="AB45" s="195">
        <v>0</v>
      </c>
      <c r="AC45" s="195">
        <v>0</v>
      </c>
      <c r="AD45" s="195">
        <v>0</v>
      </c>
      <c r="AE45" s="195">
        <v>45</v>
      </c>
      <c r="AF45" s="195">
        <v>0</v>
      </c>
      <c r="AG45" s="195">
        <v>0</v>
      </c>
      <c r="AH45" s="195">
        <v>0</v>
      </c>
      <c r="AI45" s="195">
        <v>-0.27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1.59</v>
      </c>
      <c r="AB46" s="195">
        <v>0</v>
      </c>
      <c r="AC46" s="195">
        <v>0</v>
      </c>
      <c r="AD46" s="195">
        <v>0</v>
      </c>
      <c r="AE46" s="195">
        <v>45</v>
      </c>
      <c r="AF46" s="195">
        <v>0</v>
      </c>
      <c r="AG46" s="195">
        <v>0</v>
      </c>
      <c r="AH46" s="195">
        <v>0</v>
      </c>
      <c r="AI46" s="195">
        <v>-0.27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1.29</v>
      </c>
      <c r="AC47" s="195">
        <v>0</v>
      </c>
      <c r="AD47" s="195">
        <v>0</v>
      </c>
      <c r="AE47" s="195">
        <v>45</v>
      </c>
      <c r="AF47" s="195">
        <v>0</v>
      </c>
      <c r="AG47" s="195">
        <v>0</v>
      </c>
      <c r="AH47" s="195">
        <v>0</v>
      </c>
      <c r="AI47" s="195">
        <v>-0.27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1.29</v>
      </c>
      <c r="AC48" s="195">
        <v>0</v>
      </c>
      <c r="AD48" s="195">
        <v>0</v>
      </c>
      <c r="AE48" s="195">
        <v>45</v>
      </c>
      <c r="AF48" s="195">
        <v>0</v>
      </c>
      <c r="AG48" s="195">
        <v>0</v>
      </c>
      <c r="AH48" s="195">
        <v>0</v>
      </c>
      <c r="AI48" s="195">
        <v>-0.27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1.59</v>
      </c>
      <c r="AB49" s="195">
        <v>0</v>
      </c>
      <c r="AC49" s="195">
        <v>0</v>
      </c>
      <c r="AD49" s="195">
        <v>0</v>
      </c>
      <c r="AE49" s="195">
        <v>45</v>
      </c>
      <c r="AF49" s="195">
        <v>0</v>
      </c>
      <c r="AG49" s="195">
        <v>0</v>
      </c>
      <c r="AH49" s="195">
        <v>0</v>
      </c>
      <c r="AI49" s="195">
        <v>-0.27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1.59</v>
      </c>
      <c r="AB50" s="195">
        <v>0</v>
      </c>
      <c r="AC50" s="195">
        <v>0</v>
      </c>
      <c r="AD50" s="195">
        <v>0</v>
      </c>
      <c r="AE50" s="195">
        <v>45</v>
      </c>
      <c r="AF50" s="195">
        <v>0</v>
      </c>
      <c r="AG50" s="195">
        <v>0</v>
      </c>
      <c r="AH50" s="195">
        <v>0</v>
      </c>
      <c r="AI50" s="195">
        <v>-0.27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1.54</v>
      </c>
      <c r="AB51" s="195">
        <v>0</v>
      </c>
      <c r="AC51" s="195">
        <v>0</v>
      </c>
      <c r="AD51" s="195">
        <v>0</v>
      </c>
      <c r="AE51" s="195">
        <v>45</v>
      </c>
      <c r="AF51" s="195">
        <v>0</v>
      </c>
      <c r="AG51" s="195">
        <v>0</v>
      </c>
      <c r="AH51" s="195">
        <v>0</v>
      </c>
      <c r="AI51" s="195">
        <v>-0.27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1.54</v>
      </c>
      <c r="AB52" s="195">
        <v>0</v>
      </c>
      <c r="AC52" s="195">
        <v>0</v>
      </c>
      <c r="AD52" s="195">
        <v>0</v>
      </c>
      <c r="AE52" s="195">
        <v>45</v>
      </c>
      <c r="AF52" s="195">
        <v>0</v>
      </c>
      <c r="AG52" s="195">
        <v>0</v>
      </c>
      <c r="AH52" s="195">
        <v>0</v>
      </c>
      <c r="AI52" s="195">
        <v>-0.27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1.58</v>
      </c>
      <c r="AB53" s="195">
        <v>1.29</v>
      </c>
      <c r="AC53" s="195">
        <v>0</v>
      </c>
      <c r="AD53" s="195">
        <v>0</v>
      </c>
      <c r="AE53" s="195">
        <v>45</v>
      </c>
      <c r="AF53" s="195">
        <v>0</v>
      </c>
      <c r="AG53" s="195">
        <v>0</v>
      </c>
      <c r="AH53" s="195">
        <v>0</v>
      </c>
      <c r="AI53" s="195">
        <v>-0.27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1.58</v>
      </c>
      <c r="AB54" s="195">
        <v>1.29</v>
      </c>
      <c r="AC54" s="195">
        <v>0</v>
      </c>
      <c r="AD54" s="195">
        <v>0</v>
      </c>
      <c r="AE54" s="195">
        <v>45</v>
      </c>
      <c r="AF54" s="195">
        <v>0</v>
      </c>
      <c r="AG54" s="195">
        <v>0</v>
      </c>
      <c r="AH54" s="195">
        <v>0</v>
      </c>
      <c r="AI54" s="195">
        <v>-0.27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1.58</v>
      </c>
      <c r="AB55" s="195">
        <v>1.29</v>
      </c>
      <c r="AC55" s="195">
        <v>0</v>
      </c>
      <c r="AD55" s="195">
        <v>0</v>
      </c>
      <c r="AE55" s="195">
        <v>45</v>
      </c>
      <c r="AF55" s="195">
        <v>0</v>
      </c>
      <c r="AG55" s="195">
        <v>0</v>
      </c>
      <c r="AH55" s="195">
        <v>0</v>
      </c>
      <c r="AI55" s="195">
        <v>-0.27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1.58</v>
      </c>
      <c r="AB56" s="195">
        <v>1.29</v>
      </c>
      <c r="AC56" s="195">
        <v>0</v>
      </c>
      <c r="AD56" s="195">
        <v>0</v>
      </c>
      <c r="AE56" s="195">
        <v>45</v>
      </c>
      <c r="AF56" s="195">
        <v>0</v>
      </c>
      <c r="AG56" s="195">
        <v>0</v>
      </c>
      <c r="AH56" s="195">
        <v>0</v>
      </c>
      <c r="AI56" s="195">
        <v>-0.27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1.47</v>
      </c>
      <c r="AB57" s="195">
        <v>1.29</v>
      </c>
      <c r="AC57" s="195">
        <v>0</v>
      </c>
      <c r="AD57" s="195">
        <v>0</v>
      </c>
      <c r="AE57" s="195">
        <v>45</v>
      </c>
      <c r="AF57" s="195">
        <v>0</v>
      </c>
      <c r="AG57" s="195">
        <v>0</v>
      </c>
      <c r="AH57" s="195">
        <v>0</v>
      </c>
      <c r="AI57" s="195">
        <v>-0.27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1.47</v>
      </c>
      <c r="AB58" s="195">
        <v>1.29</v>
      </c>
      <c r="AC58" s="195">
        <v>0</v>
      </c>
      <c r="AD58" s="195">
        <v>0</v>
      </c>
      <c r="AE58" s="195">
        <v>45</v>
      </c>
      <c r="AF58" s="195">
        <v>0</v>
      </c>
      <c r="AG58" s="195">
        <v>0</v>
      </c>
      <c r="AH58" s="195">
        <v>0</v>
      </c>
      <c r="AI58" s="195">
        <v>-0.27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1.47</v>
      </c>
      <c r="AB59" s="195">
        <v>1.29</v>
      </c>
      <c r="AC59" s="195">
        <v>0</v>
      </c>
      <c r="AD59" s="195">
        <v>0</v>
      </c>
      <c r="AE59" s="195">
        <v>45</v>
      </c>
      <c r="AF59" s="195">
        <v>0</v>
      </c>
      <c r="AG59" s="195">
        <v>0</v>
      </c>
      <c r="AH59" s="195">
        <v>0</v>
      </c>
      <c r="AI59" s="195">
        <v>-0.27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1.47</v>
      </c>
      <c r="AB60" s="195">
        <v>1.29</v>
      </c>
      <c r="AC60" s="195">
        <v>0</v>
      </c>
      <c r="AD60" s="195">
        <v>0</v>
      </c>
      <c r="AE60" s="195">
        <v>45</v>
      </c>
      <c r="AF60" s="195">
        <v>0</v>
      </c>
      <c r="AG60" s="195">
        <v>0</v>
      </c>
      <c r="AH60" s="195">
        <v>0</v>
      </c>
      <c r="AI60" s="195">
        <v>-0.27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1.47</v>
      </c>
      <c r="AB61" s="195">
        <v>1.29</v>
      </c>
      <c r="AC61" s="195">
        <v>0</v>
      </c>
      <c r="AD61" s="195">
        <v>0</v>
      </c>
      <c r="AE61" s="195">
        <v>45</v>
      </c>
      <c r="AF61" s="195">
        <v>0</v>
      </c>
      <c r="AG61" s="195">
        <v>0</v>
      </c>
      <c r="AH61" s="195">
        <v>0</v>
      </c>
      <c r="AI61" s="195">
        <v>-0.27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1.47</v>
      </c>
      <c r="AB62" s="195">
        <v>1.29</v>
      </c>
      <c r="AC62" s="195">
        <v>0</v>
      </c>
      <c r="AD62" s="195">
        <v>0</v>
      </c>
      <c r="AE62" s="195">
        <v>45</v>
      </c>
      <c r="AF62" s="195">
        <v>0</v>
      </c>
      <c r="AG62" s="195">
        <v>0</v>
      </c>
      <c r="AH62" s="195">
        <v>0</v>
      </c>
      <c r="AI62" s="195">
        <v>-0.27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1.47</v>
      </c>
      <c r="AB63" s="195">
        <v>1.29</v>
      </c>
      <c r="AC63" s="195">
        <v>0</v>
      </c>
      <c r="AD63" s="195">
        <v>0</v>
      </c>
      <c r="AE63" s="195">
        <v>45</v>
      </c>
      <c r="AF63" s="195">
        <v>0</v>
      </c>
      <c r="AG63" s="195">
        <v>0</v>
      </c>
      <c r="AH63" s="195">
        <v>0</v>
      </c>
      <c r="AI63" s="195">
        <v>-0.27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1.47</v>
      </c>
      <c r="AB64" s="195">
        <v>1.29</v>
      </c>
      <c r="AC64" s="195">
        <v>0</v>
      </c>
      <c r="AD64" s="195">
        <v>0</v>
      </c>
      <c r="AE64" s="195">
        <v>45</v>
      </c>
      <c r="AF64" s="195">
        <v>0</v>
      </c>
      <c r="AG64" s="195">
        <v>0</v>
      </c>
      <c r="AH64" s="195">
        <v>0</v>
      </c>
      <c r="AI64" s="195">
        <v>-0.27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1.24</v>
      </c>
      <c r="AB65" s="195">
        <v>1.29</v>
      </c>
      <c r="AC65" s="195">
        <v>0</v>
      </c>
      <c r="AD65" s="195">
        <v>0</v>
      </c>
      <c r="AE65" s="195">
        <v>45</v>
      </c>
      <c r="AF65" s="195">
        <v>0</v>
      </c>
      <c r="AG65" s="195">
        <v>0</v>
      </c>
      <c r="AH65" s="195">
        <v>0</v>
      </c>
      <c r="AI65" s="195">
        <v>-0.27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1.24</v>
      </c>
      <c r="AB66" s="195">
        <v>1.29</v>
      </c>
      <c r="AC66" s="195">
        <v>0</v>
      </c>
      <c r="AD66" s="195">
        <v>0</v>
      </c>
      <c r="AE66" s="195">
        <v>45</v>
      </c>
      <c r="AF66" s="195">
        <v>0</v>
      </c>
      <c r="AG66" s="195">
        <v>0</v>
      </c>
      <c r="AH66" s="195">
        <v>0</v>
      </c>
      <c r="AI66" s="195">
        <v>-0.27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1.61</v>
      </c>
      <c r="AB67" s="195">
        <v>1.29</v>
      </c>
      <c r="AC67" s="195">
        <v>0</v>
      </c>
      <c r="AD67" s="195">
        <v>0</v>
      </c>
      <c r="AE67" s="195">
        <v>45</v>
      </c>
      <c r="AF67" s="195">
        <v>0</v>
      </c>
      <c r="AG67" s="195">
        <v>0</v>
      </c>
      <c r="AH67" s="195">
        <v>0</v>
      </c>
      <c r="AI67" s="195">
        <v>-0.27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1.61</v>
      </c>
      <c r="AB68" s="195">
        <v>1.29</v>
      </c>
      <c r="AC68" s="195">
        <v>0</v>
      </c>
      <c r="AD68" s="195">
        <v>0</v>
      </c>
      <c r="AE68" s="195">
        <v>45</v>
      </c>
      <c r="AF68" s="195">
        <v>0</v>
      </c>
      <c r="AG68" s="195">
        <v>0</v>
      </c>
      <c r="AH68" s="195">
        <v>0</v>
      </c>
      <c r="AI68" s="195">
        <v>-0.27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1.61</v>
      </c>
      <c r="AB69" s="195">
        <v>1.29</v>
      </c>
      <c r="AC69" s="195">
        <v>0</v>
      </c>
      <c r="AD69" s="195">
        <v>0</v>
      </c>
      <c r="AE69" s="195">
        <v>45</v>
      </c>
      <c r="AF69" s="195">
        <v>0</v>
      </c>
      <c r="AG69" s="195">
        <v>0</v>
      </c>
      <c r="AH69" s="195">
        <v>0</v>
      </c>
      <c r="AI69" s="195">
        <v>-0.27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1.61</v>
      </c>
      <c r="AB70" s="195">
        <v>1.29</v>
      </c>
      <c r="AC70" s="195">
        <v>0</v>
      </c>
      <c r="AD70" s="195">
        <v>0</v>
      </c>
      <c r="AE70" s="195">
        <v>45</v>
      </c>
      <c r="AF70" s="195">
        <v>0</v>
      </c>
      <c r="AG70" s="195">
        <v>0</v>
      </c>
      <c r="AH70" s="195">
        <v>0</v>
      </c>
      <c r="AI70" s="195">
        <v>-0.27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1.61</v>
      </c>
      <c r="AB71" s="195">
        <v>1.29</v>
      </c>
      <c r="AC71" s="195">
        <v>0</v>
      </c>
      <c r="AD71" s="195">
        <v>0</v>
      </c>
      <c r="AE71" s="195">
        <v>45</v>
      </c>
      <c r="AF71" s="195">
        <v>0</v>
      </c>
      <c r="AG71" s="195">
        <v>0</v>
      </c>
      <c r="AH71" s="195">
        <v>0</v>
      </c>
      <c r="AI71" s="195">
        <v>-0.27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1.61</v>
      </c>
      <c r="AB72" s="195">
        <v>1.29</v>
      </c>
      <c r="AC72" s="195">
        <v>0</v>
      </c>
      <c r="AD72" s="195">
        <v>0</v>
      </c>
      <c r="AE72" s="195">
        <v>45</v>
      </c>
      <c r="AF72" s="195">
        <v>0</v>
      </c>
      <c r="AG72" s="195">
        <v>0</v>
      </c>
      <c r="AH72" s="195">
        <v>0</v>
      </c>
      <c r="AI72" s="195">
        <v>-0.27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1.61</v>
      </c>
      <c r="AB73" s="195">
        <v>1.29</v>
      </c>
      <c r="AC73" s="195">
        <v>0</v>
      </c>
      <c r="AD73" s="195">
        <v>0</v>
      </c>
      <c r="AE73" s="195">
        <v>45</v>
      </c>
      <c r="AF73" s="195">
        <v>0</v>
      </c>
      <c r="AG73" s="195">
        <v>0</v>
      </c>
      <c r="AH73" s="195">
        <v>0</v>
      </c>
      <c r="AI73" s="195">
        <v>-0.27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1.61</v>
      </c>
      <c r="AB74" s="195">
        <v>1.29</v>
      </c>
      <c r="AC74" s="195">
        <v>0</v>
      </c>
      <c r="AD74" s="195">
        <v>0</v>
      </c>
      <c r="AE74" s="195">
        <v>45</v>
      </c>
      <c r="AF74" s="195">
        <v>0</v>
      </c>
      <c r="AG74" s="195">
        <v>0</v>
      </c>
      <c r="AH74" s="195">
        <v>0</v>
      </c>
      <c r="AI74" s="195">
        <v>-0.27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1.61</v>
      </c>
      <c r="AB75" s="195">
        <v>0</v>
      </c>
      <c r="AC75" s="195">
        <v>0</v>
      </c>
      <c r="AD75" s="195">
        <v>0</v>
      </c>
      <c r="AE75" s="195">
        <v>45</v>
      </c>
      <c r="AF75" s="195">
        <v>0</v>
      </c>
      <c r="AG75" s="195">
        <v>0</v>
      </c>
      <c r="AH75" s="195">
        <v>0</v>
      </c>
      <c r="AI75" s="195">
        <v>-0.27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1.61</v>
      </c>
      <c r="AB76" s="195">
        <v>0</v>
      </c>
      <c r="AC76" s="195">
        <v>0</v>
      </c>
      <c r="AD76" s="195">
        <v>0</v>
      </c>
      <c r="AE76" s="195">
        <v>45</v>
      </c>
      <c r="AF76" s="195">
        <v>0</v>
      </c>
      <c r="AG76" s="195">
        <v>0</v>
      </c>
      <c r="AH76" s="195">
        <v>0</v>
      </c>
      <c r="AI76" s="195">
        <v>-0.27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1.61</v>
      </c>
      <c r="AB77" s="195">
        <v>0</v>
      </c>
      <c r="AC77" s="195">
        <v>0</v>
      </c>
      <c r="AD77" s="195">
        <v>0</v>
      </c>
      <c r="AE77" s="195">
        <v>45</v>
      </c>
      <c r="AF77" s="195">
        <v>0</v>
      </c>
      <c r="AG77" s="195">
        <v>0</v>
      </c>
      <c r="AH77" s="195">
        <v>0</v>
      </c>
      <c r="AI77" s="195">
        <v>-0.27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1.61</v>
      </c>
      <c r="AB78" s="195">
        <v>0</v>
      </c>
      <c r="AC78" s="195">
        <v>0</v>
      </c>
      <c r="AD78" s="195">
        <v>0</v>
      </c>
      <c r="AE78" s="195">
        <v>45</v>
      </c>
      <c r="AF78" s="195">
        <v>0</v>
      </c>
      <c r="AG78" s="195">
        <v>0</v>
      </c>
      <c r="AH78" s="195">
        <v>0</v>
      </c>
      <c r="AI78" s="195">
        <v>-0.27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1.58</v>
      </c>
      <c r="AB79" s="195">
        <v>0</v>
      </c>
      <c r="AC79" s="195">
        <v>0</v>
      </c>
      <c r="AD79" s="195">
        <v>0</v>
      </c>
      <c r="AE79" s="195">
        <v>37.42</v>
      </c>
      <c r="AF79" s="195">
        <v>0</v>
      </c>
      <c r="AG79" s="195">
        <v>0</v>
      </c>
      <c r="AH79" s="195">
        <v>0</v>
      </c>
      <c r="AI79" s="195">
        <v>-0.27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1.58</v>
      </c>
      <c r="AB80" s="195">
        <v>0</v>
      </c>
      <c r="AC80" s="195">
        <v>0</v>
      </c>
      <c r="AD80" s="195">
        <v>0</v>
      </c>
      <c r="AE80" s="195">
        <v>37.42</v>
      </c>
      <c r="AF80" s="195">
        <v>0</v>
      </c>
      <c r="AG80" s="195">
        <v>0</v>
      </c>
      <c r="AH80" s="195">
        <v>0</v>
      </c>
      <c r="AI80" s="195">
        <v>-0.27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1.58</v>
      </c>
      <c r="AB81" s="195">
        <v>0</v>
      </c>
      <c r="AC81" s="195">
        <v>0</v>
      </c>
      <c r="AD81" s="195">
        <v>0</v>
      </c>
      <c r="AE81" s="195">
        <v>37.42</v>
      </c>
      <c r="AF81" s="195">
        <v>0</v>
      </c>
      <c r="AG81" s="195">
        <v>0</v>
      </c>
      <c r="AH81" s="195">
        <v>0</v>
      </c>
      <c r="AI81" s="195">
        <v>-0.27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1.58</v>
      </c>
      <c r="AB82" s="195">
        <v>0</v>
      </c>
      <c r="AC82" s="195">
        <v>0</v>
      </c>
      <c r="AD82" s="195">
        <v>0</v>
      </c>
      <c r="AE82" s="195">
        <v>37.42</v>
      </c>
      <c r="AF82" s="195">
        <v>0</v>
      </c>
      <c r="AG82" s="195">
        <v>0</v>
      </c>
      <c r="AH82" s="195">
        <v>0</v>
      </c>
      <c r="AI82" s="195">
        <v>-0.27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1.58</v>
      </c>
      <c r="AB83" s="195">
        <v>0</v>
      </c>
      <c r="AC83" s="195">
        <v>0</v>
      </c>
      <c r="AD83" s="195">
        <v>0</v>
      </c>
      <c r="AE83" s="195">
        <v>37.42</v>
      </c>
      <c r="AF83" s="195">
        <v>0</v>
      </c>
      <c r="AG83" s="195">
        <v>0</v>
      </c>
      <c r="AH83" s="195">
        <v>0</v>
      </c>
      <c r="AI83" s="195">
        <v>-0.27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1.58</v>
      </c>
      <c r="AB84" s="195">
        <v>0</v>
      </c>
      <c r="AC84" s="195">
        <v>0</v>
      </c>
      <c r="AD84" s="195">
        <v>0</v>
      </c>
      <c r="AE84" s="195">
        <v>37.42</v>
      </c>
      <c r="AF84" s="195">
        <v>0</v>
      </c>
      <c r="AG84" s="195">
        <v>0</v>
      </c>
      <c r="AH84" s="195">
        <v>0</v>
      </c>
      <c r="AI84" s="195">
        <v>-0.27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1.58</v>
      </c>
      <c r="AB85" s="195">
        <v>0</v>
      </c>
      <c r="AC85" s="195">
        <v>0</v>
      </c>
      <c r="AD85" s="195">
        <v>0</v>
      </c>
      <c r="AE85" s="195">
        <v>37.42</v>
      </c>
      <c r="AF85" s="195">
        <v>0</v>
      </c>
      <c r="AG85" s="195">
        <v>0</v>
      </c>
      <c r="AH85" s="195">
        <v>0</v>
      </c>
      <c r="AI85" s="195">
        <v>-0.27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1.58</v>
      </c>
      <c r="AB86" s="195">
        <v>0</v>
      </c>
      <c r="AC86" s="195">
        <v>0</v>
      </c>
      <c r="AD86" s="195">
        <v>0</v>
      </c>
      <c r="AE86" s="195">
        <v>37.42</v>
      </c>
      <c r="AF86" s="195">
        <v>0</v>
      </c>
      <c r="AG86" s="195">
        <v>0</v>
      </c>
      <c r="AH86" s="195">
        <v>0</v>
      </c>
      <c r="AI86" s="195">
        <v>-0.27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1.58</v>
      </c>
      <c r="AB87" s="195">
        <v>0</v>
      </c>
      <c r="AC87" s="195">
        <v>0</v>
      </c>
      <c r="AD87" s="195">
        <v>0</v>
      </c>
      <c r="AE87" s="195">
        <v>37.92</v>
      </c>
      <c r="AF87" s="195">
        <v>0</v>
      </c>
      <c r="AG87" s="195">
        <v>0</v>
      </c>
      <c r="AH87" s="195">
        <v>0</v>
      </c>
      <c r="AI87" s="195">
        <v>-0.27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1.58</v>
      </c>
      <c r="AB88" s="195">
        <v>0</v>
      </c>
      <c r="AC88" s="195">
        <v>0</v>
      </c>
      <c r="AD88" s="195">
        <v>0</v>
      </c>
      <c r="AE88" s="195">
        <v>37.92</v>
      </c>
      <c r="AF88" s="195">
        <v>0</v>
      </c>
      <c r="AG88" s="195">
        <v>0</v>
      </c>
      <c r="AH88" s="195">
        <v>0</v>
      </c>
      <c r="AI88" s="195">
        <v>-0.27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1.58</v>
      </c>
      <c r="AB89" s="195">
        <v>0</v>
      </c>
      <c r="AC89" s="195">
        <v>0</v>
      </c>
      <c r="AD89" s="195">
        <v>0</v>
      </c>
      <c r="AE89" s="195">
        <v>37.92</v>
      </c>
      <c r="AF89" s="195">
        <v>0</v>
      </c>
      <c r="AG89" s="195">
        <v>0</v>
      </c>
      <c r="AH89" s="195">
        <v>0</v>
      </c>
      <c r="AI89" s="195">
        <v>-0.27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1.58</v>
      </c>
      <c r="AB90" s="195">
        <v>0</v>
      </c>
      <c r="AC90" s="195">
        <v>0</v>
      </c>
      <c r="AD90" s="195">
        <v>0</v>
      </c>
      <c r="AE90" s="195">
        <v>37.92</v>
      </c>
      <c r="AF90" s="195">
        <v>0</v>
      </c>
      <c r="AG90" s="195">
        <v>0</v>
      </c>
      <c r="AH90" s="195">
        <v>0</v>
      </c>
      <c r="AI90" s="195">
        <v>-0.27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1.58</v>
      </c>
      <c r="AB91" s="195">
        <v>0</v>
      </c>
      <c r="AC91" s="195">
        <v>0</v>
      </c>
      <c r="AD91" s="195">
        <v>0</v>
      </c>
      <c r="AE91" s="195">
        <v>37.92</v>
      </c>
      <c r="AF91" s="195">
        <v>0</v>
      </c>
      <c r="AG91" s="195">
        <v>0</v>
      </c>
      <c r="AH91" s="195">
        <v>0</v>
      </c>
      <c r="AI91" s="195">
        <v>-0.27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1.58</v>
      </c>
      <c r="AB92" s="195">
        <v>0</v>
      </c>
      <c r="AC92" s="195">
        <v>0</v>
      </c>
      <c r="AD92" s="195">
        <v>0</v>
      </c>
      <c r="AE92" s="195">
        <v>37.92</v>
      </c>
      <c r="AF92" s="195">
        <v>0</v>
      </c>
      <c r="AG92" s="195">
        <v>0</v>
      </c>
      <c r="AH92" s="195">
        <v>0</v>
      </c>
      <c r="AI92" s="195">
        <v>-0.27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1.58</v>
      </c>
      <c r="AB93" s="195">
        <v>0</v>
      </c>
      <c r="AC93" s="195">
        <v>0</v>
      </c>
      <c r="AD93" s="195">
        <v>0</v>
      </c>
      <c r="AE93" s="195">
        <v>37.92</v>
      </c>
      <c r="AF93" s="195">
        <v>0</v>
      </c>
      <c r="AG93" s="195">
        <v>0</v>
      </c>
      <c r="AH93" s="195">
        <v>0</v>
      </c>
      <c r="AI93" s="195">
        <v>-0.27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1.58</v>
      </c>
      <c r="AB94" s="195">
        <v>0</v>
      </c>
      <c r="AC94" s="195">
        <v>0</v>
      </c>
      <c r="AD94" s="195">
        <v>0</v>
      </c>
      <c r="AE94" s="195">
        <v>37.92</v>
      </c>
      <c r="AF94" s="195">
        <v>0</v>
      </c>
      <c r="AG94" s="195">
        <v>0</v>
      </c>
      <c r="AH94" s="195">
        <v>0</v>
      </c>
      <c r="AI94" s="195">
        <v>-0.27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1.58</v>
      </c>
      <c r="AB95" s="195">
        <v>0</v>
      </c>
      <c r="AC95" s="195">
        <v>0</v>
      </c>
      <c r="AD95" s="195">
        <v>0</v>
      </c>
      <c r="AE95" s="195">
        <v>37.92</v>
      </c>
      <c r="AF95" s="195">
        <v>0</v>
      </c>
      <c r="AG95" s="195">
        <v>0</v>
      </c>
      <c r="AH95" s="195">
        <v>0</v>
      </c>
      <c r="AI95" s="195">
        <v>-0.27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1.58</v>
      </c>
      <c r="AB96" s="195">
        <v>0</v>
      </c>
      <c r="AC96" s="195">
        <v>0</v>
      </c>
      <c r="AD96" s="195">
        <v>0</v>
      </c>
      <c r="AE96" s="195">
        <v>37.92</v>
      </c>
      <c r="AF96" s="195">
        <v>0</v>
      </c>
      <c r="AG96" s="195">
        <v>0</v>
      </c>
      <c r="AH96" s="195">
        <v>0</v>
      </c>
      <c r="AI96" s="195">
        <v>-0.27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1.58</v>
      </c>
      <c r="AB97" s="195">
        <v>0</v>
      </c>
      <c r="AC97" s="195">
        <v>0</v>
      </c>
      <c r="AD97" s="195">
        <v>0</v>
      </c>
      <c r="AE97" s="195">
        <v>37.92</v>
      </c>
      <c r="AF97" s="195">
        <v>0</v>
      </c>
      <c r="AG97" s="195">
        <v>0</v>
      </c>
      <c r="AH97" s="195">
        <v>0</v>
      </c>
      <c r="AI97" s="195">
        <v>-0.27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1.58</v>
      </c>
      <c r="AB98" s="195">
        <v>0</v>
      </c>
      <c r="AC98" s="195">
        <v>0</v>
      </c>
      <c r="AD98" s="195">
        <v>0</v>
      </c>
      <c r="AE98" s="195">
        <v>37.92</v>
      </c>
      <c r="AF98" s="195">
        <v>0</v>
      </c>
      <c r="AG98" s="195">
        <v>0</v>
      </c>
      <c r="AH98" s="195">
        <v>0</v>
      </c>
      <c r="AI98" s="195">
        <v>-0.27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3.0037499999999988E-2</v>
      </c>
      <c r="AB99">
        <f t="shared" si="0"/>
        <v>1.3629999999999993E-2</v>
      </c>
      <c r="AC99">
        <f t="shared" si="0"/>
        <v>0</v>
      </c>
      <c r="AD99">
        <f t="shared" si="0"/>
        <v>0</v>
      </c>
      <c r="AE99">
        <f t="shared" si="0"/>
        <v>1.0508875000000002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-6.4799999999999918E-3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9.19</v>
      </c>
      <c r="AF3" s="195">
        <v>0</v>
      </c>
      <c r="AG3" s="195">
        <v>0</v>
      </c>
      <c r="AH3" s="195">
        <v>0</v>
      </c>
      <c r="AI3" s="195">
        <v>-7.0000000000000007E-2</v>
      </c>
      <c r="AJ3" s="195">
        <v>0</v>
      </c>
      <c r="AK3" s="195">
        <v>0</v>
      </c>
      <c r="AL3" s="195">
        <v>0</v>
      </c>
      <c r="AM3" s="195">
        <v>0</v>
      </c>
      <c r="AN3" s="195">
        <v>0</v>
      </c>
      <c r="AO3">
        <v>0</v>
      </c>
      <c r="AP3" s="195">
        <v>0</v>
      </c>
      <c r="AQ3" s="195">
        <v>0</v>
      </c>
      <c r="AR3" s="195">
        <v>0</v>
      </c>
      <c r="AS3" s="195">
        <v>0</v>
      </c>
      <c r="AT3">
        <v>0</v>
      </c>
      <c r="AU3">
        <v>0</v>
      </c>
      <c r="AV3" s="195">
        <v>0</v>
      </c>
      <c r="AW3" s="195">
        <v>0</v>
      </c>
      <c r="AX3" s="195">
        <v>0</v>
      </c>
      <c r="AY3" s="195">
        <v>0</v>
      </c>
      <c r="AZ3" s="195">
        <v>0</v>
      </c>
      <c r="BA3" s="195">
        <v>0</v>
      </c>
      <c r="BB3" s="195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9.19</v>
      </c>
      <c r="AF4" s="195">
        <v>0</v>
      </c>
      <c r="AG4" s="195">
        <v>0</v>
      </c>
      <c r="AH4" s="195">
        <v>0</v>
      </c>
      <c r="AI4" s="195">
        <v>-7.0000000000000007E-2</v>
      </c>
      <c r="AJ4" s="195">
        <v>0</v>
      </c>
      <c r="AK4" s="195">
        <v>0</v>
      </c>
      <c r="AL4" s="195">
        <v>0</v>
      </c>
      <c r="AM4" s="195">
        <v>0</v>
      </c>
      <c r="AN4" s="195">
        <v>0</v>
      </c>
      <c r="AO4">
        <v>0</v>
      </c>
      <c r="AP4" s="195">
        <v>0</v>
      </c>
      <c r="AQ4" s="195">
        <v>0</v>
      </c>
      <c r="AR4" s="195">
        <v>0</v>
      </c>
      <c r="AS4" s="195">
        <v>0</v>
      </c>
      <c r="AT4">
        <v>0</v>
      </c>
      <c r="AU4">
        <v>0</v>
      </c>
      <c r="AV4" s="195">
        <v>0</v>
      </c>
      <c r="AW4" s="195">
        <v>0</v>
      </c>
      <c r="AX4" s="195">
        <v>0</v>
      </c>
      <c r="AY4" s="195">
        <v>0</v>
      </c>
      <c r="AZ4" s="195">
        <v>0</v>
      </c>
      <c r="BA4" s="195">
        <v>0</v>
      </c>
      <c r="BB4" s="195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9.19</v>
      </c>
      <c r="AF5" s="195">
        <v>0</v>
      </c>
      <c r="AG5" s="195">
        <v>0</v>
      </c>
      <c r="AH5" s="195">
        <v>0</v>
      </c>
      <c r="AI5" s="195">
        <v>-7.0000000000000007E-2</v>
      </c>
      <c r="AJ5" s="195">
        <v>0</v>
      </c>
      <c r="AK5" s="195">
        <v>0</v>
      </c>
      <c r="AL5" s="195">
        <v>0</v>
      </c>
      <c r="AM5" s="195">
        <v>0</v>
      </c>
      <c r="AN5" s="195">
        <v>0</v>
      </c>
      <c r="AO5">
        <v>0</v>
      </c>
      <c r="AP5" s="195">
        <v>0</v>
      </c>
      <c r="AQ5" s="195">
        <v>0</v>
      </c>
      <c r="AR5" s="195">
        <v>0</v>
      </c>
      <c r="AS5" s="195">
        <v>0</v>
      </c>
      <c r="AT5">
        <v>0</v>
      </c>
      <c r="AU5">
        <v>0</v>
      </c>
      <c r="AV5" s="195">
        <v>0</v>
      </c>
      <c r="AW5" s="195">
        <v>0</v>
      </c>
      <c r="AX5" s="195">
        <v>0</v>
      </c>
      <c r="AY5" s="195">
        <v>0</v>
      </c>
      <c r="AZ5" s="195">
        <v>0</v>
      </c>
      <c r="BA5" s="195">
        <v>0</v>
      </c>
      <c r="BB5" s="19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9.19</v>
      </c>
      <c r="AF6" s="195">
        <v>0</v>
      </c>
      <c r="AG6" s="195">
        <v>0</v>
      </c>
      <c r="AH6" s="195">
        <v>0</v>
      </c>
      <c r="AI6" s="195">
        <v>-7.0000000000000007E-2</v>
      </c>
      <c r="AJ6" s="195">
        <v>0</v>
      </c>
      <c r="AK6" s="195">
        <v>0</v>
      </c>
      <c r="AL6" s="195">
        <v>0</v>
      </c>
      <c r="AM6" s="195">
        <v>0</v>
      </c>
      <c r="AN6" s="195">
        <v>0</v>
      </c>
      <c r="AO6">
        <v>0</v>
      </c>
      <c r="AP6" s="195">
        <v>0</v>
      </c>
      <c r="AQ6" s="195">
        <v>0</v>
      </c>
      <c r="AR6" s="195">
        <v>0</v>
      </c>
      <c r="AS6" s="195">
        <v>0</v>
      </c>
      <c r="AT6">
        <v>0</v>
      </c>
      <c r="AU6">
        <v>0</v>
      </c>
      <c r="AV6" s="195">
        <v>0</v>
      </c>
      <c r="AW6" s="195">
        <v>0</v>
      </c>
      <c r="AX6" s="195">
        <v>0</v>
      </c>
      <c r="AY6" s="195">
        <v>0</v>
      </c>
      <c r="AZ6" s="195">
        <v>0</v>
      </c>
      <c r="BA6" s="195">
        <v>0</v>
      </c>
      <c r="BB6" s="195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9.19</v>
      </c>
      <c r="AF7" s="195">
        <v>0</v>
      </c>
      <c r="AG7" s="195">
        <v>0</v>
      </c>
      <c r="AH7" s="195">
        <v>0</v>
      </c>
      <c r="AI7" s="195">
        <v>-7.0000000000000007E-2</v>
      </c>
      <c r="AJ7" s="195">
        <v>0</v>
      </c>
      <c r="AK7" s="195">
        <v>0</v>
      </c>
      <c r="AL7" s="195">
        <v>0</v>
      </c>
      <c r="AM7" s="195">
        <v>0</v>
      </c>
      <c r="AN7" s="195">
        <v>0</v>
      </c>
      <c r="AO7">
        <v>0</v>
      </c>
      <c r="AP7" s="195">
        <v>0</v>
      </c>
      <c r="AQ7" s="195">
        <v>0</v>
      </c>
      <c r="AR7" s="195">
        <v>0</v>
      </c>
      <c r="AS7" s="195">
        <v>0</v>
      </c>
      <c r="AT7">
        <v>0</v>
      </c>
      <c r="AU7">
        <v>0</v>
      </c>
      <c r="AV7" s="195">
        <v>0</v>
      </c>
      <c r="AW7" s="195">
        <v>0</v>
      </c>
      <c r="AX7" s="195">
        <v>0</v>
      </c>
      <c r="AY7" s="195">
        <v>0</v>
      </c>
      <c r="AZ7" s="195">
        <v>0</v>
      </c>
      <c r="BA7" s="195">
        <v>0</v>
      </c>
      <c r="BB7" s="195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9.19</v>
      </c>
      <c r="AF8" s="195">
        <v>0</v>
      </c>
      <c r="AG8" s="195">
        <v>0</v>
      </c>
      <c r="AH8" s="195">
        <v>0</v>
      </c>
      <c r="AI8" s="195">
        <v>-7.0000000000000007E-2</v>
      </c>
      <c r="AJ8" s="195">
        <v>0</v>
      </c>
      <c r="AK8" s="195">
        <v>0</v>
      </c>
      <c r="AL8" s="195">
        <v>0</v>
      </c>
      <c r="AM8" s="195">
        <v>0</v>
      </c>
      <c r="AN8" s="195">
        <v>0</v>
      </c>
      <c r="AO8">
        <v>0</v>
      </c>
      <c r="AP8" s="195">
        <v>0</v>
      </c>
      <c r="AQ8" s="195">
        <v>0</v>
      </c>
      <c r="AR8" s="195">
        <v>0</v>
      </c>
      <c r="AS8" s="195">
        <v>0</v>
      </c>
      <c r="AT8">
        <v>0</v>
      </c>
      <c r="AU8">
        <v>0</v>
      </c>
      <c r="AV8" s="195">
        <v>0</v>
      </c>
      <c r="AW8" s="195">
        <v>0</v>
      </c>
      <c r="AX8" s="195">
        <v>0</v>
      </c>
      <c r="AY8" s="195">
        <v>0</v>
      </c>
      <c r="AZ8" s="195">
        <v>0</v>
      </c>
      <c r="BA8" s="195">
        <v>0</v>
      </c>
      <c r="BB8" s="195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9.34</v>
      </c>
      <c r="AF9" s="195">
        <v>0</v>
      </c>
      <c r="AG9" s="195">
        <v>0</v>
      </c>
      <c r="AH9" s="195">
        <v>0</v>
      </c>
      <c r="AI9" s="195">
        <v>-7.0000000000000007E-2</v>
      </c>
      <c r="AJ9" s="195">
        <v>0</v>
      </c>
      <c r="AK9" s="195">
        <v>0</v>
      </c>
      <c r="AL9" s="195">
        <v>0</v>
      </c>
      <c r="AM9" s="195">
        <v>0</v>
      </c>
      <c r="AN9" s="195">
        <v>0</v>
      </c>
      <c r="AO9">
        <v>0</v>
      </c>
      <c r="AP9" s="195">
        <v>0</v>
      </c>
      <c r="AQ9" s="195">
        <v>0</v>
      </c>
      <c r="AR9" s="195">
        <v>0</v>
      </c>
      <c r="AS9" s="195">
        <v>0</v>
      </c>
      <c r="AT9">
        <v>0</v>
      </c>
      <c r="AU9">
        <v>0</v>
      </c>
      <c r="AV9" s="195">
        <v>0</v>
      </c>
      <c r="AW9" s="195">
        <v>0</v>
      </c>
      <c r="AX9" s="195">
        <v>0</v>
      </c>
      <c r="AY9" s="195">
        <v>0</v>
      </c>
      <c r="AZ9" s="195">
        <v>0</v>
      </c>
      <c r="BA9" s="195">
        <v>0</v>
      </c>
      <c r="BB9" s="195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9.34</v>
      </c>
      <c r="AF10" s="195">
        <v>0</v>
      </c>
      <c r="AG10" s="195">
        <v>0</v>
      </c>
      <c r="AH10" s="195">
        <v>0</v>
      </c>
      <c r="AI10" s="195">
        <v>-7.0000000000000007E-2</v>
      </c>
      <c r="AJ10" s="195">
        <v>0</v>
      </c>
      <c r="AK10" s="195">
        <v>0</v>
      </c>
      <c r="AL10" s="195">
        <v>0</v>
      </c>
      <c r="AM10" s="195">
        <v>0</v>
      </c>
      <c r="AN10" s="195">
        <v>0</v>
      </c>
      <c r="AO10">
        <v>0</v>
      </c>
      <c r="AP10" s="195">
        <v>0</v>
      </c>
      <c r="AQ10" s="195">
        <v>0</v>
      </c>
      <c r="AR10" s="195">
        <v>0</v>
      </c>
      <c r="AS10" s="195">
        <v>0</v>
      </c>
      <c r="AT10">
        <v>0</v>
      </c>
      <c r="AU10">
        <v>0</v>
      </c>
      <c r="AV10" s="195">
        <v>0</v>
      </c>
      <c r="AW10" s="195">
        <v>0</v>
      </c>
      <c r="AX10" s="195">
        <v>0</v>
      </c>
      <c r="AY10" s="195">
        <v>0</v>
      </c>
      <c r="AZ10" s="195">
        <v>0</v>
      </c>
      <c r="BA10" s="195">
        <v>0</v>
      </c>
      <c r="BB10" s="195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9.34</v>
      </c>
      <c r="AF11" s="195">
        <v>0</v>
      </c>
      <c r="AG11" s="195">
        <v>0</v>
      </c>
      <c r="AH11" s="195">
        <v>0</v>
      </c>
      <c r="AI11" s="195">
        <v>-7.0000000000000007E-2</v>
      </c>
      <c r="AJ11" s="195">
        <v>0</v>
      </c>
      <c r="AK11" s="195">
        <v>0</v>
      </c>
      <c r="AL11" s="195">
        <v>0</v>
      </c>
      <c r="AM11" s="195">
        <v>0</v>
      </c>
      <c r="AN11" s="195">
        <v>0</v>
      </c>
      <c r="AO11">
        <v>0</v>
      </c>
      <c r="AP11" s="195">
        <v>0</v>
      </c>
      <c r="AQ11" s="195">
        <v>0</v>
      </c>
      <c r="AR11" s="195">
        <v>0</v>
      </c>
      <c r="AS11" s="195">
        <v>0</v>
      </c>
      <c r="AT11">
        <v>0</v>
      </c>
      <c r="AU11">
        <v>0</v>
      </c>
      <c r="AV11" s="195">
        <v>0</v>
      </c>
      <c r="AW11" s="195">
        <v>0</v>
      </c>
      <c r="AX11" s="195">
        <v>0</v>
      </c>
      <c r="AY11" s="195">
        <v>0</v>
      </c>
      <c r="AZ11" s="195">
        <v>0</v>
      </c>
      <c r="BA11" s="195">
        <v>0</v>
      </c>
      <c r="BB11" s="195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9.34</v>
      </c>
      <c r="AF12" s="195">
        <v>0</v>
      </c>
      <c r="AG12" s="195">
        <v>0</v>
      </c>
      <c r="AH12" s="195">
        <v>0</v>
      </c>
      <c r="AI12" s="195">
        <v>-7.0000000000000007E-2</v>
      </c>
      <c r="AJ12" s="195">
        <v>0</v>
      </c>
      <c r="AK12" s="195">
        <v>0</v>
      </c>
      <c r="AL12" s="195">
        <v>0</v>
      </c>
      <c r="AM12" s="195">
        <v>0</v>
      </c>
      <c r="AN12" s="195">
        <v>0</v>
      </c>
      <c r="AO12">
        <v>0</v>
      </c>
      <c r="AP12" s="195">
        <v>0</v>
      </c>
      <c r="AQ12" s="195">
        <v>0</v>
      </c>
      <c r="AR12" s="195">
        <v>0</v>
      </c>
      <c r="AS12" s="195">
        <v>0</v>
      </c>
      <c r="AT12">
        <v>0</v>
      </c>
      <c r="AU12">
        <v>0</v>
      </c>
      <c r="AV12" s="195">
        <v>0</v>
      </c>
      <c r="AW12" s="195">
        <v>0</v>
      </c>
      <c r="AX12" s="195">
        <v>0</v>
      </c>
      <c r="AY12" s="195">
        <v>0</v>
      </c>
      <c r="AZ12" s="195">
        <v>0</v>
      </c>
      <c r="BA12" s="195">
        <v>0</v>
      </c>
      <c r="BB12" s="195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9.34</v>
      </c>
      <c r="AF13" s="195">
        <v>0</v>
      </c>
      <c r="AG13" s="195">
        <v>0</v>
      </c>
      <c r="AH13" s="195">
        <v>0</v>
      </c>
      <c r="AI13" s="195">
        <v>-7.0000000000000007E-2</v>
      </c>
      <c r="AJ13" s="195">
        <v>0</v>
      </c>
      <c r="AK13" s="195">
        <v>0</v>
      </c>
      <c r="AL13" s="195">
        <v>0</v>
      </c>
      <c r="AM13" s="195">
        <v>0</v>
      </c>
      <c r="AN13" s="195">
        <v>0</v>
      </c>
      <c r="AO13">
        <v>0</v>
      </c>
      <c r="AP13" s="195">
        <v>0</v>
      </c>
      <c r="AQ13" s="195">
        <v>0</v>
      </c>
      <c r="AR13" s="195">
        <v>0</v>
      </c>
      <c r="AS13" s="195">
        <v>0</v>
      </c>
      <c r="AT13">
        <v>0</v>
      </c>
      <c r="AU13">
        <v>0</v>
      </c>
      <c r="AV13" s="195">
        <v>0</v>
      </c>
      <c r="AW13" s="195">
        <v>0</v>
      </c>
      <c r="AX13" s="195">
        <v>0</v>
      </c>
      <c r="AY13" s="195">
        <v>0</v>
      </c>
      <c r="AZ13" s="195">
        <v>0</v>
      </c>
      <c r="BA13" s="195">
        <v>0</v>
      </c>
      <c r="BB13" s="195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9.34</v>
      </c>
      <c r="AF14" s="195">
        <v>0</v>
      </c>
      <c r="AG14" s="195">
        <v>0</v>
      </c>
      <c r="AH14" s="195">
        <v>0</v>
      </c>
      <c r="AI14" s="195">
        <v>-7.0000000000000007E-2</v>
      </c>
      <c r="AJ14" s="195">
        <v>0</v>
      </c>
      <c r="AK14" s="195">
        <v>0</v>
      </c>
      <c r="AL14" s="195">
        <v>0</v>
      </c>
      <c r="AM14" s="195">
        <v>0</v>
      </c>
      <c r="AN14" s="195">
        <v>0</v>
      </c>
      <c r="AO14">
        <v>0</v>
      </c>
      <c r="AP14" s="195">
        <v>0</v>
      </c>
      <c r="AQ14" s="195">
        <v>0</v>
      </c>
      <c r="AR14" s="195">
        <v>0</v>
      </c>
      <c r="AS14" s="195">
        <v>0</v>
      </c>
      <c r="AT14">
        <v>0</v>
      </c>
      <c r="AU14">
        <v>0</v>
      </c>
      <c r="AV14" s="195">
        <v>0</v>
      </c>
      <c r="AW14" s="195">
        <v>0</v>
      </c>
      <c r="AX14" s="195">
        <v>0</v>
      </c>
      <c r="AY14" s="195">
        <v>0</v>
      </c>
      <c r="AZ14" s="195">
        <v>0</v>
      </c>
      <c r="BA14" s="195">
        <v>0</v>
      </c>
      <c r="BB14" s="195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9.34</v>
      </c>
      <c r="AF15" s="195">
        <v>0</v>
      </c>
      <c r="AG15" s="195">
        <v>0</v>
      </c>
      <c r="AH15" s="195">
        <v>0</v>
      </c>
      <c r="AI15" s="195">
        <v>-7.0000000000000007E-2</v>
      </c>
      <c r="AJ15" s="195">
        <v>0</v>
      </c>
      <c r="AK15" s="195">
        <v>0</v>
      </c>
      <c r="AL15" s="195">
        <v>0</v>
      </c>
      <c r="AM15" s="195">
        <v>0</v>
      </c>
      <c r="AN15" s="195">
        <v>0</v>
      </c>
      <c r="AO15">
        <v>0</v>
      </c>
      <c r="AP15" s="195">
        <v>0</v>
      </c>
      <c r="AQ15" s="195">
        <v>0</v>
      </c>
      <c r="AR15" s="195">
        <v>0</v>
      </c>
      <c r="AS15" s="195">
        <v>0</v>
      </c>
      <c r="AT15">
        <v>0</v>
      </c>
      <c r="AU15">
        <v>0</v>
      </c>
      <c r="AV15" s="195">
        <v>0</v>
      </c>
      <c r="AW15" s="195">
        <v>0</v>
      </c>
      <c r="AX15" s="195">
        <v>0</v>
      </c>
      <c r="AY15" s="195">
        <v>0</v>
      </c>
      <c r="AZ15" s="195">
        <v>0</v>
      </c>
      <c r="BA15" s="195">
        <v>0</v>
      </c>
      <c r="BB15" s="19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9.34</v>
      </c>
      <c r="AF16" s="195">
        <v>0</v>
      </c>
      <c r="AG16" s="195">
        <v>0</v>
      </c>
      <c r="AH16" s="195">
        <v>0</v>
      </c>
      <c r="AI16" s="195">
        <v>-7.0000000000000007E-2</v>
      </c>
      <c r="AJ16" s="195">
        <v>0</v>
      </c>
      <c r="AK16" s="195">
        <v>0</v>
      </c>
      <c r="AL16" s="195">
        <v>0</v>
      </c>
      <c r="AM16" s="195">
        <v>0</v>
      </c>
      <c r="AN16" s="195">
        <v>0</v>
      </c>
      <c r="AO16">
        <v>0</v>
      </c>
      <c r="AP16" s="195">
        <v>0</v>
      </c>
      <c r="AQ16" s="195">
        <v>0</v>
      </c>
      <c r="AR16" s="195">
        <v>0</v>
      </c>
      <c r="AS16" s="195">
        <v>0</v>
      </c>
      <c r="AT16">
        <v>0</v>
      </c>
      <c r="AU16">
        <v>0</v>
      </c>
      <c r="AV16" s="195">
        <v>0</v>
      </c>
      <c r="AW16" s="195">
        <v>0</v>
      </c>
      <c r="AX16" s="195">
        <v>0</v>
      </c>
      <c r="AY16" s="195">
        <v>0</v>
      </c>
      <c r="AZ16" s="195">
        <v>0</v>
      </c>
      <c r="BA16" s="195">
        <v>0</v>
      </c>
      <c r="BB16" s="195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9.34</v>
      </c>
      <c r="AF17" s="195">
        <v>0</v>
      </c>
      <c r="AG17" s="195">
        <v>0</v>
      </c>
      <c r="AH17" s="195">
        <v>0</v>
      </c>
      <c r="AI17" s="195">
        <v>-7.0000000000000007E-2</v>
      </c>
      <c r="AJ17" s="195">
        <v>0</v>
      </c>
      <c r="AK17" s="195">
        <v>0</v>
      </c>
      <c r="AL17" s="195">
        <v>0</v>
      </c>
      <c r="AM17" s="195">
        <v>0</v>
      </c>
      <c r="AN17" s="195">
        <v>0</v>
      </c>
      <c r="AO17">
        <v>0</v>
      </c>
      <c r="AP17" s="195">
        <v>0</v>
      </c>
      <c r="AQ17" s="195">
        <v>0</v>
      </c>
      <c r="AR17" s="195">
        <v>0</v>
      </c>
      <c r="AS17" s="195">
        <v>0</v>
      </c>
      <c r="AT17">
        <v>0</v>
      </c>
      <c r="AU17">
        <v>0</v>
      </c>
      <c r="AV17" s="195">
        <v>0</v>
      </c>
      <c r="AW17" s="195">
        <v>0</v>
      </c>
      <c r="AX17" s="195">
        <v>0</v>
      </c>
      <c r="AY17" s="195">
        <v>0</v>
      </c>
      <c r="AZ17" s="195">
        <v>0</v>
      </c>
      <c r="BA17" s="195">
        <v>0</v>
      </c>
      <c r="BB17" s="195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9.34</v>
      </c>
      <c r="AF18" s="195">
        <v>0</v>
      </c>
      <c r="AG18" s="195">
        <v>0</v>
      </c>
      <c r="AH18" s="195">
        <v>0</v>
      </c>
      <c r="AI18" s="195">
        <v>-7.0000000000000007E-2</v>
      </c>
      <c r="AJ18" s="195">
        <v>0</v>
      </c>
      <c r="AK18" s="195">
        <v>0</v>
      </c>
      <c r="AL18" s="195">
        <v>0</v>
      </c>
      <c r="AM18" s="195">
        <v>0</v>
      </c>
      <c r="AN18" s="195">
        <v>0</v>
      </c>
      <c r="AO18">
        <v>0</v>
      </c>
      <c r="AP18" s="195">
        <v>0</v>
      </c>
      <c r="AQ18" s="195">
        <v>0</v>
      </c>
      <c r="AR18" s="195">
        <v>0</v>
      </c>
      <c r="AS18" s="195">
        <v>0</v>
      </c>
      <c r="AT18">
        <v>0</v>
      </c>
      <c r="AU18">
        <v>0</v>
      </c>
      <c r="AV18" s="195">
        <v>0</v>
      </c>
      <c r="AW18" s="195">
        <v>0</v>
      </c>
      <c r="AX18" s="195">
        <v>0</v>
      </c>
      <c r="AY18" s="195">
        <v>0</v>
      </c>
      <c r="AZ18" s="195">
        <v>0</v>
      </c>
      <c r="BA18" s="195">
        <v>0</v>
      </c>
      <c r="BB18" s="195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9.42</v>
      </c>
      <c r="AF19" s="195">
        <v>0</v>
      </c>
      <c r="AG19" s="195">
        <v>0</v>
      </c>
      <c r="AH19" s="195">
        <v>0</v>
      </c>
      <c r="AI19" s="195">
        <v>-7.0000000000000007E-2</v>
      </c>
      <c r="AJ19" s="195">
        <v>0</v>
      </c>
      <c r="AK19" s="195">
        <v>0</v>
      </c>
      <c r="AL19" s="195">
        <v>0</v>
      </c>
      <c r="AM19" s="195">
        <v>0</v>
      </c>
      <c r="AN19" s="195">
        <v>0</v>
      </c>
      <c r="AO19">
        <v>0</v>
      </c>
      <c r="AP19" s="195">
        <v>0</v>
      </c>
      <c r="AQ19" s="195">
        <v>0</v>
      </c>
      <c r="AR19" s="195">
        <v>0</v>
      </c>
      <c r="AS19" s="195">
        <v>0</v>
      </c>
      <c r="AT19">
        <v>0</v>
      </c>
      <c r="AU19">
        <v>0</v>
      </c>
      <c r="AV19" s="195">
        <v>0</v>
      </c>
      <c r="AW19" s="195">
        <v>0</v>
      </c>
      <c r="AX19" s="195">
        <v>0</v>
      </c>
      <c r="AY19" s="195">
        <v>0</v>
      </c>
      <c r="AZ19" s="195">
        <v>0</v>
      </c>
      <c r="BA19" s="195">
        <v>0</v>
      </c>
      <c r="BB19" s="195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9.42</v>
      </c>
      <c r="AF20" s="195">
        <v>0</v>
      </c>
      <c r="AG20" s="195">
        <v>0</v>
      </c>
      <c r="AH20" s="195">
        <v>0</v>
      </c>
      <c r="AI20" s="195">
        <v>-7.0000000000000007E-2</v>
      </c>
      <c r="AJ20" s="195">
        <v>0</v>
      </c>
      <c r="AK20" s="195">
        <v>0</v>
      </c>
      <c r="AL20" s="195">
        <v>0</v>
      </c>
      <c r="AM20" s="195">
        <v>0</v>
      </c>
      <c r="AN20" s="195">
        <v>0</v>
      </c>
      <c r="AO20">
        <v>0</v>
      </c>
      <c r="AP20" s="195">
        <v>0</v>
      </c>
      <c r="AQ20" s="195">
        <v>0</v>
      </c>
      <c r="AR20" s="195">
        <v>0</v>
      </c>
      <c r="AS20" s="195">
        <v>0</v>
      </c>
      <c r="AT20">
        <v>0</v>
      </c>
      <c r="AU20">
        <v>0</v>
      </c>
      <c r="AV20" s="195">
        <v>0</v>
      </c>
      <c r="AW20" s="195">
        <v>0</v>
      </c>
      <c r="AX20" s="195">
        <v>0</v>
      </c>
      <c r="AY20" s="195">
        <v>0</v>
      </c>
      <c r="AZ20" s="195">
        <v>0</v>
      </c>
      <c r="BA20" s="195">
        <v>0</v>
      </c>
      <c r="BB20" s="195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9.42</v>
      </c>
      <c r="AF21" s="195">
        <v>0</v>
      </c>
      <c r="AG21" s="195">
        <v>0</v>
      </c>
      <c r="AH21" s="195">
        <v>0</v>
      </c>
      <c r="AI21" s="195">
        <v>-7.0000000000000007E-2</v>
      </c>
      <c r="AJ21" s="195">
        <v>0</v>
      </c>
      <c r="AK21" s="195">
        <v>0</v>
      </c>
      <c r="AL21" s="195">
        <v>0</v>
      </c>
      <c r="AM21" s="195">
        <v>0</v>
      </c>
      <c r="AN21" s="195">
        <v>0</v>
      </c>
      <c r="AO21">
        <v>0</v>
      </c>
      <c r="AP21" s="195">
        <v>0</v>
      </c>
      <c r="AQ21" s="195">
        <v>0</v>
      </c>
      <c r="AR21" s="195">
        <v>0</v>
      </c>
      <c r="AS21" s="195">
        <v>0</v>
      </c>
      <c r="AT21">
        <v>0</v>
      </c>
      <c r="AU21">
        <v>0</v>
      </c>
      <c r="AV21" s="195">
        <v>0</v>
      </c>
      <c r="AW21" s="195">
        <v>0</v>
      </c>
      <c r="AX21" s="195">
        <v>0</v>
      </c>
      <c r="AY21" s="195">
        <v>0</v>
      </c>
      <c r="AZ21" s="195">
        <v>0</v>
      </c>
      <c r="BA21" s="195">
        <v>0</v>
      </c>
      <c r="BB21" s="195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9.42</v>
      </c>
      <c r="AF22" s="195">
        <v>0</v>
      </c>
      <c r="AG22" s="195">
        <v>0</v>
      </c>
      <c r="AH22" s="195">
        <v>0</v>
      </c>
      <c r="AI22" s="195">
        <v>-7.0000000000000007E-2</v>
      </c>
      <c r="AJ22" s="195">
        <v>0</v>
      </c>
      <c r="AK22" s="195">
        <v>0</v>
      </c>
      <c r="AL22" s="195">
        <v>0</v>
      </c>
      <c r="AM22" s="195">
        <v>0</v>
      </c>
      <c r="AN22" s="195">
        <v>0</v>
      </c>
      <c r="AO22">
        <v>0</v>
      </c>
      <c r="AP22" s="195">
        <v>0</v>
      </c>
      <c r="AQ22" s="195">
        <v>0</v>
      </c>
      <c r="AR22" s="195">
        <v>0</v>
      </c>
      <c r="AS22" s="195">
        <v>0</v>
      </c>
      <c r="AT22">
        <v>0</v>
      </c>
      <c r="AU22">
        <v>0</v>
      </c>
      <c r="AV22" s="195">
        <v>0</v>
      </c>
      <c r="AW22" s="195">
        <v>0</v>
      </c>
      <c r="AX22" s="195">
        <v>0</v>
      </c>
      <c r="AY22" s="195">
        <v>0</v>
      </c>
      <c r="AZ22" s="195">
        <v>0</v>
      </c>
      <c r="BA22" s="195">
        <v>0</v>
      </c>
      <c r="BB22" s="195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9.27</v>
      </c>
      <c r="AF23" s="195">
        <v>0</v>
      </c>
      <c r="AG23" s="195">
        <v>0</v>
      </c>
      <c r="AH23" s="195">
        <v>0</v>
      </c>
      <c r="AI23" s="195">
        <v>-7.0000000000000007E-2</v>
      </c>
      <c r="AJ23" s="195">
        <v>0</v>
      </c>
      <c r="AK23" s="195">
        <v>0</v>
      </c>
      <c r="AL23" s="195">
        <v>0</v>
      </c>
      <c r="AM23" s="195">
        <v>0</v>
      </c>
      <c r="AN23" s="195">
        <v>0</v>
      </c>
      <c r="AO23">
        <v>0</v>
      </c>
      <c r="AP23" s="195">
        <v>0</v>
      </c>
      <c r="AQ23" s="195">
        <v>0</v>
      </c>
      <c r="AR23" s="195">
        <v>0</v>
      </c>
      <c r="AS23" s="195">
        <v>0</v>
      </c>
      <c r="AT23">
        <v>0</v>
      </c>
      <c r="AU23">
        <v>0</v>
      </c>
      <c r="AV23" s="195">
        <v>0</v>
      </c>
      <c r="AW23" s="195">
        <v>0</v>
      </c>
      <c r="AX23" s="195">
        <v>0</v>
      </c>
      <c r="AY23" s="195">
        <v>0</v>
      </c>
      <c r="AZ23" s="195">
        <v>0</v>
      </c>
      <c r="BA23" s="195">
        <v>0</v>
      </c>
      <c r="BB23" s="195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9.27</v>
      </c>
      <c r="AF24" s="195">
        <v>0</v>
      </c>
      <c r="AG24" s="195">
        <v>0</v>
      </c>
      <c r="AH24" s="195">
        <v>0</v>
      </c>
      <c r="AI24" s="195">
        <v>-7.0000000000000007E-2</v>
      </c>
      <c r="AJ24" s="195">
        <v>0</v>
      </c>
      <c r="AK24" s="195">
        <v>0</v>
      </c>
      <c r="AL24" s="195">
        <v>0</v>
      </c>
      <c r="AM24" s="195">
        <v>0</v>
      </c>
      <c r="AN24" s="195">
        <v>0</v>
      </c>
      <c r="AO24">
        <v>0</v>
      </c>
      <c r="AP24" s="195">
        <v>0</v>
      </c>
      <c r="AQ24" s="195">
        <v>0</v>
      </c>
      <c r="AR24" s="195">
        <v>0</v>
      </c>
      <c r="AS24" s="195">
        <v>0</v>
      </c>
      <c r="AT24">
        <v>0</v>
      </c>
      <c r="AU24">
        <v>0</v>
      </c>
      <c r="AV24" s="195">
        <v>0</v>
      </c>
      <c r="AW24" s="195">
        <v>0</v>
      </c>
      <c r="AX24" s="195">
        <v>0</v>
      </c>
      <c r="AY24" s="195">
        <v>0</v>
      </c>
      <c r="AZ24" s="195">
        <v>0</v>
      </c>
      <c r="BA24" s="195">
        <v>0</v>
      </c>
      <c r="BB24" s="195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9.27</v>
      </c>
      <c r="AF25" s="195">
        <v>0</v>
      </c>
      <c r="AG25" s="195">
        <v>0</v>
      </c>
      <c r="AH25" s="195">
        <v>0</v>
      </c>
      <c r="AI25" s="195">
        <v>-7.0000000000000007E-2</v>
      </c>
      <c r="AJ25" s="195">
        <v>0</v>
      </c>
      <c r="AK25" s="195">
        <v>0</v>
      </c>
      <c r="AL25" s="195">
        <v>0</v>
      </c>
      <c r="AM25" s="195">
        <v>0</v>
      </c>
      <c r="AN25" s="195">
        <v>0</v>
      </c>
      <c r="AO25">
        <v>0</v>
      </c>
      <c r="AP25" s="195">
        <v>0</v>
      </c>
      <c r="AQ25" s="195">
        <v>0</v>
      </c>
      <c r="AR25" s="195">
        <v>0</v>
      </c>
      <c r="AS25" s="195">
        <v>0</v>
      </c>
      <c r="AT25">
        <v>0</v>
      </c>
      <c r="AU25">
        <v>0</v>
      </c>
      <c r="AV25" s="195">
        <v>0</v>
      </c>
      <c r="AW25" s="195">
        <v>0</v>
      </c>
      <c r="AX25" s="195">
        <v>0</v>
      </c>
      <c r="AY25" s="195">
        <v>0</v>
      </c>
      <c r="AZ25" s="195">
        <v>0</v>
      </c>
      <c r="BA25" s="195">
        <v>0</v>
      </c>
      <c r="BB25" s="19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9.27</v>
      </c>
      <c r="AF26" s="195">
        <v>0</v>
      </c>
      <c r="AG26" s="195">
        <v>0</v>
      </c>
      <c r="AH26" s="195">
        <v>0</v>
      </c>
      <c r="AI26" s="195">
        <v>-7.0000000000000007E-2</v>
      </c>
      <c r="AJ26" s="195">
        <v>0</v>
      </c>
      <c r="AK26" s="195">
        <v>0</v>
      </c>
      <c r="AL26" s="195">
        <v>0</v>
      </c>
      <c r="AM26" s="195">
        <v>0</v>
      </c>
      <c r="AN26" s="195">
        <v>0</v>
      </c>
      <c r="AO26">
        <v>0</v>
      </c>
      <c r="AP26" s="195">
        <v>0</v>
      </c>
      <c r="AQ26" s="195">
        <v>0</v>
      </c>
      <c r="AR26" s="195">
        <v>0</v>
      </c>
      <c r="AS26" s="195">
        <v>0</v>
      </c>
      <c r="AT26">
        <v>0</v>
      </c>
      <c r="AU26">
        <v>0</v>
      </c>
      <c r="AV26" s="195">
        <v>0</v>
      </c>
      <c r="AW26" s="195">
        <v>0</v>
      </c>
      <c r="AX26" s="195">
        <v>0</v>
      </c>
      <c r="AY26" s="195">
        <v>0</v>
      </c>
      <c r="AZ26" s="195">
        <v>0</v>
      </c>
      <c r="BA26" s="195">
        <v>0</v>
      </c>
      <c r="BB26" s="195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9.27</v>
      </c>
      <c r="AF27" s="195">
        <v>0</v>
      </c>
      <c r="AG27" s="195">
        <v>0</v>
      </c>
      <c r="AH27" s="195">
        <v>0</v>
      </c>
      <c r="AI27" s="195">
        <v>-7.0000000000000007E-2</v>
      </c>
      <c r="AJ27" s="195">
        <v>0</v>
      </c>
      <c r="AK27" s="195">
        <v>0</v>
      </c>
      <c r="AL27" s="195">
        <v>0</v>
      </c>
      <c r="AM27" s="195">
        <v>0</v>
      </c>
      <c r="AN27" s="195">
        <v>0</v>
      </c>
      <c r="AO27">
        <v>0</v>
      </c>
      <c r="AP27" s="195">
        <v>0</v>
      </c>
      <c r="AQ27" s="195">
        <v>0</v>
      </c>
      <c r="AR27" s="195">
        <v>0</v>
      </c>
      <c r="AS27" s="195">
        <v>0</v>
      </c>
      <c r="AT27">
        <v>0</v>
      </c>
      <c r="AU27">
        <v>0</v>
      </c>
      <c r="AV27" s="195">
        <v>0</v>
      </c>
      <c r="AW27" s="195">
        <v>0</v>
      </c>
      <c r="AX27" s="195">
        <v>0</v>
      </c>
      <c r="AY27" s="195">
        <v>0</v>
      </c>
      <c r="AZ27" s="195">
        <v>0</v>
      </c>
      <c r="BA27" s="195">
        <v>0</v>
      </c>
      <c r="BB27" s="195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9.27</v>
      </c>
      <c r="AF28" s="195">
        <v>0</v>
      </c>
      <c r="AG28" s="195">
        <v>0</v>
      </c>
      <c r="AH28" s="195">
        <v>0</v>
      </c>
      <c r="AI28" s="195">
        <v>-7.0000000000000007E-2</v>
      </c>
      <c r="AJ28" s="195">
        <v>0</v>
      </c>
      <c r="AK28" s="195">
        <v>0</v>
      </c>
      <c r="AL28" s="195">
        <v>0</v>
      </c>
      <c r="AM28" s="195">
        <v>0</v>
      </c>
      <c r="AN28" s="195">
        <v>0</v>
      </c>
      <c r="AO28">
        <v>0</v>
      </c>
      <c r="AP28" s="195">
        <v>0</v>
      </c>
      <c r="AQ28" s="195">
        <v>0</v>
      </c>
      <c r="AR28" s="195">
        <v>0</v>
      </c>
      <c r="AS28" s="195">
        <v>0</v>
      </c>
      <c r="AT28">
        <v>0</v>
      </c>
      <c r="AU28">
        <v>0</v>
      </c>
      <c r="AV28" s="195">
        <v>0</v>
      </c>
      <c r="AW28" s="195">
        <v>0</v>
      </c>
      <c r="AX28" s="195">
        <v>0</v>
      </c>
      <c r="AY28" s="195">
        <v>0</v>
      </c>
      <c r="AZ28" s="195">
        <v>0</v>
      </c>
      <c r="BA28" s="195">
        <v>0</v>
      </c>
      <c r="BB28" s="195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9.27</v>
      </c>
      <c r="AF29" s="195">
        <v>0</v>
      </c>
      <c r="AG29" s="195">
        <v>0</v>
      </c>
      <c r="AH29" s="195">
        <v>0</v>
      </c>
      <c r="AI29" s="195">
        <v>-7.0000000000000007E-2</v>
      </c>
      <c r="AJ29" s="195">
        <v>0</v>
      </c>
      <c r="AK29" s="195">
        <v>0</v>
      </c>
      <c r="AL29" s="195">
        <v>0</v>
      </c>
      <c r="AM29" s="195">
        <v>0</v>
      </c>
      <c r="AN29" s="195">
        <v>0</v>
      </c>
      <c r="AO29">
        <v>0</v>
      </c>
      <c r="AP29" s="195">
        <v>0</v>
      </c>
      <c r="AQ29" s="195">
        <v>0</v>
      </c>
      <c r="AR29" s="195">
        <v>0</v>
      </c>
      <c r="AS29" s="195">
        <v>0</v>
      </c>
      <c r="AT29">
        <v>0</v>
      </c>
      <c r="AU29">
        <v>0</v>
      </c>
      <c r="AV29" s="195">
        <v>0</v>
      </c>
      <c r="AW29" s="195">
        <v>0</v>
      </c>
      <c r="AX29" s="195">
        <v>0</v>
      </c>
      <c r="AY29" s="195">
        <v>0</v>
      </c>
      <c r="AZ29" s="195">
        <v>0</v>
      </c>
      <c r="BA29" s="195">
        <v>0</v>
      </c>
      <c r="BB29" s="195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9.01</v>
      </c>
      <c r="AF30" s="195">
        <v>0</v>
      </c>
      <c r="AG30" s="195">
        <v>0</v>
      </c>
      <c r="AH30" s="195">
        <v>0</v>
      </c>
      <c r="AI30" s="195">
        <v>-7.0000000000000007E-2</v>
      </c>
      <c r="AJ30" s="195">
        <v>0</v>
      </c>
      <c r="AK30" s="195">
        <v>0</v>
      </c>
      <c r="AL30" s="195">
        <v>0</v>
      </c>
      <c r="AM30" s="195">
        <v>0</v>
      </c>
      <c r="AN30" s="195">
        <v>0</v>
      </c>
      <c r="AO30">
        <v>0</v>
      </c>
      <c r="AP30" s="195">
        <v>0</v>
      </c>
      <c r="AQ30" s="195">
        <v>0</v>
      </c>
      <c r="AR30" s="195">
        <v>0</v>
      </c>
      <c r="AS30" s="195">
        <v>0</v>
      </c>
      <c r="AT30">
        <v>0</v>
      </c>
      <c r="AU30">
        <v>0</v>
      </c>
      <c r="AV30" s="195">
        <v>0</v>
      </c>
      <c r="AW30" s="195">
        <v>0</v>
      </c>
      <c r="AX30" s="195">
        <v>0</v>
      </c>
      <c r="AY30" s="195">
        <v>0</v>
      </c>
      <c r="AZ30" s="195">
        <v>0</v>
      </c>
      <c r="BA30" s="195">
        <v>0</v>
      </c>
      <c r="BB30" s="195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9.01</v>
      </c>
      <c r="AF31" s="195">
        <v>0</v>
      </c>
      <c r="AG31" s="195">
        <v>0</v>
      </c>
      <c r="AH31" s="195">
        <v>0</v>
      </c>
      <c r="AI31" s="195">
        <v>-7.0000000000000007E-2</v>
      </c>
      <c r="AJ31" s="195">
        <v>0</v>
      </c>
      <c r="AK31" s="195">
        <v>0</v>
      </c>
      <c r="AL31" s="195">
        <v>0</v>
      </c>
      <c r="AM31" s="195">
        <v>0</v>
      </c>
      <c r="AN31" s="195">
        <v>0</v>
      </c>
      <c r="AO31">
        <v>0</v>
      </c>
      <c r="AP31" s="195">
        <v>0</v>
      </c>
      <c r="AQ31" s="195">
        <v>0</v>
      </c>
      <c r="AR31" s="195">
        <v>0</v>
      </c>
      <c r="AS31" s="195">
        <v>0</v>
      </c>
      <c r="AT31">
        <v>0</v>
      </c>
      <c r="AU31">
        <v>0</v>
      </c>
      <c r="AV31" s="195">
        <v>0</v>
      </c>
      <c r="AW31" s="195">
        <v>0</v>
      </c>
      <c r="AX31" s="195">
        <v>0</v>
      </c>
      <c r="AY31" s="195">
        <v>0</v>
      </c>
      <c r="AZ31" s="195">
        <v>0</v>
      </c>
      <c r="BA31" s="195">
        <v>0</v>
      </c>
      <c r="BB31" s="195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9.01</v>
      </c>
      <c r="AF32" s="195">
        <v>0</v>
      </c>
      <c r="AG32" s="195">
        <v>0</v>
      </c>
      <c r="AH32" s="195">
        <v>0</v>
      </c>
      <c r="AI32" s="195">
        <v>-7.0000000000000007E-2</v>
      </c>
      <c r="AJ32" s="195">
        <v>0</v>
      </c>
      <c r="AK32" s="195">
        <v>0</v>
      </c>
      <c r="AL32" s="195">
        <v>0</v>
      </c>
      <c r="AM32" s="195">
        <v>0</v>
      </c>
      <c r="AN32" s="195">
        <v>0</v>
      </c>
      <c r="AO32">
        <v>0</v>
      </c>
      <c r="AP32" s="195">
        <v>0</v>
      </c>
      <c r="AQ32" s="195">
        <v>0</v>
      </c>
      <c r="AR32" s="195">
        <v>0</v>
      </c>
      <c r="AS32" s="195">
        <v>0</v>
      </c>
      <c r="AT32">
        <v>0</v>
      </c>
      <c r="AU32">
        <v>0</v>
      </c>
      <c r="AV32" s="195">
        <v>0</v>
      </c>
      <c r="AW32" s="195">
        <v>0</v>
      </c>
      <c r="AX32" s="195">
        <v>0</v>
      </c>
      <c r="AY32" s="195">
        <v>0</v>
      </c>
      <c r="AZ32" s="195">
        <v>0</v>
      </c>
      <c r="BA32" s="195">
        <v>0</v>
      </c>
      <c r="BB32" s="195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9.01</v>
      </c>
      <c r="AF33" s="195">
        <v>0</v>
      </c>
      <c r="AG33" s="195">
        <v>0</v>
      </c>
      <c r="AH33" s="195">
        <v>0</v>
      </c>
      <c r="AI33" s="195">
        <v>-7.0000000000000007E-2</v>
      </c>
      <c r="AJ33" s="195">
        <v>0</v>
      </c>
      <c r="AK33" s="195">
        <v>0</v>
      </c>
      <c r="AL33" s="195">
        <v>0</v>
      </c>
      <c r="AM33" s="195">
        <v>0</v>
      </c>
      <c r="AN33" s="195">
        <v>0</v>
      </c>
      <c r="AO33">
        <v>0</v>
      </c>
      <c r="AP33" s="195">
        <v>0</v>
      </c>
      <c r="AQ33" s="195">
        <v>0</v>
      </c>
      <c r="AR33" s="195">
        <v>0</v>
      </c>
      <c r="AS33" s="195">
        <v>0</v>
      </c>
      <c r="AT33">
        <v>0</v>
      </c>
      <c r="AU33">
        <v>0</v>
      </c>
      <c r="AV33" s="195">
        <v>0</v>
      </c>
      <c r="AW33" s="195">
        <v>0</v>
      </c>
      <c r="AX33" s="195">
        <v>0</v>
      </c>
      <c r="AY33" s="195">
        <v>0</v>
      </c>
      <c r="AZ33" s="195">
        <v>0</v>
      </c>
      <c r="BA33" s="195">
        <v>0</v>
      </c>
      <c r="BB33" s="195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9.01</v>
      </c>
      <c r="AF34" s="195">
        <v>0</v>
      </c>
      <c r="AG34" s="195">
        <v>0</v>
      </c>
      <c r="AH34" s="195">
        <v>0</v>
      </c>
      <c r="AI34" s="195">
        <v>-7.0000000000000007E-2</v>
      </c>
      <c r="AJ34" s="195">
        <v>0</v>
      </c>
      <c r="AK34" s="195">
        <v>0</v>
      </c>
      <c r="AL34" s="195">
        <v>0</v>
      </c>
      <c r="AM34" s="195">
        <v>0</v>
      </c>
      <c r="AN34" s="195">
        <v>0</v>
      </c>
      <c r="AO34">
        <v>0</v>
      </c>
      <c r="AP34" s="195">
        <v>0</v>
      </c>
      <c r="AQ34" s="195">
        <v>0</v>
      </c>
      <c r="AR34" s="195">
        <v>0</v>
      </c>
      <c r="AS34" s="195">
        <v>0</v>
      </c>
      <c r="AT34">
        <v>0</v>
      </c>
      <c r="AU34">
        <v>0</v>
      </c>
      <c r="AV34" s="195">
        <v>0</v>
      </c>
      <c r="AW34" s="195">
        <v>0</v>
      </c>
      <c r="AX34" s="195">
        <v>0</v>
      </c>
      <c r="AY34" s="195">
        <v>0</v>
      </c>
      <c r="AZ34" s="195">
        <v>0</v>
      </c>
      <c r="BA34" s="195">
        <v>0</v>
      </c>
      <c r="BB34" s="195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9.01</v>
      </c>
      <c r="AF35" s="195">
        <v>0</v>
      </c>
      <c r="AG35" s="195">
        <v>0</v>
      </c>
      <c r="AH35" s="195">
        <v>0</v>
      </c>
      <c r="AI35" s="195">
        <v>-7.0000000000000007E-2</v>
      </c>
      <c r="AJ35" s="195">
        <v>0</v>
      </c>
      <c r="AK35" s="195">
        <v>0</v>
      </c>
      <c r="AL35" s="195">
        <v>0</v>
      </c>
      <c r="AM35" s="195">
        <v>0</v>
      </c>
      <c r="AN35" s="195">
        <v>0</v>
      </c>
      <c r="AO35">
        <v>0</v>
      </c>
      <c r="AP35" s="195">
        <v>0</v>
      </c>
      <c r="AQ35" s="195">
        <v>0</v>
      </c>
      <c r="AR35" s="195">
        <v>0</v>
      </c>
      <c r="AS35" s="195">
        <v>0</v>
      </c>
      <c r="AT35">
        <v>0</v>
      </c>
      <c r="AU35">
        <v>0</v>
      </c>
      <c r="AV35" s="195">
        <v>0</v>
      </c>
      <c r="AW35" s="195">
        <v>0</v>
      </c>
      <c r="AX35" s="195">
        <v>0</v>
      </c>
      <c r="AY35" s="195">
        <v>0</v>
      </c>
      <c r="AZ35" s="195">
        <v>0</v>
      </c>
      <c r="BA35" s="195">
        <v>0</v>
      </c>
      <c r="BB35" s="19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9.01</v>
      </c>
      <c r="AF36" s="195">
        <v>0</v>
      </c>
      <c r="AG36" s="195">
        <v>0</v>
      </c>
      <c r="AH36" s="195">
        <v>0</v>
      </c>
      <c r="AI36" s="195">
        <v>-7.0000000000000007E-2</v>
      </c>
      <c r="AJ36" s="195">
        <v>0</v>
      </c>
      <c r="AK36" s="195">
        <v>0</v>
      </c>
      <c r="AL36" s="195">
        <v>0</v>
      </c>
      <c r="AM36" s="195">
        <v>0</v>
      </c>
      <c r="AN36" s="195">
        <v>0</v>
      </c>
      <c r="AO36">
        <v>0</v>
      </c>
      <c r="AP36" s="195">
        <v>0</v>
      </c>
      <c r="AQ36" s="195">
        <v>0</v>
      </c>
      <c r="AR36" s="195">
        <v>0</v>
      </c>
      <c r="AS36" s="195">
        <v>0</v>
      </c>
      <c r="AT36">
        <v>0</v>
      </c>
      <c r="AU36">
        <v>0</v>
      </c>
      <c r="AV36" s="195">
        <v>0</v>
      </c>
      <c r="AW36" s="195">
        <v>0</v>
      </c>
      <c r="AX36" s="195">
        <v>0</v>
      </c>
      <c r="AY36" s="195">
        <v>0</v>
      </c>
      <c r="AZ36" s="195">
        <v>0</v>
      </c>
      <c r="BA36" s="195">
        <v>0</v>
      </c>
      <c r="BB36" s="195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9.01</v>
      </c>
      <c r="AF37" s="195">
        <v>0</v>
      </c>
      <c r="AG37" s="195">
        <v>0</v>
      </c>
      <c r="AH37" s="195">
        <v>0</v>
      </c>
      <c r="AI37" s="195">
        <v>-7.0000000000000007E-2</v>
      </c>
      <c r="AJ37" s="195">
        <v>0</v>
      </c>
      <c r="AK37" s="195">
        <v>0</v>
      </c>
      <c r="AL37" s="195">
        <v>0</v>
      </c>
      <c r="AM37" s="195">
        <v>0</v>
      </c>
      <c r="AN37" s="195">
        <v>0</v>
      </c>
      <c r="AO37">
        <v>0</v>
      </c>
      <c r="AP37" s="195">
        <v>0</v>
      </c>
      <c r="AQ37" s="195">
        <v>0</v>
      </c>
      <c r="AR37" s="195">
        <v>0</v>
      </c>
      <c r="AS37" s="195">
        <v>0</v>
      </c>
      <c r="AT37">
        <v>0</v>
      </c>
      <c r="AU37">
        <v>0</v>
      </c>
      <c r="AV37" s="195">
        <v>0</v>
      </c>
      <c r="AW37" s="195">
        <v>0</v>
      </c>
      <c r="AX37" s="195">
        <v>0</v>
      </c>
      <c r="AY37" s="195">
        <v>0</v>
      </c>
      <c r="AZ37" s="195">
        <v>0</v>
      </c>
      <c r="BA37" s="195">
        <v>0</v>
      </c>
      <c r="BB37" s="195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9.01</v>
      </c>
      <c r="AF38" s="195">
        <v>0</v>
      </c>
      <c r="AG38" s="195">
        <v>0</v>
      </c>
      <c r="AH38" s="195">
        <v>0</v>
      </c>
      <c r="AI38" s="195">
        <v>-7.0000000000000007E-2</v>
      </c>
      <c r="AJ38" s="195">
        <v>0</v>
      </c>
      <c r="AK38" s="195">
        <v>0</v>
      </c>
      <c r="AL38" s="195">
        <v>0</v>
      </c>
      <c r="AM38" s="195">
        <v>0</v>
      </c>
      <c r="AN38" s="195">
        <v>0</v>
      </c>
      <c r="AO38">
        <v>0</v>
      </c>
      <c r="AP38" s="195">
        <v>0</v>
      </c>
      <c r="AQ38" s="195">
        <v>0</v>
      </c>
      <c r="AR38" s="195">
        <v>0</v>
      </c>
      <c r="AS38" s="195">
        <v>0</v>
      </c>
      <c r="AT38">
        <v>0</v>
      </c>
      <c r="AU38">
        <v>0</v>
      </c>
      <c r="AV38" s="195">
        <v>0</v>
      </c>
      <c r="AW38" s="195">
        <v>0</v>
      </c>
      <c r="AX38" s="195">
        <v>0</v>
      </c>
      <c r="AY38" s="195">
        <v>0</v>
      </c>
      <c r="AZ38" s="195">
        <v>0</v>
      </c>
      <c r="BA38" s="195">
        <v>0</v>
      </c>
      <c r="BB38" s="195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9.01</v>
      </c>
      <c r="AF39" s="195">
        <v>0</v>
      </c>
      <c r="AG39" s="195">
        <v>0</v>
      </c>
      <c r="AH39" s="195">
        <v>0</v>
      </c>
      <c r="AI39" s="195">
        <v>-7.0000000000000007E-2</v>
      </c>
      <c r="AJ39" s="195">
        <v>0</v>
      </c>
      <c r="AK39" s="195">
        <v>0</v>
      </c>
      <c r="AL39" s="195">
        <v>0</v>
      </c>
      <c r="AM39" s="195">
        <v>0</v>
      </c>
      <c r="AN39" s="195">
        <v>0</v>
      </c>
      <c r="AO39">
        <v>0</v>
      </c>
      <c r="AP39" s="195">
        <v>0</v>
      </c>
      <c r="AQ39" s="195">
        <v>0</v>
      </c>
      <c r="AR39" s="195">
        <v>0</v>
      </c>
      <c r="AS39" s="195">
        <v>0</v>
      </c>
      <c r="AT39">
        <v>0</v>
      </c>
      <c r="AU39">
        <v>0</v>
      </c>
      <c r="AV39" s="195">
        <v>0</v>
      </c>
      <c r="AW39" s="195">
        <v>0</v>
      </c>
      <c r="AX39" s="195">
        <v>0</v>
      </c>
      <c r="AY39" s="195">
        <v>0</v>
      </c>
      <c r="AZ39" s="195">
        <v>0</v>
      </c>
      <c r="BA39" s="195">
        <v>0</v>
      </c>
      <c r="BB39" s="195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9.01</v>
      </c>
      <c r="AF40" s="195">
        <v>0</v>
      </c>
      <c r="AG40" s="195">
        <v>0</v>
      </c>
      <c r="AH40" s="195">
        <v>0</v>
      </c>
      <c r="AI40" s="195">
        <v>-7.0000000000000007E-2</v>
      </c>
      <c r="AJ40" s="195">
        <v>0</v>
      </c>
      <c r="AK40" s="195">
        <v>0</v>
      </c>
      <c r="AL40" s="195">
        <v>0</v>
      </c>
      <c r="AM40" s="195">
        <v>0</v>
      </c>
      <c r="AN40" s="195">
        <v>0</v>
      </c>
      <c r="AO40">
        <v>0</v>
      </c>
      <c r="AP40" s="195">
        <v>0</v>
      </c>
      <c r="AQ40" s="195">
        <v>0</v>
      </c>
      <c r="AR40" s="195">
        <v>0</v>
      </c>
      <c r="AS40" s="195">
        <v>0</v>
      </c>
      <c r="AT40">
        <v>0</v>
      </c>
      <c r="AU40">
        <v>0</v>
      </c>
      <c r="AV40" s="195">
        <v>0</v>
      </c>
      <c r="AW40" s="195">
        <v>0</v>
      </c>
      <c r="AX40" s="195">
        <v>0</v>
      </c>
      <c r="AY40" s="195">
        <v>0</v>
      </c>
      <c r="AZ40" s="195">
        <v>0</v>
      </c>
      <c r="BA40" s="195">
        <v>0</v>
      </c>
      <c r="BB40" s="195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9.01</v>
      </c>
      <c r="AF41" s="195">
        <v>0</v>
      </c>
      <c r="AG41" s="195">
        <v>0</v>
      </c>
      <c r="AH41" s="195">
        <v>0</v>
      </c>
      <c r="AI41" s="195">
        <v>-7.0000000000000007E-2</v>
      </c>
      <c r="AJ41" s="195">
        <v>0</v>
      </c>
      <c r="AK41" s="195">
        <v>0</v>
      </c>
      <c r="AL41" s="195">
        <v>0</v>
      </c>
      <c r="AM41" s="195">
        <v>0</v>
      </c>
      <c r="AN41" s="195">
        <v>0</v>
      </c>
      <c r="AO41">
        <v>0</v>
      </c>
      <c r="AP41" s="195">
        <v>0</v>
      </c>
      <c r="AQ41" s="195">
        <v>0</v>
      </c>
      <c r="AR41" s="195">
        <v>0</v>
      </c>
      <c r="AS41" s="195">
        <v>0</v>
      </c>
      <c r="AT41">
        <v>0</v>
      </c>
      <c r="AU41">
        <v>0</v>
      </c>
      <c r="AV41" s="195">
        <v>0</v>
      </c>
      <c r="AW41" s="195">
        <v>0</v>
      </c>
      <c r="AX41" s="195">
        <v>0</v>
      </c>
      <c r="AY41" s="195">
        <v>0</v>
      </c>
      <c r="AZ41" s="195">
        <v>0</v>
      </c>
      <c r="BA41" s="195">
        <v>0</v>
      </c>
      <c r="BB41" s="195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9.01</v>
      </c>
      <c r="AF42" s="195">
        <v>0</v>
      </c>
      <c r="AG42" s="195">
        <v>0</v>
      </c>
      <c r="AH42" s="195">
        <v>0</v>
      </c>
      <c r="AI42" s="195">
        <v>-7.0000000000000007E-2</v>
      </c>
      <c r="AJ42" s="195">
        <v>0</v>
      </c>
      <c r="AK42" s="195">
        <v>0</v>
      </c>
      <c r="AL42" s="195">
        <v>0</v>
      </c>
      <c r="AM42" s="195">
        <v>0</v>
      </c>
      <c r="AN42" s="195">
        <v>0</v>
      </c>
      <c r="AO42">
        <v>0</v>
      </c>
      <c r="AP42" s="195">
        <v>0</v>
      </c>
      <c r="AQ42" s="195">
        <v>0</v>
      </c>
      <c r="AR42" s="195">
        <v>0</v>
      </c>
      <c r="AS42" s="195">
        <v>0</v>
      </c>
      <c r="AT42">
        <v>0</v>
      </c>
      <c r="AU42">
        <v>0</v>
      </c>
      <c r="AV42" s="195">
        <v>0</v>
      </c>
      <c r="AW42" s="195">
        <v>0</v>
      </c>
      <c r="AX42" s="195">
        <v>0</v>
      </c>
      <c r="AY42" s="195">
        <v>0</v>
      </c>
      <c r="AZ42" s="195">
        <v>0</v>
      </c>
      <c r="BA42" s="195">
        <v>0</v>
      </c>
      <c r="BB42" s="195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9.01</v>
      </c>
      <c r="AF43" s="195">
        <v>0</v>
      </c>
      <c r="AG43" s="195">
        <v>0</v>
      </c>
      <c r="AH43" s="195">
        <v>0</v>
      </c>
      <c r="AI43" s="195">
        <v>-7.0000000000000007E-2</v>
      </c>
      <c r="AJ43" s="195">
        <v>0</v>
      </c>
      <c r="AK43" s="195">
        <v>0</v>
      </c>
      <c r="AL43" s="195">
        <v>0</v>
      </c>
      <c r="AM43" s="195">
        <v>0</v>
      </c>
      <c r="AN43" s="195">
        <v>0</v>
      </c>
      <c r="AO43">
        <v>0</v>
      </c>
      <c r="AP43" s="195">
        <v>0</v>
      </c>
      <c r="AQ43" s="195">
        <v>0</v>
      </c>
      <c r="AR43" s="195">
        <v>0</v>
      </c>
      <c r="AS43" s="195">
        <v>0</v>
      </c>
      <c r="AT43">
        <v>0</v>
      </c>
      <c r="AU43">
        <v>0</v>
      </c>
      <c r="AV43" s="195">
        <v>0</v>
      </c>
      <c r="AW43" s="195">
        <v>0</v>
      </c>
      <c r="AX43" s="195">
        <v>0</v>
      </c>
      <c r="AY43" s="195">
        <v>0</v>
      </c>
      <c r="AZ43" s="195">
        <v>0</v>
      </c>
      <c r="BA43" s="195">
        <v>0</v>
      </c>
      <c r="BB43" s="195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9.01</v>
      </c>
      <c r="AF44" s="195">
        <v>0</v>
      </c>
      <c r="AG44" s="195">
        <v>0</v>
      </c>
      <c r="AH44" s="195">
        <v>0</v>
      </c>
      <c r="AI44" s="195">
        <v>-7.0000000000000007E-2</v>
      </c>
      <c r="AJ44" s="195">
        <v>0</v>
      </c>
      <c r="AK44" s="195">
        <v>0</v>
      </c>
      <c r="AL44" s="195">
        <v>0</v>
      </c>
      <c r="AM44" s="195">
        <v>0</v>
      </c>
      <c r="AN44" s="195">
        <v>0</v>
      </c>
      <c r="AO44">
        <v>0</v>
      </c>
      <c r="AP44" s="195">
        <v>0</v>
      </c>
      <c r="AQ44" s="195">
        <v>0</v>
      </c>
      <c r="AR44" s="195">
        <v>0</v>
      </c>
      <c r="AS44" s="195">
        <v>0</v>
      </c>
      <c r="AT44">
        <v>0</v>
      </c>
      <c r="AU44">
        <v>0</v>
      </c>
      <c r="AV44" s="195">
        <v>0</v>
      </c>
      <c r="AW44" s="195">
        <v>0</v>
      </c>
      <c r="AX44" s="195">
        <v>0</v>
      </c>
      <c r="AY44" s="195">
        <v>0</v>
      </c>
      <c r="AZ44" s="195">
        <v>0</v>
      </c>
      <c r="BA44" s="195">
        <v>0</v>
      </c>
      <c r="BB44" s="195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9.01</v>
      </c>
      <c r="AF45" s="195">
        <v>0</v>
      </c>
      <c r="AG45" s="195">
        <v>0</v>
      </c>
      <c r="AH45" s="195">
        <v>0</v>
      </c>
      <c r="AI45" s="195">
        <v>-7.0000000000000007E-2</v>
      </c>
      <c r="AJ45" s="195">
        <v>0</v>
      </c>
      <c r="AK45" s="195">
        <v>0</v>
      </c>
      <c r="AL45" s="195">
        <v>0</v>
      </c>
      <c r="AM45" s="195">
        <v>0</v>
      </c>
      <c r="AN45" s="195">
        <v>0</v>
      </c>
      <c r="AO45">
        <v>0</v>
      </c>
      <c r="AP45" s="195">
        <v>0</v>
      </c>
      <c r="AQ45" s="195">
        <v>0</v>
      </c>
      <c r="AR45" s="195">
        <v>0</v>
      </c>
      <c r="AS45" s="195">
        <v>0</v>
      </c>
      <c r="AT45">
        <v>0</v>
      </c>
      <c r="AU45">
        <v>0</v>
      </c>
      <c r="AV45" s="195">
        <v>0</v>
      </c>
      <c r="AW45" s="195">
        <v>0</v>
      </c>
      <c r="AX45" s="195">
        <v>0</v>
      </c>
      <c r="AY45" s="195">
        <v>0</v>
      </c>
      <c r="AZ45" s="195">
        <v>0</v>
      </c>
      <c r="BA45" s="195">
        <v>0</v>
      </c>
      <c r="BB45" s="19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9.01</v>
      </c>
      <c r="AF46" s="195">
        <v>0</v>
      </c>
      <c r="AG46" s="195">
        <v>0</v>
      </c>
      <c r="AH46" s="195">
        <v>0</v>
      </c>
      <c r="AI46" s="195">
        <v>-7.0000000000000007E-2</v>
      </c>
      <c r="AJ46" s="195">
        <v>0</v>
      </c>
      <c r="AK46" s="195">
        <v>0</v>
      </c>
      <c r="AL46" s="195">
        <v>0</v>
      </c>
      <c r="AM46" s="195">
        <v>0</v>
      </c>
      <c r="AN46" s="195">
        <v>0</v>
      </c>
      <c r="AO46">
        <v>0</v>
      </c>
      <c r="AP46" s="195">
        <v>0</v>
      </c>
      <c r="AQ46" s="195">
        <v>0</v>
      </c>
      <c r="AR46" s="195">
        <v>0</v>
      </c>
      <c r="AS46" s="195">
        <v>0</v>
      </c>
      <c r="AT46">
        <v>0</v>
      </c>
      <c r="AU46">
        <v>0</v>
      </c>
      <c r="AV46" s="195">
        <v>0</v>
      </c>
      <c r="AW46" s="195">
        <v>0</v>
      </c>
      <c r="AX46" s="195">
        <v>0</v>
      </c>
      <c r="AY46" s="195">
        <v>0</v>
      </c>
      <c r="AZ46" s="195">
        <v>0</v>
      </c>
      <c r="BA46" s="195">
        <v>0</v>
      </c>
      <c r="BB46" s="195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8.49</v>
      </c>
      <c r="AF47" s="195">
        <v>0</v>
      </c>
      <c r="AG47" s="195">
        <v>0</v>
      </c>
      <c r="AH47" s="195">
        <v>0</v>
      </c>
      <c r="AI47" s="195">
        <v>-7.0000000000000007E-2</v>
      </c>
      <c r="AJ47" s="195">
        <v>0</v>
      </c>
      <c r="AK47" s="195">
        <v>0</v>
      </c>
      <c r="AL47" s="195">
        <v>0</v>
      </c>
      <c r="AM47" s="195">
        <v>0</v>
      </c>
      <c r="AN47" s="195">
        <v>0</v>
      </c>
      <c r="AO47">
        <v>0</v>
      </c>
      <c r="AP47" s="195">
        <v>0</v>
      </c>
      <c r="AQ47" s="195">
        <v>0</v>
      </c>
      <c r="AR47" s="195">
        <v>0</v>
      </c>
      <c r="AS47" s="195">
        <v>0</v>
      </c>
      <c r="AT47">
        <v>0</v>
      </c>
      <c r="AU47">
        <v>0</v>
      </c>
      <c r="AV47" s="195">
        <v>0</v>
      </c>
      <c r="AW47" s="195">
        <v>0</v>
      </c>
      <c r="AX47" s="195">
        <v>0</v>
      </c>
      <c r="AY47" s="195">
        <v>0</v>
      </c>
      <c r="AZ47" s="195">
        <v>0</v>
      </c>
      <c r="BA47" s="195">
        <v>0</v>
      </c>
      <c r="BB47" s="195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8.49</v>
      </c>
      <c r="AF48" s="195">
        <v>0</v>
      </c>
      <c r="AG48" s="195">
        <v>0</v>
      </c>
      <c r="AH48" s="195">
        <v>0</v>
      </c>
      <c r="AI48" s="195">
        <v>-7.0000000000000007E-2</v>
      </c>
      <c r="AJ48" s="195">
        <v>0</v>
      </c>
      <c r="AK48" s="195">
        <v>0</v>
      </c>
      <c r="AL48" s="195">
        <v>0</v>
      </c>
      <c r="AM48" s="195">
        <v>0</v>
      </c>
      <c r="AN48" s="195">
        <v>0</v>
      </c>
      <c r="AO48">
        <v>0</v>
      </c>
      <c r="AP48" s="195">
        <v>0</v>
      </c>
      <c r="AQ48" s="195">
        <v>0</v>
      </c>
      <c r="AR48" s="195">
        <v>0</v>
      </c>
      <c r="AS48" s="195">
        <v>0</v>
      </c>
      <c r="AT48">
        <v>0</v>
      </c>
      <c r="AU48">
        <v>0</v>
      </c>
      <c r="AV48" s="195">
        <v>0</v>
      </c>
      <c r="AW48" s="195">
        <v>0</v>
      </c>
      <c r="AX48" s="195">
        <v>0</v>
      </c>
      <c r="AY48" s="195">
        <v>0</v>
      </c>
      <c r="AZ48" s="195">
        <v>0</v>
      </c>
      <c r="BA48" s="195">
        <v>0</v>
      </c>
      <c r="BB48" s="195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8.49</v>
      </c>
      <c r="AF49" s="195">
        <v>0</v>
      </c>
      <c r="AG49" s="195">
        <v>0</v>
      </c>
      <c r="AH49" s="195">
        <v>0</v>
      </c>
      <c r="AI49" s="195">
        <v>-7.0000000000000007E-2</v>
      </c>
      <c r="AJ49" s="195">
        <v>0</v>
      </c>
      <c r="AK49" s="195">
        <v>0</v>
      </c>
      <c r="AL49" s="195">
        <v>0</v>
      </c>
      <c r="AM49" s="195">
        <v>0</v>
      </c>
      <c r="AN49" s="195">
        <v>0</v>
      </c>
      <c r="AO49">
        <v>0</v>
      </c>
      <c r="AP49" s="195">
        <v>0</v>
      </c>
      <c r="AQ49" s="195">
        <v>0</v>
      </c>
      <c r="AR49" s="195">
        <v>0</v>
      </c>
      <c r="AS49" s="195">
        <v>0</v>
      </c>
      <c r="AT49">
        <v>0</v>
      </c>
      <c r="AU49">
        <v>0</v>
      </c>
      <c r="AV49" s="195">
        <v>0</v>
      </c>
      <c r="AW49" s="195">
        <v>0</v>
      </c>
      <c r="AX49" s="195">
        <v>0</v>
      </c>
      <c r="AY49" s="195">
        <v>0</v>
      </c>
      <c r="AZ49" s="195">
        <v>0</v>
      </c>
      <c r="BA49" s="195">
        <v>0</v>
      </c>
      <c r="BB49" s="195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8.49</v>
      </c>
      <c r="AF50" s="195">
        <v>0</v>
      </c>
      <c r="AG50" s="195">
        <v>0</v>
      </c>
      <c r="AH50" s="195">
        <v>0</v>
      </c>
      <c r="AI50" s="195">
        <v>-7.0000000000000007E-2</v>
      </c>
      <c r="AJ50" s="195">
        <v>0</v>
      </c>
      <c r="AK50" s="195">
        <v>0</v>
      </c>
      <c r="AL50" s="195">
        <v>0</v>
      </c>
      <c r="AM50" s="195">
        <v>0</v>
      </c>
      <c r="AN50" s="195">
        <v>0</v>
      </c>
      <c r="AO50">
        <v>0</v>
      </c>
      <c r="AP50" s="195">
        <v>0</v>
      </c>
      <c r="AQ50" s="195">
        <v>0</v>
      </c>
      <c r="AR50" s="195">
        <v>0</v>
      </c>
      <c r="AS50" s="195">
        <v>0</v>
      </c>
      <c r="AT50">
        <v>0</v>
      </c>
      <c r="AU50">
        <v>0</v>
      </c>
      <c r="AV50" s="195">
        <v>0</v>
      </c>
      <c r="AW50" s="195">
        <v>0</v>
      </c>
      <c r="AX50" s="195">
        <v>0</v>
      </c>
      <c r="AY50" s="195">
        <v>0</v>
      </c>
      <c r="AZ50" s="195">
        <v>0</v>
      </c>
      <c r="BA50" s="195">
        <v>0</v>
      </c>
      <c r="BB50" s="195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8.49</v>
      </c>
      <c r="AF51" s="195">
        <v>0</v>
      </c>
      <c r="AG51" s="195">
        <v>0</v>
      </c>
      <c r="AH51" s="195">
        <v>0</v>
      </c>
      <c r="AI51" s="195">
        <v>-7.0000000000000007E-2</v>
      </c>
      <c r="AJ51" s="195">
        <v>0</v>
      </c>
      <c r="AK51" s="195">
        <v>0</v>
      </c>
      <c r="AL51" s="195">
        <v>0</v>
      </c>
      <c r="AM51" s="195">
        <v>0</v>
      </c>
      <c r="AN51" s="195">
        <v>0</v>
      </c>
      <c r="AO51">
        <v>0</v>
      </c>
      <c r="AP51" s="195">
        <v>0</v>
      </c>
      <c r="AQ51" s="195">
        <v>0</v>
      </c>
      <c r="AR51" s="195">
        <v>0</v>
      </c>
      <c r="AS51" s="195">
        <v>0</v>
      </c>
      <c r="AT51">
        <v>0</v>
      </c>
      <c r="AU51">
        <v>0</v>
      </c>
      <c r="AV51" s="195">
        <v>0</v>
      </c>
      <c r="AW51" s="195">
        <v>0</v>
      </c>
      <c r="AX51" s="195">
        <v>0</v>
      </c>
      <c r="AY51" s="195">
        <v>0</v>
      </c>
      <c r="AZ51" s="195">
        <v>0</v>
      </c>
      <c r="BA51" s="195">
        <v>0</v>
      </c>
      <c r="BB51" s="195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8.49</v>
      </c>
      <c r="AF52" s="195">
        <v>0</v>
      </c>
      <c r="AG52" s="195">
        <v>0</v>
      </c>
      <c r="AH52" s="195">
        <v>0</v>
      </c>
      <c r="AI52" s="195">
        <v>-7.0000000000000007E-2</v>
      </c>
      <c r="AJ52" s="195">
        <v>0</v>
      </c>
      <c r="AK52" s="195">
        <v>0</v>
      </c>
      <c r="AL52" s="195">
        <v>0</v>
      </c>
      <c r="AM52" s="195">
        <v>0</v>
      </c>
      <c r="AN52" s="195">
        <v>0</v>
      </c>
      <c r="AO52">
        <v>0</v>
      </c>
      <c r="AP52" s="195">
        <v>0</v>
      </c>
      <c r="AQ52" s="195">
        <v>0</v>
      </c>
      <c r="AR52" s="195">
        <v>0</v>
      </c>
      <c r="AS52" s="195">
        <v>0</v>
      </c>
      <c r="AT52">
        <v>0</v>
      </c>
      <c r="AU52">
        <v>0</v>
      </c>
      <c r="AV52" s="195">
        <v>0</v>
      </c>
      <c r="AW52" s="195">
        <v>0</v>
      </c>
      <c r="AX52" s="195">
        <v>0</v>
      </c>
      <c r="AY52" s="195">
        <v>0</v>
      </c>
      <c r="AZ52" s="195">
        <v>0</v>
      </c>
      <c r="BA52" s="195">
        <v>0</v>
      </c>
      <c r="BB52" s="195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8.49</v>
      </c>
      <c r="AF53" s="195">
        <v>0</v>
      </c>
      <c r="AG53" s="195">
        <v>0</v>
      </c>
      <c r="AH53" s="195">
        <v>0</v>
      </c>
      <c r="AI53" s="195">
        <v>-7.0000000000000007E-2</v>
      </c>
      <c r="AJ53" s="195">
        <v>0</v>
      </c>
      <c r="AK53" s="195">
        <v>0</v>
      </c>
      <c r="AL53" s="195">
        <v>0</v>
      </c>
      <c r="AM53" s="195">
        <v>0</v>
      </c>
      <c r="AN53" s="195">
        <v>0</v>
      </c>
      <c r="AO53">
        <v>0</v>
      </c>
      <c r="AP53" s="195">
        <v>0</v>
      </c>
      <c r="AQ53" s="195">
        <v>0</v>
      </c>
      <c r="AR53" s="195">
        <v>0</v>
      </c>
      <c r="AS53" s="195">
        <v>0</v>
      </c>
      <c r="AT53">
        <v>0</v>
      </c>
      <c r="AU53">
        <v>0</v>
      </c>
      <c r="AV53" s="195">
        <v>0</v>
      </c>
      <c r="AW53" s="195">
        <v>0</v>
      </c>
      <c r="AX53" s="195">
        <v>0</v>
      </c>
      <c r="AY53" s="195">
        <v>0</v>
      </c>
      <c r="AZ53" s="195">
        <v>0</v>
      </c>
      <c r="BA53" s="195">
        <v>0</v>
      </c>
      <c r="BB53" s="195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8.49</v>
      </c>
      <c r="AF54" s="195">
        <v>0</v>
      </c>
      <c r="AG54" s="195">
        <v>0</v>
      </c>
      <c r="AH54" s="195">
        <v>0</v>
      </c>
      <c r="AI54" s="195">
        <v>-7.0000000000000007E-2</v>
      </c>
      <c r="AJ54" s="195">
        <v>0</v>
      </c>
      <c r="AK54" s="195">
        <v>0</v>
      </c>
      <c r="AL54" s="195">
        <v>0</v>
      </c>
      <c r="AM54" s="195">
        <v>0</v>
      </c>
      <c r="AN54" s="195">
        <v>0</v>
      </c>
      <c r="AO54">
        <v>0</v>
      </c>
      <c r="AP54" s="195">
        <v>0</v>
      </c>
      <c r="AQ54" s="195">
        <v>0</v>
      </c>
      <c r="AR54" s="195">
        <v>0</v>
      </c>
      <c r="AS54" s="195">
        <v>0</v>
      </c>
      <c r="AT54">
        <v>0</v>
      </c>
      <c r="AU54">
        <v>0</v>
      </c>
      <c r="AV54" s="195">
        <v>0</v>
      </c>
      <c r="AW54" s="195">
        <v>0</v>
      </c>
      <c r="AX54" s="195">
        <v>0</v>
      </c>
      <c r="AY54" s="195">
        <v>0</v>
      </c>
      <c r="AZ54" s="195">
        <v>0</v>
      </c>
      <c r="BA54" s="195">
        <v>0</v>
      </c>
      <c r="BB54" s="195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8.49</v>
      </c>
      <c r="AF55" s="195">
        <v>0</v>
      </c>
      <c r="AG55" s="195">
        <v>0</v>
      </c>
      <c r="AH55" s="195">
        <v>0</v>
      </c>
      <c r="AI55" s="195">
        <v>-7.0000000000000007E-2</v>
      </c>
      <c r="AJ55" s="195">
        <v>0</v>
      </c>
      <c r="AK55" s="195">
        <v>0</v>
      </c>
      <c r="AL55" s="195">
        <v>0</v>
      </c>
      <c r="AM55" s="195">
        <v>0</v>
      </c>
      <c r="AN55" s="195">
        <v>0</v>
      </c>
      <c r="AO55">
        <v>0</v>
      </c>
      <c r="AP55" s="195">
        <v>0</v>
      </c>
      <c r="AQ55" s="195">
        <v>0</v>
      </c>
      <c r="AR55" s="195">
        <v>0</v>
      </c>
      <c r="AS55" s="195">
        <v>0</v>
      </c>
      <c r="AT55">
        <v>0</v>
      </c>
      <c r="AU55">
        <v>0</v>
      </c>
      <c r="AV55" s="195">
        <v>0</v>
      </c>
      <c r="AW55" s="195">
        <v>0</v>
      </c>
      <c r="AX55" s="195">
        <v>0</v>
      </c>
      <c r="AY55" s="195">
        <v>0</v>
      </c>
      <c r="AZ55" s="195">
        <v>0</v>
      </c>
      <c r="BA55" s="195">
        <v>0</v>
      </c>
      <c r="BB55" s="19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8.49</v>
      </c>
      <c r="AF56" s="195">
        <v>0</v>
      </c>
      <c r="AG56" s="195">
        <v>0</v>
      </c>
      <c r="AH56" s="195">
        <v>0</v>
      </c>
      <c r="AI56" s="195">
        <v>-7.0000000000000007E-2</v>
      </c>
      <c r="AJ56" s="195">
        <v>0</v>
      </c>
      <c r="AK56" s="195">
        <v>0</v>
      </c>
      <c r="AL56" s="195">
        <v>0</v>
      </c>
      <c r="AM56" s="195">
        <v>0</v>
      </c>
      <c r="AN56" s="195">
        <v>0</v>
      </c>
      <c r="AO56">
        <v>0</v>
      </c>
      <c r="AP56" s="195">
        <v>0</v>
      </c>
      <c r="AQ56" s="195">
        <v>0</v>
      </c>
      <c r="AR56" s="195">
        <v>0</v>
      </c>
      <c r="AS56" s="195">
        <v>0</v>
      </c>
      <c r="AT56">
        <v>0</v>
      </c>
      <c r="AU56">
        <v>0</v>
      </c>
      <c r="AV56" s="195">
        <v>0</v>
      </c>
      <c r="AW56" s="195">
        <v>0</v>
      </c>
      <c r="AX56" s="195">
        <v>0</v>
      </c>
      <c r="AY56" s="195">
        <v>0</v>
      </c>
      <c r="AZ56" s="195">
        <v>0</v>
      </c>
      <c r="BA56" s="195">
        <v>0</v>
      </c>
      <c r="BB56" s="195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8</v>
      </c>
      <c r="AF57" s="195">
        <v>0</v>
      </c>
      <c r="AG57" s="195">
        <v>0</v>
      </c>
      <c r="AH57" s="195">
        <v>0</v>
      </c>
      <c r="AI57" s="195">
        <v>-7.0000000000000007E-2</v>
      </c>
      <c r="AJ57" s="195">
        <v>0</v>
      </c>
      <c r="AK57" s="195">
        <v>0</v>
      </c>
      <c r="AL57" s="195">
        <v>0</v>
      </c>
      <c r="AM57" s="195">
        <v>0</v>
      </c>
      <c r="AN57" s="195">
        <v>0</v>
      </c>
      <c r="AO57">
        <v>0</v>
      </c>
      <c r="AP57" s="195">
        <v>0</v>
      </c>
      <c r="AQ57" s="195">
        <v>0</v>
      </c>
      <c r="AR57" s="195">
        <v>0</v>
      </c>
      <c r="AS57" s="195">
        <v>0</v>
      </c>
      <c r="AT57">
        <v>0</v>
      </c>
      <c r="AU57">
        <v>0</v>
      </c>
      <c r="AV57" s="195">
        <v>0</v>
      </c>
      <c r="AW57" s="195">
        <v>0</v>
      </c>
      <c r="AX57" s="195">
        <v>0</v>
      </c>
      <c r="AY57" s="195">
        <v>0</v>
      </c>
      <c r="AZ57" s="195">
        <v>0</v>
      </c>
      <c r="BA57" s="195">
        <v>0</v>
      </c>
      <c r="BB57" s="195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8</v>
      </c>
      <c r="AF58" s="195">
        <v>0</v>
      </c>
      <c r="AG58" s="195">
        <v>0</v>
      </c>
      <c r="AH58" s="195">
        <v>0</v>
      </c>
      <c r="AI58" s="195">
        <v>-7.0000000000000007E-2</v>
      </c>
      <c r="AJ58" s="195">
        <v>0</v>
      </c>
      <c r="AK58" s="195">
        <v>0</v>
      </c>
      <c r="AL58" s="195">
        <v>0</v>
      </c>
      <c r="AM58" s="195">
        <v>0</v>
      </c>
      <c r="AN58" s="195">
        <v>0</v>
      </c>
      <c r="AO58">
        <v>0</v>
      </c>
      <c r="AP58" s="195">
        <v>0</v>
      </c>
      <c r="AQ58" s="195">
        <v>0</v>
      </c>
      <c r="AR58" s="195">
        <v>0</v>
      </c>
      <c r="AS58" s="195">
        <v>0</v>
      </c>
      <c r="AT58">
        <v>0</v>
      </c>
      <c r="AU58">
        <v>0</v>
      </c>
      <c r="AV58" s="195">
        <v>0</v>
      </c>
      <c r="AW58" s="195">
        <v>0</v>
      </c>
      <c r="AX58" s="195">
        <v>0</v>
      </c>
      <c r="AY58" s="195">
        <v>0</v>
      </c>
      <c r="AZ58" s="195">
        <v>0</v>
      </c>
      <c r="BA58" s="195">
        <v>0</v>
      </c>
      <c r="BB58" s="195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8</v>
      </c>
      <c r="AF59" s="195">
        <v>0</v>
      </c>
      <c r="AG59" s="195">
        <v>0</v>
      </c>
      <c r="AH59" s="195">
        <v>0</v>
      </c>
      <c r="AI59" s="195">
        <v>-7.0000000000000007E-2</v>
      </c>
      <c r="AJ59" s="195">
        <v>0</v>
      </c>
      <c r="AK59" s="195">
        <v>0</v>
      </c>
      <c r="AL59" s="195">
        <v>0</v>
      </c>
      <c r="AM59" s="195">
        <v>0</v>
      </c>
      <c r="AN59" s="195">
        <v>0</v>
      </c>
      <c r="AO59">
        <v>0</v>
      </c>
      <c r="AP59" s="195">
        <v>0</v>
      </c>
      <c r="AQ59" s="195">
        <v>0</v>
      </c>
      <c r="AR59" s="195">
        <v>0</v>
      </c>
      <c r="AS59" s="195">
        <v>0</v>
      </c>
      <c r="AT59">
        <v>0</v>
      </c>
      <c r="AU59">
        <v>0</v>
      </c>
      <c r="AV59" s="195">
        <v>0</v>
      </c>
      <c r="AW59" s="195">
        <v>0</v>
      </c>
      <c r="AX59" s="195">
        <v>0</v>
      </c>
      <c r="AY59" s="195">
        <v>0</v>
      </c>
      <c r="AZ59" s="195">
        <v>0</v>
      </c>
      <c r="BA59" s="195">
        <v>0</v>
      </c>
      <c r="BB59" s="195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8</v>
      </c>
      <c r="AF60" s="195">
        <v>0</v>
      </c>
      <c r="AG60" s="195">
        <v>0</v>
      </c>
      <c r="AH60" s="195">
        <v>0</v>
      </c>
      <c r="AI60" s="195">
        <v>-7.0000000000000007E-2</v>
      </c>
      <c r="AJ60" s="195">
        <v>0</v>
      </c>
      <c r="AK60" s="195">
        <v>0</v>
      </c>
      <c r="AL60" s="195">
        <v>0</v>
      </c>
      <c r="AM60" s="195">
        <v>0</v>
      </c>
      <c r="AN60" s="195">
        <v>0</v>
      </c>
      <c r="AO60">
        <v>0</v>
      </c>
      <c r="AP60" s="195">
        <v>0</v>
      </c>
      <c r="AQ60" s="195">
        <v>0</v>
      </c>
      <c r="AR60" s="195">
        <v>0</v>
      </c>
      <c r="AS60" s="195">
        <v>0</v>
      </c>
      <c r="AT60">
        <v>0</v>
      </c>
      <c r="AU60">
        <v>0</v>
      </c>
      <c r="AV60" s="195">
        <v>0</v>
      </c>
      <c r="AW60" s="195">
        <v>0</v>
      </c>
      <c r="AX60" s="195">
        <v>0</v>
      </c>
      <c r="AY60" s="195">
        <v>0</v>
      </c>
      <c r="AZ60" s="195">
        <v>0</v>
      </c>
      <c r="BA60" s="195">
        <v>0</v>
      </c>
      <c r="BB60" s="195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8</v>
      </c>
      <c r="AF61" s="195">
        <v>0</v>
      </c>
      <c r="AG61" s="195">
        <v>0</v>
      </c>
      <c r="AH61" s="195">
        <v>0</v>
      </c>
      <c r="AI61" s="195">
        <v>-7.0000000000000007E-2</v>
      </c>
      <c r="AJ61" s="195">
        <v>0</v>
      </c>
      <c r="AK61" s="195">
        <v>0</v>
      </c>
      <c r="AL61" s="195">
        <v>0</v>
      </c>
      <c r="AM61" s="195">
        <v>0</v>
      </c>
      <c r="AN61" s="195">
        <v>0</v>
      </c>
      <c r="AO61">
        <v>0</v>
      </c>
      <c r="AP61" s="195">
        <v>0</v>
      </c>
      <c r="AQ61" s="195">
        <v>0</v>
      </c>
      <c r="AR61" s="195">
        <v>0</v>
      </c>
      <c r="AS61" s="195">
        <v>0</v>
      </c>
      <c r="AT61">
        <v>0</v>
      </c>
      <c r="AU61">
        <v>0</v>
      </c>
      <c r="AV61" s="195">
        <v>0</v>
      </c>
      <c r="AW61" s="195">
        <v>0</v>
      </c>
      <c r="AX61" s="195">
        <v>0</v>
      </c>
      <c r="AY61" s="195">
        <v>0</v>
      </c>
      <c r="AZ61" s="195">
        <v>0</v>
      </c>
      <c r="BA61" s="195">
        <v>0</v>
      </c>
      <c r="BB61" s="195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8</v>
      </c>
      <c r="AF62" s="195">
        <v>0</v>
      </c>
      <c r="AG62" s="195">
        <v>0</v>
      </c>
      <c r="AH62" s="195">
        <v>0</v>
      </c>
      <c r="AI62" s="195">
        <v>-7.0000000000000007E-2</v>
      </c>
      <c r="AJ62" s="195">
        <v>0</v>
      </c>
      <c r="AK62" s="195">
        <v>0</v>
      </c>
      <c r="AL62" s="195">
        <v>0</v>
      </c>
      <c r="AM62" s="195">
        <v>0</v>
      </c>
      <c r="AN62" s="195">
        <v>0</v>
      </c>
      <c r="AO62">
        <v>0</v>
      </c>
      <c r="AP62" s="195">
        <v>0</v>
      </c>
      <c r="AQ62" s="195">
        <v>0</v>
      </c>
      <c r="AR62" s="195">
        <v>0</v>
      </c>
      <c r="AS62" s="195">
        <v>0</v>
      </c>
      <c r="AT62">
        <v>0</v>
      </c>
      <c r="AU62">
        <v>0</v>
      </c>
      <c r="AV62" s="195">
        <v>0</v>
      </c>
      <c r="AW62" s="195">
        <v>0</v>
      </c>
      <c r="AX62" s="195">
        <v>0</v>
      </c>
      <c r="AY62" s="195">
        <v>0</v>
      </c>
      <c r="AZ62" s="195">
        <v>0</v>
      </c>
      <c r="BA62" s="195">
        <v>0</v>
      </c>
      <c r="BB62" s="195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8</v>
      </c>
      <c r="AF63" s="195">
        <v>0</v>
      </c>
      <c r="AG63" s="195">
        <v>0</v>
      </c>
      <c r="AH63" s="195">
        <v>0</v>
      </c>
      <c r="AI63" s="195">
        <v>-7.0000000000000007E-2</v>
      </c>
      <c r="AJ63" s="195">
        <v>0</v>
      </c>
      <c r="AK63" s="195">
        <v>0</v>
      </c>
      <c r="AL63" s="195">
        <v>0</v>
      </c>
      <c r="AM63" s="195">
        <v>0</v>
      </c>
      <c r="AN63" s="195">
        <v>0</v>
      </c>
      <c r="AO63">
        <v>0</v>
      </c>
      <c r="AP63" s="195">
        <v>0</v>
      </c>
      <c r="AQ63" s="195">
        <v>0</v>
      </c>
      <c r="AR63" s="195">
        <v>0</v>
      </c>
      <c r="AS63" s="195">
        <v>0</v>
      </c>
      <c r="AT63">
        <v>0</v>
      </c>
      <c r="AU63">
        <v>0</v>
      </c>
      <c r="AV63" s="195">
        <v>0</v>
      </c>
      <c r="AW63" s="195">
        <v>0</v>
      </c>
      <c r="AX63" s="195">
        <v>0</v>
      </c>
      <c r="AY63" s="195">
        <v>0</v>
      </c>
      <c r="AZ63" s="195">
        <v>0</v>
      </c>
      <c r="BA63" s="195">
        <v>0</v>
      </c>
      <c r="BB63" s="195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8</v>
      </c>
      <c r="AF64" s="195">
        <v>0</v>
      </c>
      <c r="AG64" s="195">
        <v>0</v>
      </c>
      <c r="AH64" s="195">
        <v>0</v>
      </c>
      <c r="AI64" s="195">
        <v>-7.0000000000000007E-2</v>
      </c>
      <c r="AJ64" s="195">
        <v>0</v>
      </c>
      <c r="AK64" s="195">
        <v>0</v>
      </c>
      <c r="AL64" s="195">
        <v>0</v>
      </c>
      <c r="AM64" s="195">
        <v>0</v>
      </c>
      <c r="AN64" s="195">
        <v>0</v>
      </c>
      <c r="AO64">
        <v>0</v>
      </c>
      <c r="AP64" s="195">
        <v>0</v>
      </c>
      <c r="AQ64" s="195">
        <v>0</v>
      </c>
      <c r="AR64" s="195">
        <v>0</v>
      </c>
      <c r="AS64" s="195">
        <v>0</v>
      </c>
      <c r="AT64">
        <v>0</v>
      </c>
      <c r="AU64">
        <v>0</v>
      </c>
      <c r="AV64" s="195">
        <v>0</v>
      </c>
      <c r="AW64" s="195">
        <v>0</v>
      </c>
      <c r="AX64" s="195">
        <v>0</v>
      </c>
      <c r="AY64" s="195">
        <v>0</v>
      </c>
      <c r="AZ64" s="195">
        <v>0</v>
      </c>
      <c r="BA64" s="195">
        <v>0</v>
      </c>
      <c r="BB64" s="195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8</v>
      </c>
      <c r="AF65" s="195">
        <v>0</v>
      </c>
      <c r="AG65" s="195">
        <v>0</v>
      </c>
      <c r="AH65" s="195">
        <v>0</v>
      </c>
      <c r="AI65" s="195">
        <v>-7.0000000000000007E-2</v>
      </c>
      <c r="AJ65" s="195">
        <v>0</v>
      </c>
      <c r="AK65" s="195">
        <v>0</v>
      </c>
      <c r="AL65" s="195">
        <v>0</v>
      </c>
      <c r="AM65" s="195">
        <v>0</v>
      </c>
      <c r="AN65" s="195">
        <v>0</v>
      </c>
      <c r="AO65">
        <v>0</v>
      </c>
      <c r="AP65" s="195">
        <v>0</v>
      </c>
      <c r="AQ65" s="195">
        <v>0</v>
      </c>
      <c r="AR65" s="195">
        <v>0</v>
      </c>
      <c r="AS65" s="195">
        <v>0</v>
      </c>
      <c r="AT65">
        <v>0</v>
      </c>
      <c r="AU65">
        <v>0</v>
      </c>
      <c r="AV65" s="195">
        <v>0</v>
      </c>
      <c r="AW65" s="195">
        <v>0</v>
      </c>
      <c r="AX65" s="195">
        <v>0</v>
      </c>
      <c r="AY65" s="195">
        <v>0</v>
      </c>
      <c r="AZ65" s="195">
        <v>0</v>
      </c>
      <c r="BA65" s="195">
        <v>0</v>
      </c>
      <c r="BB65" s="19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8</v>
      </c>
      <c r="AF66" s="195">
        <v>0</v>
      </c>
      <c r="AG66" s="195">
        <v>0</v>
      </c>
      <c r="AH66" s="195">
        <v>0</v>
      </c>
      <c r="AI66" s="195">
        <v>-7.0000000000000007E-2</v>
      </c>
      <c r="AJ66" s="195">
        <v>0</v>
      </c>
      <c r="AK66" s="195">
        <v>0</v>
      </c>
      <c r="AL66" s="195">
        <v>0</v>
      </c>
      <c r="AM66" s="195">
        <v>0</v>
      </c>
      <c r="AN66" s="195">
        <v>0</v>
      </c>
      <c r="AO66">
        <v>0</v>
      </c>
      <c r="AP66" s="195">
        <v>0</v>
      </c>
      <c r="AQ66" s="195">
        <v>0</v>
      </c>
      <c r="AR66" s="195">
        <v>0</v>
      </c>
      <c r="AS66" s="195">
        <v>0</v>
      </c>
      <c r="AT66">
        <v>0</v>
      </c>
      <c r="AU66">
        <v>0</v>
      </c>
      <c r="AV66" s="195">
        <v>0</v>
      </c>
      <c r="AW66" s="195">
        <v>0</v>
      </c>
      <c r="AX66" s="195">
        <v>0</v>
      </c>
      <c r="AY66" s="195">
        <v>0</v>
      </c>
      <c r="AZ66" s="195">
        <v>0</v>
      </c>
      <c r="BA66" s="195">
        <v>0</v>
      </c>
      <c r="BB66" s="195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8</v>
      </c>
      <c r="AF67" s="195">
        <v>0</v>
      </c>
      <c r="AG67" s="195">
        <v>0</v>
      </c>
      <c r="AH67" s="195">
        <v>0</v>
      </c>
      <c r="AI67" s="195">
        <v>-7.0000000000000007E-2</v>
      </c>
      <c r="AJ67" s="195">
        <v>0</v>
      </c>
      <c r="AK67" s="195">
        <v>0</v>
      </c>
      <c r="AL67" s="195">
        <v>0</v>
      </c>
      <c r="AM67" s="195">
        <v>0</v>
      </c>
      <c r="AN67" s="195">
        <v>0</v>
      </c>
      <c r="AO67">
        <v>0</v>
      </c>
      <c r="AP67" s="195">
        <v>0</v>
      </c>
      <c r="AQ67" s="195">
        <v>0</v>
      </c>
      <c r="AR67" s="195">
        <v>0</v>
      </c>
      <c r="AS67" s="195">
        <v>0</v>
      </c>
      <c r="AT67">
        <v>0</v>
      </c>
      <c r="AU67">
        <v>0</v>
      </c>
      <c r="AV67" s="195">
        <v>0</v>
      </c>
      <c r="AW67" s="195">
        <v>0</v>
      </c>
      <c r="AX67" s="195">
        <v>0</v>
      </c>
      <c r="AY67" s="195">
        <v>0</v>
      </c>
      <c r="AZ67" s="195">
        <v>0</v>
      </c>
      <c r="BA67" s="195">
        <v>0</v>
      </c>
      <c r="BB67" s="195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8</v>
      </c>
      <c r="AF68" s="195">
        <v>0</v>
      </c>
      <c r="AG68" s="195">
        <v>0</v>
      </c>
      <c r="AH68" s="195">
        <v>0</v>
      </c>
      <c r="AI68" s="195">
        <v>-7.0000000000000007E-2</v>
      </c>
      <c r="AJ68" s="195">
        <v>0</v>
      </c>
      <c r="AK68" s="195">
        <v>0</v>
      </c>
      <c r="AL68" s="195">
        <v>0</v>
      </c>
      <c r="AM68" s="195">
        <v>0</v>
      </c>
      <c r="AN68" s="195">
        <v>0</v>
      </c>
      <c r="AO68">
        <v>0</v>
      </c>
      <c r="AP68" s="195">
        <v>0</v>
      </c>
      <c r="AQ68" s="195">
        <v>0</v>
      </c>
      <c r="AR68" s="195">
        <v>0</v>
      </c>
      <c r="AS68" s="195">
        <v>0</v>
      </c>
      <c r="AT68">
        <v>0</v>
      </c>
      <c r="AU68">
        <v>0</v>
      </c>
      <c r="AV68" s="195">
        <v>0</v>
      </c>
      <c r="AW68" s="195">
        <v>0</v>
      </c>
      <c r="AX68" s="195">
        <v>0</v>
      </c>
      <c r="AY68" s="195">
        <v>0</v>
      </c>
      <c r="AZ68" s="195">
        <v>0</v>
      </c>
      <c r="BA68" s="195">
        <v>0</v>
      </c>
      <c r="BB68" s="195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8</v>
      </c>
      <c r="AF69" s="195">
        <v>0</v>
      </c>
      <c r="AG69" s="195">
        <v>0</v>
      </c>
      <c r="AH69" s="195">
        <v>0</v>
      </c>
      <c r="AI69" s="195">
        <v>-7.0000000000000007E-2</v>
      </c>
      <c r="AJ69" s="195">
        <v>0</v>
      </c>
      <c r="AK69" s="195">
        <v>0</v>
      </c>
      <c r="AL69" s="195">
        <v>0</v>
      </c>
      <c r="AM69" s="195">
        <v>0</v>
      </c>
      <c r="AN69" s="195">
        <v>0</v>
      </c>
      <c r="AO69">
        <v>0</v>
      </c>
      <c r="AP69" s="195">
        <v>0</v>
      </c>
      <c r="AQ69" s="195">
        <v>0</v>
      </c>
      <c r="AR69" s="195">
        <v>0</v>
      </c>
      <c r="AS69" s="195">
        <v>0</v>
      </c>
      <c r="AT69">
        <v>0</v>
      </c>
      <c r="AU69">
        <v>0</v>
      </c>
      <c r="AV69" s="195">
        <v>0</v>
      </c>
      <c r="AW69" s="195">
        <v>0</v>
      </c>
      <c r="AX69" s="195">
        <v>0</v>
      </c>
      <c r="AY69" s="195">
        <v>0</v>
      </c>
      <c r="AZ69" s="195">
        <v>0</v>
      </c>
      <c r="BA69" s="195">
        <v>0</v>
      </c>
      <c r="BB69" s="195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8</v>
      </c>
      <c r="AF70" s="195">
        <v>0</v>
      </c>
      <c r="AG70" s="195">
        <v>0</v>
      </c>
      <c r="AH70" s="195">
        <v>0</v>
      </c>
      <c r="AI70" s="195">
        <v>-7.0000000000000007E-2</v>
      </c>
      <c r="AJ70" s="195">
        <v>0</v>
      </c>
      <c r="AK70" s="195">
        <v>0</v>
      </c>
      <c r="AL70" s="195">
        <v>0</v>
      </c>
      <c r="AM70" s="195">
        <v>0</v>
      </c>
      <c r="AN70" s="195">
        <v>0</v>
      </c>
      <c r="AO70">
        <v>0</v>
      </c>
      <c r="AP70" s="195">
        <v>0</v>
      </c>
      <c r="AQ70" s="195">
        <v>0</v>
      </c>
      <c r="AR70" s="195">
        <v>0</v>
      </c>
      <c r="AS70" s="195">
        <v>0</v>
      </c>
      <c r="AT70">
        <v>0</v>
      </c>
      <c r="AU70">
        <v>0</v>
      </c>
      <c r="AV70" s="195">
        <v>0</v>
      </c>
      <c r="AW70" s="195">
        <v>0</v>
      </c>
      <c r="AX70" s="195">
        <v>0</v>
      </c>
      <c r="AY70" s="195">
        <v>0</v>
      </c>
      <c r="AZ70" s="195">
        <v>0</v>
      </c>
      <c r="BA70" s="195">
        <v>0</v>
      </c>
      <c r="BB70" s="195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8</v>
      </c>
      <c r="AF71" s="195">
        <v>0</v>
      </c>
      <c r="AG71" s="195">
        <v>0</v>
      </c>
      <c r="AH71" s="195">
        <v>0</v>
      </c>
      <c r="AI71" s="195">
        <v>-7.0000000000000007E-2</v>
      </c>
      <c r="AJ71" s="195">
        <v>0</v>
      </c>
      <c r="AK71" s="195">
        <v>0</v>
      </c>
      <c r="AL71" s="195">
        <v>0</v>
      </c>
      <c r="AM71" s="195">
        <v>0</v>
      </c>
      <c r="AN71" s="195">
        <v>0</v>
      </c>
      <c r="AO71">
        <v>0</v>
      </c>
      <c r="AP71" s="195">
        <v>0</v>
      </c>
      <c r="AQ71" s="195">
        <v>0</v>
      </c>
      <c r="AR71" s="195">
        <v>0</v>
      </c>
      <c r="AS71" s="195">
        <v>0</v>
      </c>
      <c r="AT71">
        <v>0</v>
      </c>
      <c r="AU71">
        <v>0</v>
      </c>
      <c r="AV71" s="195">
        <v>0</v>
      </c>
      <c r="AW71" s="195">
        <v>0</v>
      </c>
      <c r="AX71" s="195">
        <v>0</v>
      </c>
      <c r="AY71" s="195">
        <v>0</v>
      </c>
      <c r="AZ71" s="195">
        <v>0</v>
      </c>
      <c r="BA71" s="195">
        <v>0</v>
      </c>
      <c r="BB71" s="195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8</v>
      </c>
      <c r="AF72" s="195">
        <v>0</v>
      </c>
      <c r="AG72" s="195">
        <v>0</v>
      </c>
      <c r="AH72" s="195">
        <v>0</v>
      </c>
      <c r="AI72" s="195">
        <v>-7.0000000000000007E-2</v>
      </c>
      <c r="AJ72" s="195">
        <v>0</v>
      </c>
      <c r="AK72" s="195">
        <v>0</v>
      </c>
      <c r="AL72" s="195">
        <v>0</v>
      </c>
      <c r="AM72" s="195">
        <v>0</v>
      </c>
      <c r="AN72" s="195">
        <v>0</v>
      </c>
      <c r="AO72">
        <v>0</v>
      </c>
      <c r="AP72" s="195">
        <v>0</v>
      </c>
      <c r="AQ72" s="195">
        <v>0</v>
      </c>
      <c r="AR72" s="195">
        <v>0</v>
      </c>
      <c r="AS72" s="195">
        <v>0</v>
      </c>
      <c r="AT72">
        <v>0</v>
      </c>
      <c r="AU72">
        <v>0</v>
      </c>
      <c r="AV72" s="195">
        <v>0</v>
      </c>
      <c r="AW72" s="195">
        <v>0</v>
      </c>
      <c r="AX72" s="195">
        <v>0</v>
      </c>
      <c r="AY72" s="195">
        <v>0</v>
      </c>
      <c r="AZ72" s="195">
        <v>0</v>
      </c>
      <c r="BA72" s="195">
        <v>0</v>
      </c>
      <c r="BB72" s="195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8</v>
      </c>
      <c r="AF73" s="195">
        <v>0</v>
      </c>
      <c r="AG73" s="195">
        <v>0</v>
      </c>
      <c r="AH73" s="195">
        <v>0</v>
      </c>
      <c r="AI73" s="195">
        <v>-7.0000000000000007E-2</v>
      </c>
      <c r="AJ73" s="195">
        <v>0</v>
      </c>
      <c r="AK73" s="195">
        <v>0</v>
      </c>
      <c r="AL73" s="195">
        <v>0</v>
      </c>
      <c r="AM73" s="195">
        <v>0</v>
      </c>
      <c r="AN73" s="195">
        <v>0</v>
      </c>
      <c r="AO73">
        <v>0</v>
      </c>
      <c r="AP73" s="195">
        <v>0</v>
      </c>
      <c r="AQ73" s="195">
        <v>0</v>
      </c>
      <c r="AR73" s="195">
        <v>0</v>
      </c>
      <c r="AS73" s="195">
        <v>0</v>
      </c>
      <c r="AT73">
        <v>0</v>
      </c>
      <c r="AU73">
        <v>0</v>
      </c>
      <c r="AV73" s="195">
        <v>0</v>
      </c>
      <c r="AW73" s="195">
        <v>0</v>
      </c>
      <c r="AX73" s="195">
        <v>0</v>
      </c>
      <c r="AY73" s="195">
        <v>0</v>
      </c>
      <c r="AZ73" s="195">
        <v>0</v>
      </c>
      <c r="BA73" s="195">
        <v>0</v>
      </c>
      <c r="BB73" s="195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8</v>
      </c>
      <c r="AF74" s="195">
        <v>0</v>
      </c>
      <c r="AG74" s="195">
        <v>0</v>
      </c>
      <c r="AH74" s="195">
        <v>0</v>
      </c>
      <c r="AI74" s="195">
        <v>-7.0000000000000007E-2</v>
      </c>
      <c r="AJ74" s="195">
        <v>0</v>
      </c>
      <c r="AK74" s="195">
        <v>0</v>
      </c>
      <c r="AL74" s="195">
        <v>0</v>
      </c>
      <c r="AM74" s="195">
        <v>0</v>
      </c>
      <c r="AN74" s="195">
        <v>0</v>
      </c>
      <c r="AO74">
        <v>0</v>
      </c>
      <c r="AP74" s="195">
        <v>0</v>
      </c>
      <c r="AQ74" s="195">
        <v>0</v>
      </c>
      <c r="AR74" s="195">
        <v>0</v>
      </c>
      <c r="AS74" s="195">
        <v>0</v>
      </c>
      <c r="AT74">
        <v>0</v>
      </c>
      <c r="AU74">
        <v>0</v>
      </c>
      <c r="AV74" s="195">
        <v>0</v>
      </c>
      <c r="AW74" s="195">
        <v>0</v>
      </c>
      <c r="AX74" s="195">
        <v>0</v>
      </c>
      <c r="AY74" s="195">
        <v>0</v>
      </c>
      <c r="AZ74" s="195">
        <v>0</v>
      </c>
      <c r="BA74" s="195">
        <v>0</v>
      </c>
      <c r="BB74" s="195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8</v>
      </c>
      <c r="AF75" s="195">
        <v>0</v>
      </c>
      <c r="AG75" s="195">
        <v>0</v>
      </c>
      <c r="AH75" s="195">
        <v>0</v>
      </c>
      <c r="AI75" s="195">
        <v>-7.0000000000000007E-2</v>
      </c>
      <c r="AJ75" s="195">
        <v>0</v>
      </c>
      <c r="AK75" s="195">
        <v>0</v>
      </c>
      <c r="AL75" s="195">
        <v>0</v>
      </c>
      <c r="AM75" s="195">
        <v>0</v>
      </c>
      <c r="AN75" s="195">
        <v>0</v>
      </c>
      <c r="AO75">
        <v>0</v>
      </c>
      <c r="AP75" s="195">
        <v>0</v>
      </c>
      <c r="AQ75" s="195">
        <v>0</v>
      </c>
      <c r="AR75" s="195">
        <v>0</v>
      </c>
      <c r="AS75" s="195">
        <v>0</v>
      </c>
      <c r="AT75">
        <v>0</v>
      </c>
      <c r="AU75">
        <v>0</v>
      </c>
      <c r="AV75" s="195">
        <v>0</v>
      </c>
      <c r="AW75" s="195">
        <v>0</v>
      </c>
      <c r="AX75" s="195">
        <v>0</v>
      </c>
      <c r="AY75" s="195">
        <v>0</v>
      </c>
      <c r="AZ75" s="195">
        <v>0</v>
      </c>
      <c r="BA75" s="195">
        <v>0</v>
      </c>
      <c r="BB75" s="19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8</v>
      </c>
      <c r="AF76" s="195">
        <v>0</v>
      </c>
      <c r="AG76" s="195">
        <v>0</v>
      </c>
      <c r="AH76" s="195">
        <v>0</v>
      </c>
      <c r="AI76" s="195">
        <v>-7.0000000000000007E-2</v>
      </c>
      <c r="AJ76" s="195">
        <v>0</v>
      </c>
      <c r="AK76" s="195">
        <v>0</v>
      </c>
      <c r="AL76" s="195">
        <v>0</v>
      </c>
      <c r="AM76" s="195">
        <v>0</v>
      </c>
      <c r="AN76" s="195">
        <v>0</v>
      </c>
      <c r="AO76">
        <v>0</v>
      </c>
      <c r="AP76" s="195">
        <v>0</v>
      </c>
      <c r="AQ76" s="195">
        <v>0</v>
      </c>
      <c r="AR76" s="195">
        <v>0</v>
      </c>
      <c r="AS76" s="195">
        <v>0</v>
      </c>
      <c r="AT76">
        <v>0</v>
      </c>
      <c r="AU76">
        <v>0</v>
      </c>
      <c r="AV76" s="195">
        <v>0</v>
      </c>
      <c r="AW76" s="195">
        <v>0</v>
      </c>
      <c r="AX76" s="195">
        <v>0</v>
      </c>
      <c r="AY76" s="195">
        <v>0</v>
      </c>
      <c r="AZ76" s="195">
        <v>0</v>
      </c>
      <c r="BA76" s="195">
        <v>0</v>
      </c>
      <c r="BB76" s="195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8</v>
      </c>
      <c r="AF77" s="195">
        <v>0</v>
      </c>
      <c r="AG77" s="195">
        <v>0</v>
      </c>
      <c r="AH77" s="195">
        <v>0</v>
      </c>
      <c r="AI77" s="195">
        <v>-7.0000000000000007E-2</v>
      </c>
      <c r="AJ77" s="195">
        <v>0</v>
      </c>
      <c r="AK77" s="195">
        <v>0</v>
      </c>
      <c r="AL77" s="195">
        <v>0</v>
      </c>
      <c r="AM77" s="195">
        <v>0</v>
      </c>
      <c r="AN77" s="195">
        <v>0</v>
      </c>
      <c r="AO77">
        <v>0</v>
      </c>
      <c r="AP77" s="195">
        <v>0</v>
      </c>
      <c r="AQ77" s="195">
        <v>0</v>
      </c>
      <c r="AR77" s="195">
        <v>0</v>
      </c>
      <c r="AS77" s="195">
        <v>0</v>
      </c>
      <c r="AT77">
        <v>0</v>
      </c>
      <c r="AU77">
        <v>0</v>
      </c>
      <c r="AV77" s="195">
        <v>0</v>
      </c>
      <c r="AW77" s="195">
        <v>0</v>
      </c>
      <c r="AX77" s="195">
        <v>0</v>
      </c>
      <c r="AY77" s="195">
        <v>0</v>
      </c>
      <c r="AZ77" s="195">
        <v>0</v>
      </c>
      <c r="BA77" s="195">
        <v>0</v>
      </c>
      <c r="BB77" s="195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8</v>
      </c>
      <c r="AF78" s="195">
        <v>0</v>
      </c>
      <c r="AG78" s="195">
        <v>0</v>
      </c>
      <c r="AH78" s="195">
        <v>0</v>
      </c>
      <c r="AI78" s="195">
        <v>-7.0000000000000007E-2</v>
      </c>
      <c r="AJ78" s="195">
        <v>0</v>
      </c>
      <c r="AK78" s="195">
        <v>0</v>
      </c>
      <c r="AL78" s="195">
        <v>0</v>
      </c>
      <c r="AM78" s="195">
        <v>0</v>
      </c>
      <c r="AN78" s="195">
        <v>0</v>
      </c>
      <c r="AO78">
        <v>0</v>
      </c>
      <c r="AP78" s="195">
        <v>0</v>
      </c>
      <c r="AQ78" s="195">
        <v>0</v>
      </c>
      <c r="AR78" s="195">
        <v>0</v>
      </c>
      <c r="AS78" s="195">
        <v>0</v>
      </c>
      <c r="AT78">
        <v>0</v>
      </c>
      <c r="AU78">
        <v>0</v>
      </c>
      <c r="AV78" s="195">
        <v>0</v>
      </c>
      <c r="AW78" s="195">
        <v>0</v>
      </c>
      <c r="AX78" s="195">
        <v>0</v>
      </c>
      <c r="AY78" s="195">
        <v>0</v>
      </c>
      <c r="AZ78" s="195">
        <v>0</v>
      </c>
      <c r="BA78" s="195">
        <v>0</v>
      </c>
      <c r="BB78" s="195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6.65</v>
      </c>
      <c r="AF79" s="195">
        <v>0</v>
      </c>
      <c r="AG79" s="195">
        <v>0</v>
      </c>
      <c r="AH79" s="195">
        <v>0</v>
      </c>
      <c r="AI79" s="195">
        <v>-7.0000000000000007E-2</v>
      </c>
      <c r="AJ79" s="195">
        <v>0</v>
      </c>
      <c r="AK79" s="195">
        <v>0</v>
      </c>
      <c r="AL79" s="195">
        <v>0</v>
      </c>
      <c r="AM79" s="195">
        <v>0</v>
      </c>
      <c r="AN79" s="195">
        <v>0</v>
      </c>
      <c r="AO79">
        <v>0</v>
      </c>
      <c r="AP79" s="195">
        <v>0</v>
      </c>
      <c r="AQ79" s="195">
        <v>0</v>
      </c>
      <c r="AR79" s="195">
        <v>0</v>
      </c>
      <c r="AS79" s="195">
        <v>0</v>
      </c>
      <c r="AT79">
        <v>0</v>
      </c>
      <c r="AU79">
        <v>0</v>
      </c>
      <c r="AV79" s="195">
        <v>0</v>
      </c>
      <c r="AW79" s="195">
        <v>0</v>
      </c>
      <c r="AX79" s="195">
        <v>0</v>
      </c>
      <c r="AY79" s="195">
        <v>0</v>
      </c>
      <c r="AZ79" s="195">
        <v>0</v>
      </c>
      <c r="BA79" s="195">
        <v>0</v>
      </c>
      <c r="BB79" s="195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6.65</v>
      </c>
      <c r="AF80" s="195">
        <v>0</v>
      </c>
      <c r="AG80" s="195">
        <v>0</v>
      </c>
      <c r="AH80" s="195">
        <v>0</v>
      </c>
      <c r="AI80" s="195">
        <v>-7.0000000000000007E-2</v>
      </c>
      <c r="AJ80" s="195">
        <v>0</v>
      </c>
      <c r="AK80" s="195">
        <v>0</v>
      </c>
      <c r="AL80" s="195">
        <v>0</v>
      </c>
      <c r="AM80" s="195">
        <v>0</v>
      </c>
      <c r="AN80" s="195">
        <v>0</v>
      </c>
      <c r="AO80">
        <v>0</v>
      </c>
      <c r="AP80" s="195">
        <v>0</v>
      </c>
      <c r="AQ80" s="195">
        <v>0</v>
      </c>
      <c r="AR80" s="195">
        <v>0</v>
      </c>
      <c r="AS80" s="195">
        <v>0</v>
      </c>
      <c r="AT80">
        <v>0</v>
      </c>
      <c r="AU80">
        <v>0</v>
      </c>
      <c r="AV80" s="195">
        <v>0</v>
      </c>
      <c r="AW80" s="195">
        <v>0</v>
      </c>
      <c r="AX80" s="195">
        <v>0</v>
      </c>
      <c r="AY80" s="195">
        <v>0</v>
      </c>
      <c r="AZ80" s="195">
        <v>0</v>
      </c>
      <c r="BA80" s="195">
        <v>0</v>
      </c>
      <c r="BB80" s="195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6.65</v>
      </c>
      <c r="AF81" s="195">
        <v>0</v>
      </c>
      <c r="AG81" s="195">
        <v>0</v>
      </c>
      <c r="AH81" s="195">
        <v>0</v>
      </c>
      <c r="AI81" s="195">
        <v>-7.0000000000000007E-2</v>
      </c>
      <c r="AJ81" s="195">
        <v>0</v>
      </c>
      <c r="AK81" s="195">
        <v>0</v>
      </c>
      <c r="AL81" s="195">
        <v>0</v>
      </c>
      <c r="AM81" s="195">
        <v>0</v>
      </c>
      <c r="AN81" s="195">
        <v>0</v>
      </c>
      <c r="AO81">
        <v>0</v>
      </c>
      <c r="AP81" s="195">
        <v>0</v>
      </c>
      <c r="AQ81" s="195">
        <v>0</v>
      </c>
      <c r="AR81" s="195">
        <v>0</v>
      </c>
      <c r="AS81" s="195">
        <v>0</v>
      </c>
      <c r="AT81">
        <v>0</v>
      </c>
      <c r="AU81">
        <v>0</v>
      </c>
      <c r="AV81" s="195">
        <v>0</v>
      </c>
      <c r="AW81" s="195">
        <v>0</v>
      </c>
      <c r="AX81" s="195">
        <v>0</v>
      </c>
      <c r="AY81" s="195">
        <v>0</v>
      </c>
      <c r="AZ81" s="195">
        <v>0</v>
      </c>
      <c r="BA81" s="195">
        <v>0</v>
      </c>
      <c r="BB81" s="195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6.65</v>
      </c>
      <c r="AF82" s="195">
        <v>0</v>
      </c>
      <c r="AG82" s="195">
        <v>0</v>
      </c>
      <c r="AH82" s="195">
        <v>0</v>
      </c>
      <c r="AI82" s="195">
        <v>-7.0000000000000007E-2</v>
      </c>
      <c r="AJ82" s="195">
        <v>0</v>
      </c>
      <c r="AK82" s="195">
        <v>0</v>
      </c>
      <c r="AL82" s="195">
        <v>0</v>
      </c>
      <c r="AM82" s="195">
        <v>0</v>
      </c>
      <c r="AN82" s="195">
        <v>0</v>
      </c>
      <c r="AO82">
        <v>0</v>
      </c>
      <c r="AP82" s="195">
        <v>0</v>
      </c>
      <c r="AQ82" s="195">
        <v>0</v>
      </c>
      <c r="AR82" s="195">
        <v>0</v>
      </c>
      <c r="AS82" s="195">
        <v>0</v>
      </c>
      <c r="AT82">
        <v>0</v>
      </c>
      <c r="AU82">
        <v>0</v>
      </c>
      <c r="AV82" s="195">
        <v>0</v>
      </c>
      <c r="AW82" s="195">
        <v>0</v>
      </c>
      <c r="AX82" s="195">
        <v>0</v>
      </c>
      <c r="AY82" s="195">
        <v>0</v>
      </c>
      <c r="AZ82" s="195">
        <v>0</v>
      </c>
      <c r="BA82" s="195">
        <v>0</v>
      </c>
      <c r="BB82" s="195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6.65</v>
      </c>
      <c r="AF83" s="195">
        <v>0</v>
      </c>
      <c r="AG83" s="195">
        <v>0</v>
      </c>
      <c r="AH83" s="195">
        <v>0</v>
      </c>
      <c r="AI83" s="195">
        <v>-7.0000000000000007E-2</v>
      </c>
      <c r="AJ83" s="195">
        <v>0</v>
      </c>
      <c r="AK83" s="195">
        <v>0</v>
      </c>
      <c r="AL83" s="195">
        <v>0</v>
      </c>
      <c r="AM83" s="195">
        <v>0</v>
      </c>
      <c r="AN83" s="195">
        <v>0</v>
      </c>
      <c r="AO83">
        <v>0</v>
      </c>
      <c r="AP83" s="195">
        <v>0</v>
      </c>
      <c r="AQ83" s="195">
        <v>0</v>
      </c>
      <c r="AR83" s="195">
        <v>0</v>
      </c>
      <c r="AS83" s="195">
        <v>0</v>
      </c>
      <c r="AT83">
        <v>0</v>
      </c>
      <c r="AU83">
        <v>0</v>
      </c>
      <c r="AV83" s="195">
        <v>0</v>
      </c>
      <c r="AW83" s="195">
        <v>0</v>
      </c>
      <c r="AX83" s="195">
        <v>0</v>
      </c>
      <c r="AY83" s="195">
        <v>0</v>
      </c>
      <c r="AZ83" s="195">
        <v>0</v>
      </c>
      <c r="BA83" s="195">
        <v>0</v>
      </c>
      <c r="BB83" s="195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6.65</v>
      </c>
      <c r="AF84" s="195">
        <v>0</v>
      </c>
      <c r="AG84" s="195">
        <v>0</v>
      </c>
      <c r="AH84" s="195">
        <v>0</v>
      </c>
      <c r="AI84" s="195">
        <v>-7.0000000000000007E-2</v>
      </c>
      <c r="AJ84" s="195">
        <v>0</v>
      </c>
      <c r="AK84" s="195">
        <v>0</v>
      </c>
      <c r="AL84" s="195">
        <v>0</v>
      </c>
      <c r="AM84" s="195">
        <v>0</v>
      </c>
      <c r="AN84" s="195">
        <v>0</v>
      </c>
      <c r="AO84">
        <v>0</v>
      </c>
      <c r="AP84" s="195">
        <v>0</v>
      </c>
      <c r="AQ84" s="195">
        <v>0</v>
      </c>
      <c r="AR84" s="195">
        <v>0</v>
      </c>
      <c r="AS84" s="195">
        <v>0</v>
      </c>
      <c r="AT84">
        <v>0</v>
      </c>
      <c r="AU84">
        <v>0</v>
      </c>
      <c r="AV84" s="195">
        <v>0</v>
      </c>
      <c r="AW84" s="195">
        <v>0</v>
      </c>
      <c r="AX84" s="195">
        <v>0</v>
      </c>
      <c r="AY84" s="195">
        <v>0</v>
      </c>
      <c r="AZ84" s="195">
        <v>0</v>
      </c>
      <c r="BA84" s="195">
        <v>0</v>
      </c>
      <c r="BB84" s="195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6.65</v>
      </c>
      <c r="AF85" s="195">
        <v>0</v>
      </c>
      <c r="AG85" s="195">
        <v>0</v>
      </c>
      <c r="AH85" s="195">
        <v>0</v>
      </c>
      <c r="AI85" s="195">
        <v>-7.0000000000000007E-2</v>
      </c>
      <c r="AJ85" s="195">
        <v>0</v>
      </c>
      <c r="AK85" s="195">
        <v>0</v>
      </c>
      <c r="AL85" s="195">
        <v>0</v>
      </c>
      <c r="AM85" s="195">
        <v>0</v>
      </c>
      <c r="AN85" s="195">
        <v>0</v>
      </c>
      <c r="AO85">
        <v>0</v>
      </c>
      <c r="AP85" s="195">
        <v>0</v>
      </c>
      <c r="AQ85" s="195">
        <v>0</v>
      </c>
      <c r="AR85" s="195">
        <v>0</v>
      </c>
      <c r="AS85" s="195">
        <v>0</v>
      </c>
      <c r="AT85">
        <v>0</v>
      </c>
      <c r="AU85">
        <v>0</v>
      </c>
      <c r="AV85" s="195">
        <v>0</v>
      </c>
      <c r="AW85" s="195">
        <v>0</v>
      </c>
      <c r="AX85" s="195">
        <v>0</v>
      </c>
      <c r="AY85" s="195">
        <v>0</v>
      </c>
      <c r="AZ85" s="195">
        <v>0</v>
      </c>
      <c r="BA85" s="195">
        <v>0</v>
      </c>
      <c r="BB85" s="19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6.65</v>
      </c>
      <c r="AF86" s="195">
        <v>0</v>
      </c>
      <c r="AG86" s="195">
        <v>0</v>
      </c>
      <c r="AH86" s="195">
        <v>0</v>
      </c>
      <c r="AI86" s="195">
        <v>-7.0000000000000007E-2</v>
      </c>
      <c r="AJ86" s="195">
        <v>0</v>
      </c>
      <c r="AK86" s="195">
        <v>0</v>
      </c>
      <c r="AL86" s="195">
        <v>0</v>
      </c>
      <c r="AM86" s="195">
        <v>0</v>
      </c>
      <c r="AN86" s="195">
        <v>0</v>
      </c>
      <c r="AO86">
        <v>0</v>
      </c>
      <c r="AP86" s="195">
        <v>0</v>
      </c>
      <c r="AQ86" s="195">
        <v>0</v>
      </c>
      <c r="AR86" s="195">
        <v>0</v>
      </c>
      <c r="AS86" s="195">
        <v>0</v>
      </c>
      <c r="AT86">
        <v>0</v>
      </c>
      <c r="AU86">
        <v>0</v>
      </c>
      <c r="AV86" s="195">
        <v>0</v>
      </c>
      <c r="AW86" s="195">
        <v>0</v>
      </c>
      <c r="AX86" s="195">
        <v>0</v>
      </c>
      <c r="AY86" s="195">
        <v>0</v>
      </c>
      <c r="AZ86" s="195">
        <v>0</v>
      </c>
      <c r="BA86" s="195">
        <v>0</v>
      </c>
      <c r="BB86" s="195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6.74</v>
      </c>
      <c r="AF87" s="195">
        <v>0</v>
      </c>
      <c r="AG87" s="195">
        <v>0</v>
      </c>
      <c r="AH87" s="195">
        <v>0</v>
      </c>
      <c r="AI87" s="195">
        <v>-7.0000000000000007E-2</v>
      </c>
      <c r="AJ87" s="195">
        <v>0</v>
      </c>
      <c r="AK87" s="195">
        <v>0</v>
      </c>
      <c r="AL87" s="195">
        <v>0</v>
      </c>
      <c r="AM87" s="195">
        <v>0</v>
      </c>
      <c r="AN87" s="195">
        <v>0</v>
      </c>
      <c r="AO87">
        <v>0</v>
      </c>
      <c r="AP87" s="195">
        <v>0</v>
      </c>
      <c r="AQ87" s="195">
        <v>0</v>
      </c>
      <c r="AR87" s="195">
        <v>0</v>
      </c>
      <c r="AS87" s="195">
        <v>0</v>
      </c>
      <c r="AT87">
        <v>0</v>
      </c>
      <c r="AU87">
        <v>0</v>
      </c>
      <c r="AV87" s="195">
        <v>0</v>
      </c>
      <c r="AW87" s="195">
        <v>0</v>
      </c>
      <c r="AX87" s="195">
        <v>0</v>
      </c>
      <c r="AY87" s="195">
        <v>0</v>
      </c>
      <c r="AZ87" s="195">
        <v>0</v>
      </c>
      <c r="BA87" s="195">
        <v>0</v>
      </c>
      <c r="BB87" s="195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6.74</v>
      </c>
      <c r="AF88" s="195">
        <v>0</v>
      </c>
      <c r="AG88" s="195">
        <v>0</v>
      </c>
      <c r="AH88" s="195">
        <v>0</v>
      </c>
      <c r="AI88" s="195">
        <v>-7.0000000000000007E-2</v>
      </c>
      <c r="AJ88" s="195">
        <v>0</v>
      </c>
      <c r="AK88" s="195">
        <v>0</v>
      </c>
      <c r="AL88" s="195">
        <v>0</v>
      </c>
      <c r="AM88" s="195">
        <v>0</v>
      </c>
      <c r="AN88" s="195">
        <v>0</v>
      </c>
      <c r="AO88">
        <v>0</v>
      </c>
      <c r="AP88" s="195">
        <v>0</v>
      </c>
      <c r="AQ88" s="195">
        <v>0</v>
      </c>
      <c r="AR88" s="195">
        <v>0</v>
      </c>
      <c r="AS88" s="195">
        <v>0</v>
      </c>
      <c r="AT88">
        <v>0</v>
      </c>
      <c r="AU88">
        <v>0</v>
      </c>
      <c r="AV88" s="195">
        <v>0</v>
      </c>
      <c r="AW88" s="195">
        <v>0</v>
      </c>
      <c r="AX88" s="195">
        <v>0</v>
      </c>
      <c r="AY88" s="195">
        <v>0</v>
      </c>
      <c r="AZ88" s="195">
        <v>0</v>
      </c>
      <c r="BA88" s="195">
        <v>0</v>
      </c>
      <c r="BB88" s="195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6.74</v>
      </c>
      <c r="AF89" s="195">
        <v>0</v>
      </c>
      <c r="AG89" s="195">
        <v>0</v>
      </c>
      <c r="AH89" s="195">
        <v>0</v>
      </c>
      <c r="AI89" s="195">
        <v>-7.0000000000000007E-2</v>
      </c>
      <c r="AJ89" s="195">
        <v>0</v>
      </c>
      <c r="AK89" s="195">
        <v>0</v>
      </c>
      <c r="AL89" s="195">
        <v>0</v>
      </c>
      <c r="AM89" s="195">
        <v>0</v>
      </c>
      <c r="AN89" s="195">
        <v>0</v>
      </c>
      <c r="AO89">
        <v>0</v>
      </c>
      <c r="AP89" s="195">
        <v>0</v>
      </c>
      <c r="AQ89" s="195">
        <v>0</v>
      </c>
      <c r="AR89" s="195">
        <v>0</v>
      </c>
      <c r="AS89" s="195">
        <v>0</v>
      </c>
      <c r="AT89">
        <v>0</v>
      </c>
      <c r="AU89">
        <v>0</v>
      </c>
      <c r="AV89" s="195">
        <v>0</v>
      </c>
      <c r="AW89" s="195">
        <v>0</v>
      </c>
      <c r="AX89" s="195">
        <v>0</v>
      </c>
      <c r="AY89" s="195">
        <v>0</v>
      </c>
      <c r="AZ89" s="195">
        <v>0</v>
      </c>
      <c r="BA89" s="195">
        <v>0</v>
      </c>
      <c r="BB89" s="195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6.74</v>
      </c>
      <c r="AF90" s="195">
        <v>0</v>
      </c>
      <c r="AG90" s="195">
        <v>0</v>
      </c>
      <c r="AH90" s="195">
        <v>0</v>
      </c>
      <c r="AI90" s="195">
        <v>-7.0000000000000007E-2</v>
      </c>
      <c r="AJ90" s="195">
        <v>0</v>
      </c>
      <c r="AK90" s="195">
        <v>0</v>
      </c>
      <c r="AL90" s="195">
        <v>0</v>
      </c>
      <c r="AM90" s="195">
        <v>0</v>
      </c>
      <c r="AN90" s="195">
        <v>0</v>
      </c>
      <c r="AO90">
        <v>0</v>
      </c>
      <c r="AP90" s="195">
        <v>0</v>
      </c>
      <c r="AQ90" s="195">
        <v>0</v>
      </c>
      <c r="AR90" s="195">
        <v>0</v>
      </c>
      <c r="AS90" s="195">
        <v>0</v>
      </c>
      <c r="AT90">
        <v>0</v>
      </c>
      <c r="AU90">
        <v>0</v>
      </c>
      <c r="AV90" s="195">
        <v>0</v>
      </c>
      <c r="AW90" s="195">
        <v>0</v>
      </c>
      <c r="AX90" s="195">
        <v>0</v>
      </c>
      <c r="AY90" s="195">
        <v>0</v>
      </c>
      <c r="AZ90" s="195">
        <v>0</v>
      </c>
      <c r="BA90" s="195">
        <v>0</v>
      </c>
      <c r="BB90" s="195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6.74</v>
      </c>
      <c r="AF91" s="195">
        <v>0</v>
      </c>
      <c r="AG91" s="195">
        <v>0</v>
      </c>
      <c r="AH91" s="195">
        <v>0</v>
      </c>
      <c r="AI91" s="195">
        <v>-7.0000000000000007E-2</v>
      </c>
      <c r="AJ91" s="195">
        <v>0</v>
      </c>
      <c r="AK91" s="195">
        <v>0</v>
      </c>
      <c r="AL91" s="195">
        <v>0</v>
      </c>
      <c r="AM91" s="195">
        <v>0</v>
      </c>
      <c r="AN91" s="195">
        <v>0</v>
      </c>
      <c r="AO91">
        <v>0</v>
      </c>
      <c r="AP91" s="195">
        <v>0</v>
      </c>
      <c r="AQ91" s="195">
        <v>0</v>
      </c>
      <c r="AR91" s="195">
        <v>0</v>
      </c>
      <c r="AS91" s="195">
        <v>0</v>
      </c>
      <c r="AT91">
        <v>0</v>
      </c>
      <c r="AU91">
        <v>0</v>
      </c>
      <c r="AV91" s="195">
        <v>0</v>
      </c>
      <c r="AW91" s="195">
        <v>0</v>
      </c>
      <c r="AX91" s="195">
        <v>0</v>
      </c>
      <c r="AY91" s="195">
        <v>0</v>
      </c>
      <c r="AZ91" s="195">
        <v>0</v>
      </c>
      <c r="BA91" s="195">
        <v>0</v>
      </c>
      <c r="BB91" s="195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6.74</v>
      </c>
      <c r="AF92" s="195">
        <v>0</v>
      </c>
      <c r="AG92" s="195">
        <v>0</v>
      </c>
      <c r="AH92" s="195">
        <v>0</v>
      </c>
      <c r="AI92" s="195">
        <v>-7.0000000000000007E-2</v>
      </c>
      <c r="AJ92" s="195">
        <v>0</v>
      </c>
      <c r="AK92" s="195">
        <v>0</v>
      </c>
      <c r="AL92" s="195">
        <v>0</v>
      </c>
      <c r="AM92" s="195">
        <v>0</v>
      </c>
      <c r="AN92" s="195">
        <v>0</v>
      </c>
      <c r="AO92">
        <v>0</v>
      </c>
      <c r="AP92" s="195">
        <v>0</v>
      </c>
      <c r="AQ92" s="195">
        <v>0</v>
      </c>
      <c r="AR92" s="195">
        <v>0</v>
      </c>
      <c r="AS92" s="195">
        <v>0</v>
      </c>
      <c r="AT92">
        <v>0</v>
      </c>
      <c r="AU92">
        <v>0</v>
      </c>
      <c r="AV92" s="195">
        <v>0</v>
      </c>
      <c r="AW92" s="195">
        <v>0</v>
      </c>
      <c r="AX92" s="195">
        <v>0</v>
      </c>
      <c r="AY92" s="195">
        <v>0</v>
      </c>
      <c r="AZ92" s="195">
        <v>0</v>
      </c>
      <c r="BA92" s="195">
        <v>0</v>
      </c>
      <c r="BB92" s="195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6.74</v>
      </c>
      <c r="AF93" s="195">
        <v>0</v>
      </c>
      <c r="AG93" s="195">
        <v>0</v>
      </c>
      <c r="AH93" s="195">
        <v>0</v>
      </c>
      <c r="AI93" s="195">
        <v>-7.0000000000000007E-2</v>
      </c>
      <c r="AJ93" s="195">
        <v>0</v>
      </c>
      <c r="AK93" s="195">
        <v>0</v>
      </c>
      <c r="AL93" s="195">
        <v>0</v>
      </c>
      <c r="AM93" s="195">
        <v>0</v>
      </c>
      <c r="AN93" s="195">
        <v>0</v>
      </c>
      <c r="AO93">
        <v>0</v>
      </c>
      <c r="AP93" s="195">
        <v>0</v>
      </c>
      <c r="AQ93" s="195">
        <v>0</v>
      </c>
      <c r="AR93" s="195">
        <v>0</v>
      </c>
      <c r="AS93" s="195">
        <v>0</v>
      </c>
      <c r="AT93">
        <v>0</v>
      </c>
      <c r="AU93">
        <v>0</v>
      </c>
      <c r="AV93" s="195">
        <v>0</v>
      </c>
      <c r="AW93" s="195">
        <v>0</v>
      </c>
      <c r="AX93" s="195">
        <v>0</v>
      </c>
      <c r="AY93" s="195">
        <v>0</v>
      </c>
      <c r="AZ93" s="195">
        <v>0</v>
      </c>
      <c r="BA93" s="195">
        <v>0</v>
      </c>
      <c r="BB93" s="195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6.74</v>
      </c>
      <c r="AF94" s="195">
        <v>0</v>
      </c>
      <c r="AG94" s="195">
        <v>0</v>
      </c>
      <c r="AH94" s="195">
        <v>0</v>
      </c>
      <c r="AI94" s="195">
        <v>-7.0000000000000007E-2</v>
      </c>
      <c r="AJ94" s="195">
        <v>0</v>
      </c>
      <c r="AK94" s="195">
        <v>0</v>
      </c>
      <c r="AL94" s="195">
        <v>0</v>
      </c>
      <c r="AM94" s="195">
        <v>0</v>
      </c>
      <c r="AN94" s="195">
        <v>0</v>
      </c>
      <c r="AO94">
        <v>0</v>
      </c>
      <c r="AP94" s="195">
        <v>0</v>
      </c>
      <c r="AQ94" s="195">
        <v>0</v>
      </c>
      <c r="AR94" s="195">
        <v>0</v>
      </c>
      <c r="AS94" s="195">
        <v>0</v>
      </c>
      <c r="AT94">
        <v>0</v>
      </c>
      <c r="AU94">
        <v>0</v>
      </c>
      <c r="AV94" s="195">
        <v>0</v>
      </c>
      <c r="AW94" s="195">
        <v>0</v>
      </c>
      <c r="AX94" s="195">
        <v>0</v>
      </c>
      <c r="AY94" s="195">
        <v>0</v>
      </c>
      <c r="AZ94" s="195">
        <v>0</v>
      </c>
      <c r="BA94" s="195">
        <v>0</v>
      </c>
      <c r="BB94" s="195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6.74</v>
      </c>
      <c r="AF95" s="195">
        <v>0</v>
      </c>
      <c r="AG95" s="195">
        <v>0</v>
      </c>
      <c r="AH95" s="195">
        <v>0</v>
      </c>
      <c r="AI95" s="195">
        <v>-7.0000000000000007E-2</v>
      </c>
      <c r="AJ95" s="195">
        <v>0</v>
      </c>
      <c r="AK95" s="195">
        <v>0</v>
      </c>
      <c r="AL95" s="195">
        <v>0</v>
      </c>
      <c r="AM95" s="195">
        <v>0</v>
      </c>
      <c r="AN95" s="195">
        <v>0</v>
      </c>
      <c r="AO95">
        <v>0</v>
      </c>
      <c r="AP95" s="195">
        <v>0</v>
      </c>
      <c r="AQ95" s="195">
        <v>0</v>
      </c>
      <c r="AR95" s="195">
        <v>0</v>
      </c>
      <c r="AS95" s="195">
        <v>0</v>
      </c>
      <c r="AT95">
        <v>0</v>
      </c>
      <c r="AU95">
        <v>0</v>
      </c>
      <c r="AV95" s="195">
        <v>0</v>
      </c>
      <c r="AW95" s="195">
        <v>0</v>
      </c>
      <c r="AX95" s="195">
        <v>0</v>
      </c>
      <c r="AY95" s="195">
        <v>0</v>
      </c>
      <c r="AZ95" s="195">
        <v>0</v>
      </c>
      <c r="BA95" s="195">
        <v>0</v>
      </c>
      <c r="BB95" s="1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6.74</v>
      </c>
      <c r="AF96" s="195">
        <v>0</v>
      </c>
      <c r="AG96" s="195">
        <v>0</v>
      </c>
      <c r="AH96" s="195">
        <v>0</v>
      </c>
      <c r="AI96" s="195">
        <v>-7.0000000000000007E-2</v>
      </c>
      <c r="AJ96" s="195">
        <v>0</v>
      </c>
      <c r="AK96" s="195">
        <v>0</v>
      </c>
      <c r="AL96" s="195">
        <v>0</v>
      </c>
      <c r="AM96" s="195">
        <v>0</v>
      </c>
      <c r="AN96" s="195">
        <v>0</v>
      </c>
      <c r="AO96">
        <v>0</v>
      </c>
      <c r="AP96" s="195">
        <v>0</v>
      </c>
      <c r="AQ96" s="195">
        <v>0</v>
      </c>
      <c r="AR96" s="195">
        <v>0</v>
      </c>
      <c r="AS96" s="195">
        <v>0</v>
      </c>
      <c r="AT96">
        <v>0</v>
      </c>
      <c r="AU96">
        <v>0</v>
      </c>
      <c r="AV96" s="195">
        <v>0</v>
      </c>
      <c r="AW96" s="195">
        <v>0</v>
      </c>
      <c r="AX96" s="195">
        <v>0</v>
      </c>
      <c r="AY96" s="195">
        <v>0</v>
      </c>
      <c r="AZ96" s="195">
        <v>0</v>
      </c>
      <c r="BA96" s="195">
        <v>0</v>
      </c>
      <c r="BB96" s="195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6.74</v>
      </c>
      <c r="AF97" s="195">
        <v>0</v>
      </c>
      <c r="AG97" s="195">
        <v>0</v>
      </c>
      <c r="AH97" s="195">
        <v>0</v>
      </c>
      <c r="AI97" s="195">
        <v>-7.0000000000000007E-2</v>
      </c>
      <c r="AJ97" s="195">
        <v>0</v>
      </c>
      <c r="AK97" s="195">
        <v>0</v>
      </c>
      <c r="AL97" s="195">
        <v>0</v>
      </c>
      <c r="AM97" s="195">
        <v>0</v>
      </c>
      <c r="AN97" s="195">
        <v>0</v>
      </c>
      <c r="AO97">
        <v>0</v>
      </c>
      <c r="AP97" s="195">
        <v>0</v>
      </c>
      <c r="AQ97" s="195">
        <v>0</v>
      </c>
      <c r="AR97" s="195">
        <v>0</v>
      </c>
      <c r="AS97" s="195">
        <v>0</v>
      </c>
      <c r="AT97">
        <v>0</v>
      </c>
      <c r="AU97">
        <v>0</v>
      </c>
      <c r="AV97" s="195">
        <v>0</v>
      </c>
      <c r="AW97" s="195">
        <v>0</v>
      </c>
      <c r="AX97" s="195">
        <v>0</v>
      </c>
      <c r="AY97" s="195">
        <v>0</v>
      </c>
      <c r="AZ97" s="195">
        <v>0</v>
      </c>
      <c r="BA97" s="195">
        <v>0</v>
      </c>
      <c r="BB97" s="195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6.74</v>
      </c>
      <c r="AF98" s="195">
        <v>0</v>
      </c>
      <c r="AG98" s="195">
        <v>0</v>
      </c>
      <c r="AH98" s="195">
        <v>0</v>
      </c>
      <c r="AI98" s="195">
        <v>-7.0000000000000007E-2</v>
      </c>
      <c r="AJ98" s="195">
        <v>0</v>
      </c>
      <c r="AK98" s="195">
        <v>0</v>
      </c>
      <c r="AL98" s="195">
        <v>0</v>
      </c>
      <c r="AM98" s="195">
        <v>0</v>
      </c>
      <c r="AN98" s="195">
        <v>0</v>
      </c>
      <c r="AO98">
        <v>0</v>
      </c>
      <c r="AP98" s="195">
        <v>0</v>
      </c>
      <c r="AQ98" s="195">
        <v>0</v>
      </c>
      <c r="AR98" s="195">
        <v>0</v>
      </c>
      <c r="AS98" s="195">
        <v>0</v>
      </c>
      <c r="AT98">
        <v>0</v>
      </c>
      <c r="AU98">
        <v>0</v>
      </c>
      <c r="AV98" s="195">
        <v>0</v>
      </c>
      <c r="AW98" s="195">
        <v>0</v>
      </c>
      <c r="AX98" s="195">
        <v>0</v>
      </c>
      <c r="AY98" s="195">
        <v>0</v>
      </c>
      <c r="AZ98" s="195">
        <v>0</v>
      </c>
      <c r="BA98" s="195">
        <v>0</v>
      </c>
      <c r="BB98" s="195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0.19981499999999999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-1.680000000000002E-3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518</v>
      </c>
      <c r="D2" t="s">
        <v>518</v>
      </c>
      <c r="E2" t="s">
        <v>518</v>
      </c>
      <c r="F2" t="s">
        <v>518</v>
      </c>
      <c r="G2" t="s">
        <v>518</v>
      </c>
      <c r="H2" t="s">
        <v>518</v>
      </c>
      <c r="I2" t="s">
        <v>518</v>
      </c>
      <c r="J2" t="s">
        <v>518</v>
      </c>
      <c r="K2" t="s">
        <v>518</v>
      </c>
      <c r="L2" t="s">
        <v>518</v>
      </c>
      <c r="M2" t="s">
        <v>518</v>
      </c>
      <c r="N2" t="s">
        <v>518</v>
      </c>
      <c r="O2" t="s">
        <v>518</v>
      </c>
      <c r="P2" t="s">
        <v>518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5">
        <v>152</v>
      </c>
      <c r="H3" s="195">
        <v>0</v>
      </c>
      <c r="I3" s="195">
        <v>0</v>
      </c>
      <c r="J3" s="195">
        <v>0</v>
      </c>
      <c r="K3" s="195">
        <v>-3.6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5">
        <v>152</v>
      </c>
      <c r="H4" s="195">
        <v>0</v>
      </c>
      <c r="I4" s="195">
        <v>0</v>
      </c>
      <c r="J4" s="195">
        <v>0</v>
      </c>
      <c r="K4" s="195">
        <v>-3.6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5">
        <v>152</v>
      </c>
      <c r="H5" s="195">
        <v>0</v>
      </c>
      <c r="I5" s="195">
        <v>0</v>
      </c>
      <c r="J5" s="195">
        <v>0</v>
      </c>
      <c r="K5" s="195">
        <v>-3.6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5">
        <v>152</v>
      </c>
      <c r="H6" s="195">
        <v>0</v>
      </c>
      <c r="I6" s="195">
        <v>0</v>
      </c>
      <c r="J6" s="195">
        <v>0</v>
      </c>
      <c r="K6" s="195">
        <v>-3.6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5">
        <v>152</v>
      </c>
      <c r="H7" s="195">
        <v>0</v>
      </c>
      <c r="I7" s="195">
        <v>0</v>
      </c>
      <c r="J7" s="195">
        <v>0</v>
      </c>
      <c r="K7" s="195">
        <v>-3.6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5">
        <v>152</v>
      </c>
      <c r="H8" s="195">
        <v>0</v>
      </c>
      <c r="I8" s="195">
        <v>0</v>
      </c>
      <c r="J8" s="195">
        <v>0</v>
      </c>
      <c r="K8" s="195">
        <v>-3.6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5">
        <v>154</v>
      </c>
      <c r="H9" s="195">
        <v>0</v>
      </c>
      <c r="I9" s="195">
        <v>0</v>
      </c>
      <c r="J9" s="195">
        <v>0</v>
      </c>
      <c r="K9" s="195">
        <v>-3.6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5">
        <v>154</v>
      </c>
      <c r="H10" s="195">
        <v>0</v>
      </c>
      <c r="I10" s="195">
        <v>0</v>
      </c>
      <c r="J10" s="195">
        <v>0</v>
      </c>
      <c r="K10" s="195">
        <v>-3.6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</row>
    <row r="11" spans="1:17">
      <c r="A11" t="s">
        <v>53</v>
      </c>
      <c r="C11" s="24">
        <v>0</v>
      </c>
      <c r="D11" s="24">
        <v>25</v>
      </c>
      <c r="E11" s="24">
        <v>0</v>
      </c>
      <c r="F11" s="24">
        <v>0</v>
      </c>
      <c r="G11" s="195">
        <v>154</v>
      </c>
      <c r="H11" s="195">
        <v>0</v>
      </c>
      <c r="I11" s="195">
        <v>0</v>
      </c>
      <c r="J11" s="195">
        <v>0</v>
      </c>
      <c r="K11" s="195">
        <v>-3.6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</row>
    <row r="12" spans="1:17">
      <c r="A12" t="s">
        <v>54</v>
      </c>
      <c r="C12" s="24">
        <v>0</v>
      </c>
      <c r="D12" s="24">
        <v>25</v>
      </c>
      <c r="E12" s="24">
        <v>0</v>
      </c>
      <c r="F12" s="24">
        <v>0</v>
      </c>
      <c r="G12" s="195">
        <v>154</v>
      </c>
      <c r="H12" s="195">
        <v>0</v>
      </c>
      <c r="I12" s="195">
        <v>0</v>
      </c>
      <c r="J12" s="195">
        <v>0</v>
      </c>
      <c r="K12" s="195">
        <v>-3.6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</row>
    <row r="13" spans="1:17">
      <c r="A13" t="s">
        <v>55</v>
      </c>
      <c r="C13" s="24">
        <v>0</v>
      </c>
      <c r="D13" s="24">
        <v>25</v>
      </c>
      <c r="E13" s="24">
        <v>0</v>
      </c>
      <c r="F13" s="24">
        <v>0</v>
      </c>
      <c r="G13" s="195">
        <v>154</v>
      </c>
      <c r="H13" s="195">
        <v>0</v>
      </c>
      <c r="I13" s="195">
        <v>0</v>
      </c>
      <c r="J13" s="195">
        <v>0</v>
      </c>
      <c r="K13" s="195">
        <v>-3.6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</row>
    <row r="14" spans="1:17">
      <c r="A14" t="s">
        <v>56</v>
      </c>
      <c r="C14" s="24">
        <v>0</v>
      </c>
      <c r="D14" s="24">
        <v>25</v>
      </c>
      <c r="E14" s="24">
        <v>0</v>
      </c>
      <c r="F14" s="24">
        <v>0</v>
      </c>
      <c r="G14" s="195">
        <v>154</v>
      </c>
      <c r="H14" s="195">
        <v>0</v>
      </c>
      <c r="I14" s="195">
        <v>0</v>
      </c>
      <c r="J14" s="195">
        <v>0</v>
      </c>
      <c r="K14" s="195">
        <v>-3.6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</row>
    <row r="15" spans="1:17">
      <c r="A15" t="s">
        <v>57</v>
      </c>
      <c r="C15" s="24">
        <v>0</v>
      </c>
      <c r="D15" s="24">
        <v>25</v>
      </c>
      <c r="E15" s="24">
        <v>0</v>
      </c>
      <c r="F15" s="24">
        <v>0</v>
      </c>
      <c r="G15" s="195">
        <v>154</v>
      </c>
      <c r="H15" s="195">
        <v>0</v>
      </c>
      <c r="I15" s="195">
        <v>0</v>
      </c>
      <c r="J15" s="195">
        <v>0</v>
      </c>
      <c r="K15" s="195">
        <v>-3.6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</row>
    <row r="16" spans="1:17">
      <c r="A16" t="s">
        <v>58</v>
      </c>
      <c r="C16" s="24">
        <v>0</v>
      </c>
      <c r="D16" s="24">
        <v>25</v>
      </c>
      <c r="E16" s="24">
        <v>0</v>
      </c>
      <c r="F16" s="24">
        <v>0</v>
      </c>
      <c r="G16" s="195">
        <v>154</v>
      </c>
      <c r="H16" s="195">
        <v>0</v>
      </c>
      <c r="I16" s="195">
        <v>0</v>
      </c>
      <c r="J16" s="195">
        <v>0</v>
      </c>
      <c r="K16" s="195">
        <v>-3.6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</row>
    <row r="17" spans="1:16">
      <c r="A17" t="s">
        <v>59</v>
      </c>
      <c r="C17" s="24">
        <v>0</v>
      </c>
      <c r="D17" s="24">
        <v>25</v>
      </c>
      <c r="E17" s="24">
        <v>0</v>
      </c>
      <c r="F17" s="24">
        <v>0</v>
      </c>
      <c r="G17" s="195">
        <v>154</v>
      </c>
      <c r="H17" s="195">
        <v>0</v>
      </c>
      <c r="I17" s="195">
        <v>0</v>
      </c>
      <c r="J17" s="195">
        <v>0</v>
      </c>
      <c r="K17" s="195">
        <v>-3.6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</row>
    <row r="18" spans="1:16">
      <c r="A18" t="s">
        <v>60</v>
      </c>
      <c r="C18" s="24">
        <v>0</v>
      </c>
      <c r="D18" s="24">
        <v>25</v>
      </c>
      <c r="E18" s="24">
        <v>0</v>
      </c>
      <c r="F18" s="24">
        <v>0</v>
      </c>
      <c r="G18" s="195">
        <v>154</v>
      </c>
      <c r="H18" s="195">
        <v>0</v>
      </c>
      <c r="I18" s="195">
        <v>0</v>
      </c>
      <c r="J18" s="195">
        <v>0</v>
      </c>
      <c r="K18" s="195">
        <v>-3.6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</row>
    <row r="19" spans="1:16">
      <c r="A19" t="s">
        <v>61</v>
      </c>
      <c r="C19" s="24">
        <v>0</v>
      </c>
      <c r="D19" s="24">
        <v>25</v>
      </c>
      <c r="E19" s="24">
        <v>0</v>
      </c>
      <c r="F19" s="24">
        <v>0</v>
      </c>
      <c r="G19" s="195">
        <v>155</v>
      </c>
      <c r="H19" s="195">
        <v>0</v>
      </c>
      <c r="I19" s="195">
        <v>0</v>
      </c>
      <c r="J19" s="195">
        <v>0</v>
      </c>
      <c r="K19" s="195">
        <v>-3.6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</row>
    <row r="20" spans="1:16">
      <c r="A20" t="s">
        <v>62</v>
      </c>
      <c r="C20" s="24">
        <v>0</v>
      </c>
      <c r="D20" s="24">
        <v>25</v>
      </c>
      <c r="E20" s="24">
        <v>0</v>
      </c>
      <c r="F20" s="24">
        <v>0</v>
      </c>
      <c r="G20" s="195">
        <v>155</v>
      </c>
      <c r="H20" s="195">
        <v>0</v>
      </c>
      <c r="I20" s="195">
        <v>0</v>
      </c>
      <c r="J20" s="195">
        <v>0</v>
      </c>
      <c r="K20" s="195">
        <v>-3.6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</row>
    <row r="21" spans="1:16">
      <c r="A21" t="s">
        <v>63</v>
      </c>
      <c r="C21" s="24">
        <v>0</v>
      </c>
      <c r="D21" s="24">
        <v>25</v>
      </c>
      <c r="E21" s="24">
        <v>0</v>
      </c>
      <c r="F21" s="24">
        <v>0</v>
      </c>
      <c r="G21" s="195">
        <v>155</v>
      </c>
      <c r="H21" s="195">
        <v>0</v>
      </c>
      <c r="I21" s="195">
        <v>0</v>
      </c>
      <c r="J21" s="195">
        <v>0</v>
      </c>
      <c r="K21" s="195">
        <v>-3.6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</row>
    <row r="22" spans="1:16">
      <c r="A22" t="s">
        <v>64</v>
      </c>
      <c r="C22" s="24">
        <v>0</v>
      </c>
      <c r="D22" s="24">
        <v>25</v>
      </c>
      <c r="E22" s="24">
        <v>0</v>
      </c>
      <c r="F22" s="24">
        <v>0</v>
      </c>
      <c r="G22" s="195">
        <v>155</v>
      </c>
      <c r="H22" s="195">
        <v>0</v>
      </c>
      <c r="I22" s="195">
        <v>0</v>
      </c>
      <c r="J22" s="195">
        <v>0</v>
      </c>
      <c r="K22" s="195">
        <v>-3.6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</row>
    <row r="23" spans="1:16">
      <c r="A23" t="s">
        <v>65</v>
      </c>
      <c r="C23" s="24">
        <v>0</v>
      </c>
      <c r="D23" s="24">
        <v>25</v>
      </c>
      <c r="E23" s="24">
        <v>0</v>
      </c>
      <c r="F23" s="24">
        <v>0</v>
      </c>
      <c r="G23" s="195">
        <v>153</v>
      </c>
      <c r="H23" s="195">
        <v>0</v>
      </c>
      <c r="I23" s="195">
        <v>0</v>
      </c>
      <c r="J23" s="195">
        <v>0</v>
      </c>
      <c r="K23" s="195">
        <v>-3.6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</row>
    <row r="24" spans="1:16">
      <c r="A24" t="s">
        <v>66</v>
      </c>
      <c r="C24" s="24">
        <v>0</v>
      </c>
      <c r="D24" s="24">
        <v>25</v>
      </c>
      <c r="E24" s="24">
        <v>0</v>
      </c>
      <c r="F24" s="24">
        <v>0</v>
      </c>
      <c r="G24" s="195">
        <v>153</v>
      </c>
      <c r="H24" s="195">
        <v>0</v>
      </c>
      <c r="I24" s="195">
        <v>0</v>
      </c>
      <c r="J24" s="195">
        <v>0</v>
      </c>
      <c r="K24" s="195">
        <v>-3.6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</row>
    <row r="25" spans="1:16">
      <c r="A25" t="s">
        <v>67</v>
      </c>
      <c r="C25" s="24">
        <v>0</v>
      </c>
      <c r="D25" s="24">
        <v>25</v>
      </c>
      <c r="E25" s="24">
        <v>0</v>
      </c>
      <c r="F25" s="24">
        <v>0</v>
      </c>
      <c r="G25" s="195">
        <v>153</v>
      </c>
      <c r="H25" s="195">
        <v>0</v>
      </c>
      <c r="I25" s="195">
        <v>0</v>
      </c>
      <c r="J25" s="195">
        <v>0</v>
      </c>
      <c r="K25" s="195">
        <v>-3.6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</row>
    <row r="26" spans="1:16">
      <c r="A26" t="s">
        <v>68</v>
      </c>
      <c r="C26" s="24">
        <v>0</v>
      </c>
      <c r="D26" s="24">
        <v>25</v>
      </c>
      <c r="E26" s="24">
        <v>0</v>
      </c>
      <c r="F26" s="24">
        <v>0</v>
      </c>
      <c r="G26" s="195">
        <v>153</v>
      </c>
      <c r="H26" s="195">
        <v>0</v>
      </c>
      <c r="I26" s="195">
        <v>0</v>
      </c>
      <c r="J26" s="195">
        <v>0</v>
      </c>
      <c r="K26" s="195">
        <v>-3.6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</row>
    <row r="27" spans="1:16">
      <c r="A27" t="s">
        <v>69</v>
      </c>
      <c r="C27" s="24">
        <v>0</v>
      </c>
      <c r="D27" s="24">
        <v>25</v>
      </c>
      <c r="E27" s="24">
        <v>0</v>
      </c>
      <c r="F27" s="24">
        <v>0</v>
      </c>
      <c r="G27" s="195">
        <v>153</v>
      </c>
      <c r="H27" s="195">
        <v>0</v>
      </c>
      <c r="I27" s="195">
        <v>0</v>
      </c>
      <c r="J27" s="195">
        <v>0</v>
      </c>
      <c r="K27" s="195">
        <v>-3.6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</row>
    <row r="28" spans="1:16">
      <c r="A28" t="s">
        <v>70</v>
      </c>
      <c r="C28" s="24">
        <v>0</v>
      </c>
      <c r="D28" s="24">
        <v>25</v>
      </c>
      <c r="E28" s="24">
        <v>0</v>
      </c>
      <c r="F28" s="24">
        <v>0</v>
      </c>
      <c r="G28" s="195">
        <v>153</v>
      </c>
      <c r="H28" s="195">
        <v>0</v>
      </c>
      <c r="I28" s="195">
        <v>0</v>
      </c>
      <c r="J28" s="195">
        <v>0</v>
      </c>
      <c r="K28" s="195">
        <v>-3.6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</row>
    <row r="29" spans="1:16">
      <c r="A29" t="s">
        <v>71</v>
      </c>
      <c r="C29" s="24">
        <v>0</v>
      </c>
      <c r="D29" s="24">
        <v>25</v>
      </c>
      <c r="E29" s="24">
        <v>0</v>
      </c>
      <c r="F29" s="24">
        <v>0</v>
      </c>
      <c r="G29" s="195">
        <v>153</v>
      </c>
      <c r="H29" s="195">
        <v>0</v>
      </c>
      <c r="I29" s="195">
        <v>0</v>
      </c>
      <c r="J29" s="195">
        <v>0</v>
      </c>
      <c r="K29" s="195">
        <v>-3.6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195">
        <v>150</v>
      </c>
      <c r="H30" s="195">
        <v>0</v>
      </c>
      <c r="I30" s="195">
        <v>0</v>
      </c>
      <c r="J30" s="195">
        <v>0</v>
      </c>
      <c r="K30" s="195">
        <v>-3.6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195">
        <v>150</v>
      </c>
      <c r="H31" s="195">
        <v>0</v>
      </c>
      <c r="I31" s="195">
        <v>0</v>
      </c>
      <c r="J31" s="195">
        <v>0</v>
      </c>
      <c r="K31" s="195">
        <v>-3.6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</row>
    <row r="32" spans="1:16">
      <c r="A32" t="s">
        <v>74</v>
      </c>
      <c r="C32" s="24">
        <v>32</v>
      </c>
      <c r="D32" s="24">
        <v>0</v>
      </c>
      <c r="E32" s="24">
        <v>0</v>
      </c>
      <c r="F32" s="24">
        <v>0</v>
      </c>
      <c r="G32" s="195">
        <v>150</v>
      </c>
      <c r="H32" s="195">
        <v>0</v>
      </c>
      <c r="I32" s="195">
        <v>0</v>
      </c>
      <c r="J32" s="195">
        <v>0</v>
      </c>
      <c r="K32" s="195">
        <v>-3.6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195">
        <v>150</v>
      </c>
      <c r="H33" s="195">
        <v>0</v>
      </c>
      <c r="I33" s="195">
        <v>0</v>
      </c>
      <c r="J33" s="195">
        <v>0</v>
      </c>
      <c r="K33" s="195">
        <v>-3.6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195">
        <v>150</v>
      </c>
      <c r="H34" s="195">
        <v>0</v>
      </c>
      <c r="I34" s="195">
        <v>0</v>
      </c>
      <c r="J34" s="195">
        <v>0</v>
      </c>
      <c r="K34" s="195">
        <v>-3.6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</row>
    <row r="35" spans="1:16">
      <c r="A35" t="s">
        <v>77</v>
      </c>
      <c r="C35" s="24">
        <v>35</v>
      </c>
      <c r="D35" s="24">
        <v>0</v>
      </c>
      <c r="E35" s="24">
        <v>0</v>
      </c>
      <c r="F35" s="24">
        <v>0</v>
      </c>
      <c r="G35" s="195">
        <v>150</v>
      </c>
      <c r="H35" s="195">
        <v>0</v>
      </c>
      <c r="I35" s="195">
        <v>0</v>
      </c>
      <c r="J35" s="195">
        <v>0</v>
      </c>
      <c r="K35" s="195">
        <v>-3.6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</row>
    <row r="36" spans="1:16">
      <c r="A36" t="s">
        <v>78</v>
      </c>
      <c r="C36" s="24">
        <v>35</v>
      </c>
      <c r="D36" s="24">
        <v>0</v>
      </c>
      <c r="E36" s="24">
        <v>0</v>
      </c>
      <c r="F36" s="24">
        <v>0</v>
      </c>
      <c r="G36" s="195">
        <v>150</v>
      </c>
      <c r="H36" s="195">
        <v>0</v>
      </c>
      <c r="I36" s="195">
        <v>0</v>
      </c>
      <c r="J36" s="195">
        <v>0</v>
      </c>
      <c r="K36" s="195">
        <v>-3.6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5">
        <v>150</v>
      </c>
      <c r="H37" s="195">
        <v>0</v>
      </c>
      <c r="I37" s="195">
        <v>0</v>
      </c>
      <c r="J37" s="195">
        <v>0</v>
      </c>
      <c r="K37" s="195">
        <v>-3.6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5">
        <v>150</v>
      </c>
      <c r="H38" s="195">
        <v>0</v>
      </c>
      <c r="I38" s="195">
        <v>0</v>
      </c>
      <c r="J38" s="195">
        <v>0</v>
      </c>
      <c r="K38" s="195">
        <v>-3.6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5">
        <v>150</v>
      </c>
      <c r="H39" s="195">
        <v>0</v>
      </c>
      <c r="I39" s="195">
        <v>0</v>
      </c>
      <c r="J39" s="195">
        <v>0</v>
      </c>
      <c r="K39" s="195">
        <v>-3.6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5">
        <v>150</v>
      </c>
      <c r="H40" s="195">
        <v>0</v>
      </c>
      <c r="I40" s="195">
        <v>0</v>
      </c>
      <c r="J40" s="195">
        <v>0</v>
      </c>
      <c r="K40" s="195">
        <v>-3.6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195">
        <v>150</v>
      </c>
      <c r="H41" s="195">
        <v>0</v>
      </c>
      <c r="I41" s="195">
        <v>0</v>
      </c>
      <c r="J41" s="195">
        <v>0</v>
      </c>
      <c r="K41" s="195">
        <v>-3.6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195">
        <v>150</v>
      </c>
      <c r="H42" s="195">
        <v>0</v>
      </c>
      <c r="I42" s="195">
        <v>0</v>
      </c>
      <c r="J42" s="195">
        <v>0</v>
      </c>
      <c r="K42" s="195">
        <v>-3.6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</row>
    <row r="43" spans="1:16">
      <c r="A43" t="s">
        <v>85</v>
      </c>
      <c r="C43" s="24">
        <v>34</v>
      </c>
      <c r="D43" s="24">
        <v>0</v>
      </c>
      <c r="E43" s="24">
        <v>0</v>
      </c>
      <c r="F43" s="24">
        <v>0</v>
      </c>
      <c r="G43" s="195">
        <v>150</v>
      </c>
      <c r="H43" s="195">
        <v>0</v>
      </c>
      <c r="I43" s="195">
        <v>0</v>
      </c>
      <c r="J43" s="195">
        <v>0</v>
      </c>
      <c r="K43" s="195">
        <v>-3.6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</row>
    <row r="44" spans="1:16">
      <c r="A44" t="s">
        <v>86</v>
      </c>
      <c r="C44" s="24">
        <v>34</v>
      </c>
      <c r="D44" s="24">
        <v>0</v>
      </c>
      <c r="E44" s="24">
        <v>0</v>
      </c>
      <c r="F44" s="24">
        <v>0</v>
      </c>
      <c r="G44" s="195">
        <v>150</v>
      </c>
      <c r="H44" s="195">
        <v>0</v>
      </c>
      <c r="I44" s="195">
        <v>0</v>
      </c>
      <c r="J44" s="195">
        <v>0</v>
      </c>
      <c r="K44" s="195">
        <v>-3.6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</row>
    <row r="45" spans="1:16">
      <c r="A45" t="s">
        <v>87</v>
      </c>
      <c r="C45" s="24">
        <v>34</v>
      </c>
      <c r="D45" s="24">
        <v>0</v>
      </c>
      <c r="E45" s="24">
        <v>0</v>
      </c>
      <c r="F45" s="24">
        <v>0</v>
      </c>
      <c r="G45" s="195">
        <v>150</v>
      </c>
      <c r="H45" s="195">
        <v>0</v>
      </c>
      <c r="I45" s="195">
        <v>0</v>
      </c>
      <c r="J45" s="195">
        <v>0</v>
      </c>
      <c r="K45" s="195">
        <v>-3.6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</row>
    <row r="46" spans="1:16">
      <c r="A46" t="s">
        <v>88</v>
      </c>
      <c r="C46" s="24">
        <v>33</v>
      </c>
      <c r="D46" s="24">
        <v>0</v>
      </c>
      <c r="E46" s="24">
        <v>0</v>
      </c>
      <c r="F46" s="24">
        <v>0</v>
      </c>
      <c r="G46" s="195">
        <v>150</v>
      </c>
      <c r="H46" s="195">
        <v>0</v>
      </c>
      <c r="I46" s="195">
        <v>0</v>
      </c>
      <c r="J46" s="195">
        <v>0</v>
      </c>
      <c r="K46" s="195">
        <v>-3.6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</row>
    <row r="47" spans="1:16">
      <c r="A47" t="s">
        <v>89</v>
      </c>
      <c r="C47" s="24">
        <v>0</v>
      </c>
      <c r="D47" s="24">
        <v>26</v>
      </c>
      <c r="E47" s="24">
        <v>0</v>
      </c>
      <c r="F47" s="24">
        <v>0</v>
      </c>
      <c r="G47" s="195">
        <v>146</v>
      </c>
      <c r="H47" s="195">
        <v>0</v>
      </c>
      <c r="I47" s="195">
        <v>0</v>
      </c>
      <c r="J47" s="195">
        <v>0</v>
      </c>
      <c r="K47" s="195">
        <v>-3.6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</row>
    <row r="48" spans="1:16">
      <c r="A48" t="s">
        <v>90</v>
      </c>
      <c r="C48" s="24">
        <v>0</v>
      </c>
      <c r="D48" s="24">
        <v>26</v>
      </c>
      <c r="E48" s="24">
        <v>0</v>
      </c>
      <c r="F48" s="24">
        <v>0</v>
      </c>
      <c r="G48" s="195">
        <v>146</v>
      </c>
      <c r="H48" s="195">
        <v>0</v>
      </c>
      <c r="I48" s="195">
        <v>0</v>
      </c>
      <c r="J48" s="195">
        <v>0</v>
      </c>
      <c r="K48" s="195">
        <v>-3.6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</row>
    <row r="49" spans="1:16">
      <c r="A49" t="s">
        <v>91</v>
      </c>
      <c r="C49" s="24">
        <v>34</v>
      </c>
      <c r="D49" s="24">
        <v>0</v>
      </c>
      <c r="E49" s="24">
        <v>0</v>
      </c>
      <c r="F49" s="24">
        <v>0</v>
      </c>
      <c r="G49" s="195">
        <v>146</v>
      </c>
      <c r="H49" s="195">
        <v>0</v>
      </c>
      <c r="I49" s="195">
        <v>0</v>
      </c>
      <c r="J49" s="195">
        <v>0</v>
      </c>
      <c r="K49" s="195">
        <v>-3.6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</row>
    <row r="50" spans="1:16">
      <c r="A50" t="s">
        <v>92</v>
      </c>
      <c r="C50" s="24">
        <v>34</v>
      </c>
      <c r="D50" s="24">
        <v>0</v>
      </c>
      <c r="E50" s="24">
        <v>0</v>
      </c>
      <c r="F50" s="24">
        <v>0</v>
      </c>
      <c r="G50" s="195">
        <v>146</v>
      </c>
      <c r="H50" s="195">
        <v>0</v>
      </c>
      <c r="I50" s="195">
        <v>0</v>
      </c>
      <c r="J50" s="195">
        <v>0</v>
      </c>
      <c r="K50" s="195">
        <v>-3.6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</row>
    <row r="51" spans="1:16">
      <c r="A51" t="s">
        <v>93</v>
      </c>
      <c r="C51" s="24">
        <v>34</v>
      </c>
      <c r="D51" s="24">
        <v>0</v>
      </c>
      <c r="E51" s="24">
        <v>0</v>
      </c>
      <c r="F51" s="24">
        <v>0</v>
      </c>
      <c r="G51" s="195">
        <v>146</v>
      </c>
      <c r="H51" s="195">
        <v>0</v>
      </c>
      <c r="I51" s="195">
        <v>0</v>
      </c>
      <c r="J51" s="195">
        <v>0</v>
      </c>
      <c r="K51" s="195">
        <v>-3.6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</row>
    <row r="52" spans="1:16">
      <c r="A52" t="s">
        <v>94</v>
      </c>
      <c r="C52" s="24">
        <v>34</v>
      </c>
      <c r="D52" s="24">
        <v>0</v>
      </c>
      <c r="E52" s="24">
        <v>0</v>
      </c>
      <c r="F52" s="24">
        <v>0</v>
      </c>
      <c r="G52" s="195">
        <v>146</v>
      </c>
      <c r="H52" s="195">
        <v>0</v>
      </c>
      <c r="I52" s="195">
        <v>0</v>
      </c>
      <c r="J52" s="195">
        <v>0</v>
      </c>
      <c r="K52" s="195">
        <v>-3.6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</row>
    <row r="53" spans="1:16">
      <c r="A53" t="s">
        <v>95</v>
      </c>
      <c r="C53" s="24">
        <v>34</v>
      </c>
      <c r="D53" s="24">
        <v>26</v>
      </c>
      <c r="E53" s="24">
        <v>0</v>
      </c>
      <c r="F53" s="24">
        <v>0</v>
      </c>
      <c r="G53" s="195">
        <v>146</v>
      </c>
      <c r="H53" s="195">
        <v>0</v>
      </c>
      <c r="I53" s="195">
        <v>0</v>
      </c>
      <c r="J53" s="195">
        <v>0</v>
      </c>
      <c r="K53" s="195">
        <v>-3.6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</row>
    <row r="54" spans="1:16">
      <c r="A54" t="s">
        <v>96</v>
      </c>
      <c r="C54" s="24">
        <v>34</v>
      </c>
      <c r="D54" s="24">
        <v>26</v>
      </c>
      <c r="E54" s="24">
        <v>0</v>
      </c>
      <c r="F54" s="24">
        <v>0</v>
      </c>
      <c r="G54" s="195">
        <v>146</v>
      </c>
      <c r="H54" s="195">
        <v>0</v>
      </c>
      <c r="I54" s="195">
        <v>0</v>
      </c>
      <c r="J54" s="195">
        <v>0</v>
      </c>
      <c r="K54" s="195">
        <v>-3.6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</row>
    <row r="55" spans="1:16">
      <c r="A55" t="s">
        <v>97</v>
      </c>
      <c r="C55" s="24">
        <v>33</v>
      </c>
      <c r="D55" s="24">
        <v>26</v>
      </c>
      <c r="E55" s="24">
        <v>0</v>
      </c>
      <c r="F55" s="24">
        <v>0</v>
      </c>
      <c r="G55" s="195">
        <v>146</v>
      </c>
      <c r="H55" s="195">
        <v>0</v>
      </c>
      <c r="I55" s="195">
        <v>0</v>
      </c>
      <c r="J55" s="195">
        <v>0</v>
      </c>
      <c r="K55" s="195">
        <v>-3.6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</row>
    <row r="56" spans="1:16">
      <c r="A56" t="s">
        <v>98</v>
      </c>
      <c r="C56" s="24">
        <v>33</v>
      </c>
      <c r="D56" s="24">
        <v>26</v>
      </c>
      <c r="E56" s="24">
        <v>0</v>
      </c>
      <c r="F56" s="24">
        <v>0</v>
      </c>
      <c r="G56" s="195">
        <v>146</v>
      </c>
      <c r="H56" s="195">
        <v>0</v>
      </c>
      <c r="I56" s="195">
        <v>0</v>
      </c>
      <c r="J56" s="195">
        <v>0</v>
      </c>
      <c r="K56" s="195">
        <v>-3.6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</row>
    <row r="57" spans="1:16">
      <c r="A57" t="s">
        <v>99</v>
      </c>
      <c r="C57" s="24">
        <v>33</v>
      </c>
      <c r="D57" s="24">
        <v>26</v>
      </c>
      <c r="E57" s="24">
        <v>0</v>
      </c>
      <c r="F57" s="24">
        <v>0</v>
      </c>
      <c r="G57" s="195">
        <v>146</v>
      </c>
      <c r="H57" s="195">
        <v>0</v>
      </c>
      <c r="I57" s="195">
        <v>0</v>
      </c>
      <c r="J57" s="195">
        <v>0</v>
      </c>
      <c r="K57" s="195">
        <v>-3.6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</row>
    <row r="58" spans="1:16">
      <c r="A58" t="s">
        <v>100</v>
      </c>
      <c r="C58" s="24">
        <v>33</v>
      </c>
      <c r="D58" s="24">
        <v>26</v>
      </c>
      <c r="E58" s="24">
        <v>0</v>
      </c>
      <c r="F58" s="24">
        <v>0</v>
      </c>
      <c r="G58" s="195">
        <v>146</v>
      </c>
      <c r="H58" s="195">
        <v>0</v>
      </c>
      <c r="I58" s="195">
        <v>0</v>
      </c>
      <c r="J58" s="195">
        <v>0</v>
      </c>
      <c r="K58" s="195">
        <v>-3.6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</row>
    <row r="59" spans="1:16">
      <c r="A59" t="s">
        <v>101</v>
      </c>
      <c r="C59" s="24">
        <v>33</v>
      </c>
      <c r="D59" s="24">
        <v>26</v>
      </c>
      <c r="E59" s="24">
        <v>0</v>
      </c>
      <c r="F59" s="24">
        <v>0</v>
      </c>
      <c r="G59" s="195">
        <v>146</v>
      </c>
      <c r="H59" s="195">
        <v>0</v>
      </c>
      <c r="I59" s="195">
        <v>0</v>
      </c>
      <c r="J59" s="195">
        <v>0</v>
      </c>
      <c r="K59" s="195">
        <v>-3.6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</row>
    <row r="60" spans="1:16">
      <c r="A60" t="s">
        <v>102</v>
      </c>
      <c r="C60" s="24">
        <v>33</v>
      </c>
      <c r="D60" s="24">
        <v>26</v>
      </c>
      <c r="E60" s="24">
        <v>0</v>
      </c>
      <c r="F60" s="24">
        <v>0</v>
      </c>
      <c r="G60" s="195">
        <v>146</v>
      </c>
      <c r="H60" s="195">
        <v>0</v>
      </c>
      <c r="I60" s="195">
        <v>0</v>
      </c>
      <c r="J60" s="195">
        <v>0</v>
      </c>
      <c r="K60" s="195">
        <v>-3.6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</row>
    <row r="61" spans="1:16">
      <c r="A61" t="s">
        <v>103</v>
      </c>
      <c r="C61" s="24">
        <v>33</v>
      </c>
      <c r="D61" s="24">
        <v>26</v>
      </c>
      <c r="E61" s="24">
        <v>0</v>
      </c>
      <c r="F61" s="24">
        <v>0</v>
      </c>
      <c r="G61" s="195">
        <v>146</v>
      </c>
      <c r="H61" s="195">
        <v>0</v>
      </c>
      <c r="I61" s="195">
        <v>0</v>
      </c>
      <c r="J61" s="195">
        <v>0</v>
      </c>
      <c r="K61" s="195">
        <v>-3.6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</row>
    <row r="62" spans="1:16">
      <c r="A62" t="s">
        <v>104</v>
      </c>
      <c r="C62" s="24">
        <v>33</v>
      </c>
      <c r="D62" s="24">
        <v>26</v>
      </c>
      <c r="E62" s="24">
        <v>0</v>
      </c>
      <c r="F62" s="24">
        <v>0</v>
      </c>
      <c r="G62" s="195">
        <v>146</v>
      </c>
      <c r="H62" s="195">
        <v>0</v>
      </c>
      <c r="I62" s="195">
        <v>0</v>
      </c>
      <c r="J62" s="195">
        <v>0</v>
      </c>
      <c r="K62" s="195">
        <v>-3.6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</row>
    <row r="63" spans="1:16">
      <c r="A63" t="s">
        <v>105</v>
      </c>
      <c r="C63" s="24">
        <v>33</v>
      </c>
      <c r="D63" s="24">
        <v>26</v>
      </c>
      <c r="E63" s="24">
        <v>0</v>
      </c>
      <c r="F63" s="24">
        <v>0</v>
      </c>
      <c r="G63" s="195">
        <v>146</v>
      </c>
      <c r="H63" s="195">
        <v>0</v>
      </c>
      <c r="I63" s="195">
        <v>0</v>
      </c>
      <c r="J63" s="195">
        <v>0</v>
      </c>
      <c r="K63" s="195">
        <v>-3.6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</row>
    <row r="64" spans="1:16">
      <c r="A64" t="s">
        <v>106</v>
      </c>
      <c r="C64" s="24">
        <v>33</v>
      </c>
      <c r="D64" s="24">
        <v>26</v>
      </c>
      <c r="E64" s="24">
        <v>0</v>
      </c>
      <c r="F64" s="24">
        <v>0</v>
      </c>
      <c r="G64" s="195">
        <v>146</v>
      </c>
      <c r="H64" s="195">
        <v>0</v>
      </c>
      <c r="I64" s="195">
        <v>0</v>
      </c>
      <c r="J64" s="195">
        <v>0</v>
      </c>
      <c r="K64" s="195">
        <v>-3.6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</row>
    <row r="65" spans="1:16">
      <c r="A65" t="s">
        <v>107</v>
      </c>
      <c r="C65" s="24">
        <v>33</v>
      </c>
      <c r="D65" s="24">
        <v>26</v>
      </c>
      <c r="E65" s="24">
        <v>0</v>
      </c>
      <c r="F65" s="24">
        <v>0</v>
      </c>
      <c r="G65" s="195">
        <v>146</v>
      </c>
      <c r="H65" s="195">
        <v>0</v>
      </c>
      <c r="I65" s="195">
        <v>0</v>
      </c>
      <c r="J65" s="195">
        <v>0</v>
      </c>
      <c r="K65" s="195">
        <v>-3.6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</row>
    <row r="66" spans="1:16">
      <c r="A66" t="s">
        <v>108</v>
      </c>
      <c r="C66" s="24">
        <v>33</v>
      </c>
      <c r="D66" s="24">
        <v>26</v>
      </c>
      <c r="E66" s="24">
        <v>0</v>
      </c>
      <c r="F66" s="24">
        <v>0</v>
      </c>
      <c r="G66" s="195">
        <v>146</v>
      </c>
      <c r="H66" s="195">
        <v>0</v>
      </c>
      <c r="I66" s="195">
        <v>0</v>
      </c>
      <c r="J66" s="195">
        <v>0</v>
      </c>
      <c r="K66" s="195">
        <v>-3.6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</row>
    <row r="67" spans="1:16">
      <c r="A67" t="s">
        <v>109</v>
      </c>
      <c r="C67" s="24">
        <v>33</v>
      </c>
      <c r="D67" s="24">
        <v>26</v>
      </c>
      <c r="E67" s="24">
        <v>0</v>
      </c>
      <c r="F67" s="24">
        <v>0</v>
      </c>
      <c r="G67" s="195">
        <v>146</v>
      </c>
      <c r="H67" s="195">
        <v>0</v>
      </c>
      <c r="I67" s="195">
        <v>0</v>
      </c>
      <c r="J67" s="195">
        <v>0</v>
      </c>
      <c r="K67" s="195">
        <v>-3.6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</row>
    <row r="68" spans="1:16">
      <c r="A68" t="s">
        <v>110</v>
      </c>
      <c r="C68" s="24">
        <v>33</v>
      </c>
      <c r="D68" s="24">
        <v>26</v>
      </c>
      <c r="E68" s="24">
        <v>0</v>
      </c>
      <c r="F68" s="24">
        <v>0</v>
      </c>
      <c r="G68" s="195">
        <v>146</v>
      </c>
      <c r="H68" s="195">
        <v>0</v>
      </c>
      <c r="I68" s="195">
        <v>0</v>
      </c>
      <c r="J68" s="195">
        <v>0</v>
      </c>
      <c r="K68" s="195">
        <v>-3.6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</row>
    <row r="69" spans="1:16">
      <c r="A69" t="s">
        <v>111</v>
      </c>
      <c r="C69" s="24">
        <v>33</v>
      </c>
      <c r="D69" s="24">
        <v>26</v>
      </c>
      <c r="E69" s="24">
        <v>0</v>
      </c>
      <c r="F69" s="24">
        <v>0</v>
      </c>
      <c r="G69" s="195">
        <v>146</v>
      </c>
      <c r="H69" s="195">
        <v>0</v>
      </c>
      <c r="I69" s="195">
        <v>0</v>
      </c>
      <c r="J69" s="195">
        <v>0</v>
      </c>
      <c r="K69" s="195">
        <v>-3.6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</row>
    <row r="70" spans="1:16">
      <c r="A70" t="s">
        <v>112</v>
      </c>
      <c r="C70" s="24">
        <v>33</v>
      </c>
      <c r="D70" s="24">
        <v>26</v>
      </c>
      <c r="E70" s="24">
        <v>0</v>
      </c>
      <c r="F70" s="24">
        <v>0</v>
      </c>
      <c r="G70" s="195">
        <v>146</v>
      </c>
      <c r="H70" s="195">
        <v>0</v>
      </c>
      <c r="I70" s="195">
        <v>0</v>
      </c>
      <c r="J70" s="195">
        <v>0</v>
      </c>
      <c r="K70" s="195">
        <v>-3.6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</row>
    <row r="71" spans="1:16">
      <c r="A71" t="s">
        <v>113</v>
      </c>
      <c r="C71" s="24">
        <v>33</v>
      </c>
      <c r="D71" s="24">
        <v>26</v>
      </c>
      <c r="E71" s="24">
        <v>0</v>
      </c>
      <c r="F71" s="24">
        <v>0</v>
      </c>
      <c r="G71" s="195">
        <v>146</v>
      </c>
      <c r="H71" s="195">
        <v>0</v>
      </c>
      <c r="I71" s="195">
        <v>0</v>
      </c>
      <c r="J71" s="195">
        <v>0</v>
      </c>
      <c r="K71" s="195">
        <v>-3.6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</row>
    <row r="72" spans="1:16">
      <c r="A72" t="s">
        <v>114</v>
      </c>
      <c r="C72" s="24">
        <v>33</v>
      </c>
      <c r="D72" s="24">
        <v>26</v>
      </c>
      <c r="E72" s="24">
        <v>0</v>
      </c>
      <c r="F72" s="24">
        <v>0</v>
      </c>
      <c r="G72" s="195">
        <v>146</v>
      </c>
      <c r="H72" s="195">
        <v>0</v>
      </c>
      <c r="I72" s="195">
        <v>0</v>
      </c>
      <c r="J72" s="195">
        <v>0</v>
      </c>
      <c r="K72" s="195">
        <v>-3.6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</row>
    <row r="73" spans="1:16">
      <c r="A73" t="s">
        <v>115</v>
      </c>
      <c r="C73" s="24">
        <v>33</v>
      </c>
      <c r="D73" s="24">
        <v>26</v>
      </c>
      <c r="E73" s="24">
        <v>0</v>
      </c>
      <c r="F73" s="24">
        <v>0</v>
      </c>
      <c r="G73" s="195">
        <v>146</v>
      </c>
      <c r="H73" s="195">
        <v>0</v>
      </c>
      <c r="I73" s="195">
        <v>0</v>
      </c>
      <c r="J73" s="195">
        <v>0</v>
      </c>
      <c r="K73" s="195">
        <v>-3.6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</row>
    <row r="74" spans="1:16">
      <c r="A74" t="s">
        <v>116</v>
      </c>
      <c r="C74" s="24">
        <v>33</v>
      </c>
      <c r="D74" s="24">
        <v>26</v>
      </c>
      <c r="E74" s="24">
        <v>0</v>
      </c>
      <c r="F74" s="24">
        <v>0</v>
      </c>
      <c r="G74" s="195">
        <v>146</v>
      </c>
      <c r="H74" s="195">
        <v>0</v>
      </c>
      <c r="I74" s="195">
        <v>0</v>
      </c>
      <c r="J74" s="195">
        <v>0</v>
      </c>
      <c r="K74" s="195">
        <v>-3.6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</row>
    <row r="75" spans="1:16">
      <c r="A75" t="s">
        <v>117</v>
      </c>
      <c r="C75" s="24">
        <v>33</v>
      </c>
      <c r="D75" s="24">
        <v>0</v>
      </c>
      <c r="E75" s="24">
        <v>0</v>
      </c>
      <c r="F75" s="24">
        <v>0</v>
      </c>
      <c r="G75" s="195">
        <v>146</v>
      </c>
      <c r="H75" s="195">
        <v>0</v>
      </c>
      <c r="I75" s="195">
        <v>0</v>
      </c>
      <c r="J75" s="195">
        <v>0</v>
      </c>
      <c r="K75" s="195">
        <v>-3.6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</row>
    <row r="76" spans="1:16">
      <c r="A76" t="s">
        <v>118</v>
      </c>
      <c r="C76" s="24">
        <v>33</v>
      </c>
      <c r="D76" s="24">
        <v>0</v>
      </c>
      <c r="E76" s="24">
        <v>0</v>
      </c>
      <c r="F76" s="24">
        <v>0</v>
      </c>
      <c r="G76" s="195">
        <v>146</v>
      </c>
      <c r="H76" s="195">
        <v>0</v>
      </c>
      <c r="I76" s="195">
        <v>0</v>
      </c>
      <c r="J76" s="195">
        <v>0</v>
      </c>
      <c r="K76" s="195">
        <v>-3.6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</row>
    <row r="77" spans="1:16">
      <c r="A77" t="s">
        <v>119</v>
      </c>
      <c r="C77" s="24">
        <v>33</v>
      </c>
      <c r="D77" s="24">
        <v>0</v>
      </c>
      <c r="E77" s="24">
        <v>0</v>
      </c>
      <c r="F77" s="24">
        <v>0</v>
      </c>
      <c r="G77" s="195">
        <v>146</v>
      </c>
      <c r="H77" s="195">
        <v>0</v>
      </c>
      <c r="I77" s="195">
        <v>0</v>
      </c>
      <c r="J77" s="195">
        <v>0</v>
      </c>
      <c r="K77" s="195">
        <v>-3.6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</row>
    <row r="78" spans="1:16">
      <c r="A78" t="s">
        <v>120</v>
      </c>
      <c r="C78" s="24">
        <v>33</v>
      </c>
      <c r="D78" s="24">
        <v>0</v>
      </c>
      <c r="E78" s="24">
        <v>0</v>
      </c>
      <c r="F78" s="24">
        <v>0</v>
      </c>
      <c r="G78" s="195">
        <v>146</v>
      </c>
      <c r="H78" s="195">
        <v>0</v>
      </c>
      <c r="I78" s="195">
        <v>0</v>
      </c>
      <c r="J78" s="195">
        <v>0</v>
      </c>
      <c r="K78" s="195">
        <v>-3.6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</row>
    <row r="79" spans="1:16">
      <c r="A79" t="s">
        <v>121</v>
      </c>
      <c r="C79" s="24">
        <v>33</v>
      </c>
      <c r="D79" s="24">
        <v>0</v>
      </c>
      <c r="E79" s="24">
        <v>0</v>
      </c>
      <c r="F79" s="24">
        <v>0</v>
      </c>
      <c r="G79" s="195">
        <v>148</v>
      </c>
      <c r="H79" s="195">
        <v>0</v>
      </c>
      <c r="I79" s="195">
        <v>0</v>
      </c>
      <c r="J79" s="195">
        <v>0</v>
      </c>
      <c r="K79" s="195">
        <v>-3.6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</row>
    <row r="80" spans="1:16">
      <c r="A80" t="s">
        <v>122</v>
      </c>
      <c r="C80" s="24">
        <v>33</v>
      </c>
      <c r="D80" s="24">
        <v>0</v>
      </c>
      <c r="E80" s="24">
        <v>0</v>
      </c>
      <c r="F80" s="24">
        <v>0</v>
      </c>
      <c r="G80" s="195">
        <v>148</v>
      </c>
      <c r="H80" s="195">
        <v>0</v>
      </c>
      <c r="I80" s="195">
        <v>0</v>
      </c>
      <c r="J80" s="195">
        <v>0</v>
      </c>
      <c r="K80" s="195">
        <v>-3.6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</row>
    <row r="81" spans="1:16">
      <c r="A81" t="s">
        <v>123</v>
      </c>
      <c r="C81" s="24">
        <v>33</v>
      </c>
      <c r="D81" s="24">
        <v>0</v>
      </c>
      <c r="E81" s="24">
        <v>0</v>
      </c>
      <c r="F81" s="24">
        <v>0</v>
      </c>
      <c r="G81" s="195">
        <v>148</v>
      </c>
      <c r="H81" s="195">
        <v>0</v>
      </c>
      <c r="I81" s="195">
        <v>0</v>
      </c>
      <c r="J81" s="195">
        <v>0</v>
      </c>
      <c r="K81" s="195">
        <v>-3.6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</row>
    <row r="82" spans="1:16">
      <c r="A82" t="s">
        <v>124</v>
      </c>
      <c r="C82" s="24">
        <v>33</v>
      </c>
      <c r="D82" s="24">
        <v>0</v>
      </c>
      <c r="E82" s="24">
        <v>0</v>
      </c>
      <c r="F82" s="24">
        <v>0</v>
      </c>
      <c r="G82" s="195">
        <v>148</v>
      </c>
      <c r="H82" s="195">
        <v>0</v>
      </c>
      <c r="I82" s="195">
        <v>0</v>
      </c>
      <c r="J82" s="195">
        <v>0</v>
      </c>
      <c r="K82" s="195">
        <v>-3.6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</row>
    <row r="83" spans="1:16">
      <c r="A83" t="s">
        <v>125</v>
      </c>
      <c r="C83" s="24">
        <v>33</v>
      </c>
      <c r="D83" s="24">
        <v>0</v>
      </c>
      <c r="E83" s="24">
        <v>0</v>
      </c>
      <c r="F83" s="24">
        <v>0</v>
      </c>
      <c r="G83" s="195">
        <v>148</v>
      </c>
      <c r="H83" s="195">
        <v>0</v>
      </c>
      <c r="I83" s="195">
        <v>0</v>
      </c>
      <c r="J83" s="195">
        <v>0</v>
      </c>
      <c r="K83" s="195">
        <v>-3.6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</row>
    <row r="84" spans="1:16">
      <c r="A84" t="s">
        <v>126</v>
      </c>
      <c r="C84" s="24">
        <v>33</v>
      </c>
      <c r="D84" s="24">
        <v>0</v>
      </c>
      <c r="E84" s="24">
        <v>0</v>
      </c>
      <c r="F84" s="24">
        <v>0</v>
      </c>
      <c r="G84" s="195">
        <v>148</v>
      </c>
      <c r="H84" s="195">
        <v>0</v>
      </c>
      <c r="I84" s="195">
        <v>0</v>
      </c>
      <c r="J84" s="195">
        <v>0</v>
      </c>
      <c r="K84" s="195">
        <v>-3.6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</row>
    <row r="85" spans="1:16">
      <c r="A85" t="s">
        <v>127</v>
      </c>
      <c r="C85" s="24">
        <v>33</v>
      </c>
      <c r="D85" s="24">
        <v>0</v>
      </c>
      <c r="E85" s="24">
        <v>0</v>
      </c>
      <c r="F85" s="24">
        <v>0</v>
      </c>
      <c r="G85" s="195">
        <v>148</v>
      </c>
      <c r="H85" s="195">
        <v>0</v>
      </c>
      <c r="I85" s="195">
        <v>0</v>
      </c>
      <c r="J85" s="195">
        <v>0</v>
      </c>
      <c r="K85" s="195">
        <v>-3.6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</row>
    <row r="86" spans="1:16">
      <c r="A86" t="s">
        <v>128</v>
      </c>
      <c r="C86" s="24">
        <v>33</v>
      </c>
      <c r="D86" s="24">
        <v>0</v>
      </c>
      <c r="E86" s="24">
        <v>0</v>
      </c>
      <c r="F86" s="24">
        <v>0</v>
      </c>
      <c r="G86" s="195">
        <v>148</v>
      </c>
      <c r="H86" s="195">
        <v>0</v>
      </c>
      <c r="I86" s="195">
        <v>0</v>
      </c>
      <c r="J86" s="195">
        <v>0</v>
      </c>
      <c r="K86" s="195">
        <v>-3.6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</row>
    <row r="87" spans="1:16">
      <c r="A87" t="s">
        <v>129</v>
      </c>
      <c r="C87" s="24">
        <v>33</v>
      </c>
      <c r="D87" s="24">
        <v>0</v>
      </c>
      <c r="E87" s="24">
        <v>0</v>
      </c>
      <c r="F87" s="24">
        <v>0</v>
      </c>
      <c r="G87" s="195">
        <v>150</v>
      </c>
      <c r="H87" s="195">
        <v>0</v>
      </c>
      <c r="I87" s="195">
        <v>0</v>
      </c>
      <c r="J87" s="195">
        <v>0</v>
      </c>
      <c r="K87" s="195">
        <v>-3.6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</row>
    <row r="88" spans="1:16">
      <c r="A88" t="s">
        <v>130</v>
      </c>
      <c r="C88" s="24">
        <v>34</v>
      </c>
      <c r="D88" s="24">
        <v>0</v>
      </c>
      <c r="E88" s="24">
        <v>0</v>
      </c>
      <c r="F88" s="24">
        <v>0</v>
      </c>
      <c r="G88" s="195">
        <v>150</v>
      </c>
      <c r="H88" s="195">
        <v>0</v>
      </c>
      <c r="I88" s="195">
        <v>0</v>
      </c>
      <c r="J88" s="195">
        <v>0</v>
      </c>
      <c r="K88" s="195">
        <v>-3.6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</row>
    <row r="89" spans="1:16">
      <c r="A89" t="s">
        <v>131</v>
      </c>
      <c r="C89" s="24">
        <v>34</v>
      </c>
      <c r="D89" s="24">
        <v>0</v>
      </c>
      <c r="E89" s="24">
        <v>0</v>
      </c>
      <c r="F89" s="24">
        <v>0</v>
      </c>
      <c r="G89" s="195">
        <v>150</v>
      </c>
      <c r="H89" s="195">
        <v>0</v>
      </c>
      <c r="I89" s="195">
        <v>0</v>
      </c>
      <c r="J89" s="195">
        <v>0</v>
      </c>
      <c r="K89" s="195">
        <v>-3.6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</row>
    <row r="90" spans="1:16">
      <c r="A90" t="s">
        <v>132</v>
      </c>
      <c r="C90" s="24">
        <v>34</v>
      </c>
      <c r="D90" s="24">
        <v>0</v>
      </c>
      <c r="E90" s="24">
        <v>0</v>
      </c>
      <c r="F90" s="24">
        <v>0</v>
      </c>
      <c r="G90" s="195">
        <v>150</v>
      </c>
      <c r="H90" s="195">
        <v>0</v>
      </c>
      <c r="I90" s="195">
        <v>0</v>
      </c>
      <c r="J90" s="195">
        <v>0</v>
      </c>
      <c r="K90" s="195">
        <v>-3.6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</row>
    <row r="91" spans="1:16">
      <c r="A91" t="s">
        <v>133</v>
      </c>
      <c r="C91" s="24">
        <v>34</v>
      </c>
      <c r="D91" s="24">
        <v>0</v>
      </c>
      <c r="E91" s="24">
        <v>0</v>
      </c>
      <c r="F91" s="24">
        <v>0</v>
      </c>
      <c r="G91" s="195">
        <v>150</v>
      </c>
      <c r="H91" s="195">
        <v>0</v>
      </c>
      <c r="I91" s="195">
        <v>0</v>
      </c>
      <c r="J91" s="195">
        <v>0</v>
      </c>
      <c r="K91" s="195">
        <v>-3.6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</row>
    <row r="92" spans="1:16">
      <c r="A92" t="s">
        <v>134</v>
      </c>
      <c r="C92" s="24">
        <v>34</v>
      </c>
      <c r="D92" s="24">
        <v>0</v>
      </c>
      <c r="E92" s="24">
        <v>0</v>
      </c>
      <c r="F92" s="24">
        <v>0</v>
      </c>
      <c r="G92" s="195">
        <v>150</v>
      </c>
      <c r="H92" s="195">
        <v>0</v>
      </c>
      <c r="I92" s="195">
        <v>0</v>
      </c>
      <c r="J92" s="195">
        <v>0</v>
      </c>
      <c r="K92" s="195">
        <v>-3.6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</row>
    <row r="93" spans="1:16">
      <c r="A93" t="s">
        <v>135</v>
      </c>
      <c r="C93" s="24">
        <v>34</v>
      </c>
      <c r="D93" s="24">
        <v>0</v>
      </c>
      <c r="E93" s="24">
        <v>0</v>
      </c>
      <c r="F93" s="24">
        <v>0</v>
      </c>
      <c r="G93" s="195">
        <v>150</v>
      </c>
      <c r="H93" s="195">
        <v>0</v>
      </c>
      <c r="I93" s="195">
        <v>0</v>
      </c>
      <c r="J93" s="195">
        <v>0</v>
      </c>
      <c r="K93" s="195">
        <v>-3.6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</row>
    <row r="94" spans="1:16">
      <c r="A94" t="s">
        <v>136</v>
      </c>
      <c r="C94" s="24">
        <v>34</v>
      </c>
      <c r="D94" s="24">
        <v>0</v>
      </c>
      <c r="E94" s="24">
        <v>0</v>
      </c>
      <c r="F94" s="24">
        <v>0</v>
      </c>
      <c r="G94" s="195">
        <v>150</v>
      </c>
      <c r="H94" s="195">
        <v>0</v>
      </c>
      <c r="I94" s="195">
        <v>0</v>
      </c>
      <c r="J94" s="195">
        <v>0</v>
      </c>
      <c r="K94" s="195">
        <v>-3.6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</row>
    <row r="95" spans="1:16">
      <c r="A95" t="s">
        <v>137</v>
      </c>
      <c r="C95" s="24">
        <v>34</v>
      </c>
      <c r="D95" s="24">
        <v>0</v>
      </c>
      <c r="E95" s="24">
        <v>0</v>
      </c>
      <c r="F95" s="24">
        <v>0</v>
      </c>
      <c r="G95" s="195">
        <v>150</v>
      </c>
      <c r="H95" s="195">
        <v>0</v>
      </c>
      <c r="I95" s="195">
        <v>0</v>
      </c>
      <c r="J95" s="195">
        <v>0</v>
      </c>
      <c r="K95" s="195">
        <v>-3.6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</row>
    <row r="96" spans="1:16">
      <c r="A96" t="s">
        <v>138</v>
      </c>
      <c r="C96" s="24">
        <v>34</v>
      </c>
      <c r="D96" s="24">
        <v>0</v>
      </c>
      <c r="E96" s="24">
        <v>0</v>
      </c>
      <c r="F96" s="24">
        <v>0</v>
      </c>
      <c r="G96" s="195">
        <v>150</v>
      </c>
      <c r="H96" s="195">
        <v>0</v>
      </c>
      <c r="I96" s="195">
        <v>0</v>
      </c>
      <c r="J96" s="195">
        <v>0</v>
      </c>
      <c r="K96" s="195">
        <v>-3.6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</row>
    <row r="97" spans="1:17">
      <c r="A97" t="s">
        <v>139</v>
      </c>
      <c r="C97" s="24">
        <v>34</v>
      </c>
      <c r="D97" s="24">
        <v>0</v>
      </c>
      <c r="E97" s="24">
        <v>0</v>
      </c>
      <c r="F97" s="24">
        <v>0</v>
      </c>
      <c r="G97" s="195">
        <v>150</v>
      </c>
      <c r="H97" s="195">
        <v>0</v>
      </c>
      <c r="I97" s="195">
        <v>0</v>
      </c>
      <c r="J97" s="195">
        <v>0</v>
      </c>
      <c r="K97" s="195">
        <v>-3.6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</row>
    <row r="98" spans="1:17">
      <c r="A98" t="s">
        <v>140</v>
      </c>
      <c r="C98" s="24">
        <v>34</v>
      </c>
      <c r="D98" s="24">
        <v>0</v>
      </c>
      <c r="E98" s="24">
        <v>0</v>
      </c>
      <c r="F98" s="24">
        <v>0</v>
      </c>
      <c r="G98" s="195">
        <v>150</v>
      </c>
      <c r="H98" s="195">
        <v>0</v>
      </c>
      <c r="I98" s="195">
        <v>0</v>
      </c>
      <c r="J98" s="195">
        <v>0</v>
      </c>
      <c r="K98" s="195">
        <v>-3.6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0.63349999999999995</v>
      </c>
      <c r="D99" s="114">
        <f t="shared" si="0"/>
        <v>0.27474999999999999</v>
      </c>
      <c r="E99" s="114">
        <f t="shared" si="0"/>
        <v>0</v>
      </c>
      <c r="F99" s="114">
        <f t="shared" si="0"/>
        <v>0</v>
      </c>
      <c r="G99" s="114">
        <f t="shared" si="0"/>
        <v>3.58725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-8.640000000000006E-2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18.45</v>
      </c>
      <c r="E3" s="195">
        <v>0</v>
      </c>
      <c r="F3" s="195">
        <v>0</v>
      </c>
      <c r="G3" s="195">
        <v>29.33</v>
      </c>
      <c r="H3" s="195">
        <v>0</v>
      </c>
      <c r="I3" s="195">
        <v>26.96</v>
      </c>
      <c r="J3" s="195">
        <v>10.59</v>
      </c>
      <c r="K3" s="195">
        <v>261.33</v>
      </c>
      <c r="L3" s="195">
        <v>0.34</v>
      </c>
      <c r="M3" s="195">
        <v>2.2000000000000002</v>
      </c>
      <c r="N3" s="195">
        <v>1.8</v>
      </c>
      <c r="O3" s="195">
        <v>2.54</v>
      </c>
      <c r="P3" s="195">
        <v>0.95</v>
      </c>
      <c r="Q3" s="195">
        <v>0</v>
      </c>
      <c r="R3" s="195">
        <v>0.64</v>
      </c>
      <c r="S3" s="195">
        <v>0</v>
      </c>
      <c r="T3" s="195">
        <v>0</v>
      </c>
      <c r="U3" s="195">
        <v>2.15</v>
      </c>
      <c r="V3" s="195">
        <v>0.31</v>
      </c>
      <c r="W3" s="195">
        <v>0.59</v>
      </c>
      <c r="X3" s="195">
        <v>2.2400000000000002</v>
      </c>
      <c r="Y3" s="195">
        <v>0</v>
      </c>
      <c r="Z3" s="195">
        <v>4.2300000000000004</v>
      </c>
      <c r="AA3" s="195">
        <v>1.23</v>
      </c>
      <c r="AB3" s="195">
        <v>0</v>
      </c>
      <c r="AC3" s="195">
        <v>23.43</v>
      </c>
      <c r="AD3" s="195">
        <v>0</v>
      </c>
      <c r="AE3" s="195">
        <v>0</v>
      </c>
      <c r="AF3" s="195">
        <v>0</v>
      </c>
      <c r="AG3" s="195">
        <v>32.07</v>
      </c>
      <c r="AH3" s="195">
        <v>0</v>
      </c>
      <c r="AI3" s="195">
        <v>12.73</v>
      </c>
      <c r="AJ3" s="195">
        <v>0</v>
      </c>
      <c r="AK3" s="195">
        <v>125.68</v>
      </c>
      <c r="AL3" s="195">
        <v>0</v>
      </c>
      <c r="AM3" s="195">
        <v>0</v>
      </c>
      <c r="AN3" s="195">
        <v>0</v>
      </c>
      <c r="AO3" s="195">
        <v>381.32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18.45</v>
      </c>
      <c r="E4" s="195">
        <v>0</v>
      </c>
      <c r="F4" s="195">
        <v>0</v>
      </c>
      <c r="G4" s="195">
        <v>29.33</v>
      </c>
      <c r="H4" s="195">
        <v>0</v>
      </c>
      <c r="I4" s="195">
        <v>26.96</v>
      </c>
      <c r="J4" s="195">
        <v>10.59</v>
      </c>
      <c r="K4" s="195">
        <v>261.33</v>
      </c>
      <c r="L4" s="195">
        <v>0.34</v>
      </c>
      <c r="M4" s="195">
        <v>2.2000000000000002</v>
      </c>
      <c r="N4" s="195">
        <v>1.8</v>
      </c>
      <c r="O4" s="195">
        <v>2.54</v>
      </c>
      <c r="P4" s="195">
        <v>0.95</v>
      </c>
      <c r="Q4" s="195">
        <v>0</v>
      </c>
      <c r="R4" s="195">
        <v>0.64</v>
      </c>
      <c r="S4" s="195">
        <v>0</v>
      </c>
      <c r="T4" s="195">
        <v>0</v>
      </c>
      <c r="U4" s="195">
        <v>2.15</v>
      </c>
      <c r="V4" s="195">
        <v>0.31</v>
      </c>
      <c r="W4" s="195">
        <v>0.57999999999999996</v>
      </c>
      <c r="X4" s="195">
        <v>2.2400000000000002</v>
      </c>
      <c r="Y4" s="195">
        <v>0</v>
      </c>
      <c r="Z4" s="195">
        <v>4.2300000000000004</v>
      </c>
      <c r="AA4" s="195">
        <v>1.23</v>
      </c>
      <c r="AB4" s="195">
        <v>0</v>
      </c>
      <c r="AC4" s="195">
        <v>23.43</v>
      </c>
      <c r="AD4" s="195">
        <v>0</v>
      </c>
      <c r="AE4" s="195">
        <v>0</v>
      </c>
      <c r="AF4" s="195">
        <v>0</v>
      </c>
      <c r="AG4" s="195">
        <v>32.07</v>
      </c>
      <c r="AH4" s="195">
        <v>0</v>
      </c>
      <c r="AI4" s="195">
        <v>12.73</v>
      </c>
      <c r="AJ4" s="195">
        <v>0</v>
      </c>
      <c r="AK4" s="195">
        <v>125.68</v>
      </c>
      <c r="AL4" s="195">
        <v>0</v>
      </c>
      <c r="AM4" s="195">
        <v>0</v>
      </c>
      <c r="AN4" s="195">
        <v>0</v>
      </c>
      <c r="AO4" s="195">
        <v>381.32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18.45</v>
      </c>
      <c r="E5" s="195">
        <v>0</v>
      </c>
      <c r="F5" s="195">
        <v>0</v>
      </c>
      <c r="G5" s="195">
        <v>29.33</v>
      </c>
      <c r="H5" s="195">
        <v>0</v>
      </c>
      <c r="I5" s="195">
        <v>26.96</v>
      </c>
      <c r="J5" s="195">
        <v>10.59</v>
      </c>
      <c r="K5" s="195">
        <v>261.33</v>
      </c>
      <c r="L5" s="195">
        <v>0.34</v>
      </c>
      <c r="M5" s="195">
        <v>2.2000000000000002</v>
      </c>
      <c r="N5" s="195">
        <v>1.8</v>
      </c>
      <c r="O5" s="195">
        <v>2.54</v>
      </c>
      <c r="P5" s="195">
        <v>0.95</v>
      </c>
      <c r="Q5" s="195">
        <v>0</v>
      </c>
      <c r="R5" s="195">
        <v>0.64</v>
      </c>
      <c r="S5" s="195">
        <v>0</v>
      </c>
      <c r="T5" s="195">
        <v>0</v>
      </c>
      <c r="U5" s="195">
        <v>2.15</v>
      </c>
      <c r="V5" s="195">
        <v>0.31</v>
      </c>
      <c r="W5" s="195">
        <v>0.57999999999999996</v>
      </c>
      <c r="X5" s="195">
        <v>2.2400000000000002</v>
      </c>
      <c r="Y5" s="195">
        <v>0</v>
      </c>
      <c r="Z5" s="195">
        <v>4.2300000000000004</v>
      </c>
      <c r="AA5" s="195">
        <v>1.23</v>
      </c>
      <c r="AB5" s="195">
        <v>0</v>
      </c>
      <c r="AC5" s="195">
        <v>23.43</v>
      </c>
      <c r="AD5" s="195">
        <v>0</v>
      </c>
      <c r="AE5" s="195">
        <v>0</v>
      </c>
      <c r="AF5" s="195">
        <v>0</v>
      </c>
      <c r="AG5" s="195">
        <v>32.07</v>
      </c>
      <c r="AH5" s="195">
        <v>0</v>
      </c>
      <c r="AI5" s="195">
        <v>12.73</v>
      </c>
      <c r="AJ5" s="195">
        <v>0</v>
      </c>
      <c r="AK5" s="195">
        <v>125.68</v>
      </c>
      <c r="AL5" s="195">
        <v>0</v>
      </c>
      <c r="AM5" s="195">
        <v>0</v>
      </c>
      <c r="AN5" s="195">
        <v>0</v>
      </c>
      <c r="AO5" s="195">
        <v>381.32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18.45</v>
      </c>
      <c r="E6" s="195">
        <v>0</v>
      </c>
      <c r="F6" s="195">
        <v>0</v>
      </c>
      <c r="G6" s="195">
        <v>29.33</v>
      </c>
      <c r="H6" s="195">
        <v>0</v>
      </c>
      <c r="I6" s="195">
        <v>26.96</v>
      </c>
      <c r="J6" s="195">
        <v>10.59</v>
      </c>
      <c r="K6" s="195">
        <v>261.33</v>
      </c>
      <c r="L6" s="195">
        <v>0.34</v>
      </c>
      <c r="M6" s="195">
        <v>2.2000000000000002</v>
      </c>
      <c r="N6" s="195">
        <v>1.8</v>
      </c>
      <c r="O6" s="195">
        <v>2.54</v>
      </c>
      <c r="P6" s="195">
        <v>0.95</v>
      </c>
      <c r="Q6" s="195">
        <v>0</v>
      </c>
      <c r="R6" s="195">
        <v>0.64</v>
      </c>
      <c r="S6" s="195">
        <v>0</v>
      </c>
      <c r="T6" s="195">
        <v>0</v>
      </c>
      <c r="U6" s="195">
        <v>2.15</v>
      </c>
      <c r="V6" s="195">
        <v>0.31</v>
      </c>
      <c r="W6" s="195">
        <v>0.57999999999999996</v>
      </c>
      <c r="X6" s="195">
        <v>2.2400000000000002</v>
      </c>
      <c r="Y6" s="195">
        <v>0</v>
      </c>
      <c r="Z6" s="195">
        <v>4.2300000000000004</v>
      </c>
      <c r="AA6" s="195">
        <v>1.23</v>
      </c>
      <c r="AB6" s="195">
        <v>0</v>
      </c>
      <c r="AC6" s="195">
        <v>23.43</v>
      </c>
      <c r="AD6" s="195">
        <v>0</v>
      </c>
      <c r="AE6" s="195">
        <v>0</v>
      </c>
      <c r="AF6" s="195">
        <v>0</v>
      </c>
      <c r="AG6" s="195">
        <v>32.07</v>
      </c>
      <c r="AH6" s="195">
        <v>0</v>
      </c>
      <c r="AI6" s="195">
        <v>12.73</v>
      </c>
      <c r="AJ6" s="195">
        <v>0</v>
      </c>
      <c r="AK6" s="195">
        <v>125.68</v>
      </c>
      <c r="AL6" s="195">
        <v>0</v>
      </c>
      <c r="AM6" s="195">
        <v>0</v>
      </c>
      <c r="AN6" s="195">
        <v>0</v>
      </c>
      <c r="AO6" s="195">
        <v>381.32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18.45</v>
      </c>
      <c r="E7" s="195">
        <v>0</v>
      </c>
      <c r="F7" s="195">
        <v>0</v>
      </c>
      <c r="G7" s="195">
        <v>29.33</v>
      </c>
      <c r="H7" s="195">
        <v>0</v>
      </c>
      <c r="I7" s="195">
        <v>26.96</v>
      </c>
      <c r="J7" s="195">
        <v>10.59</v>
      </c>
      <c r="K7" s="195">
        <v>261.33</v>
      </c>
      <c r="L7" s="195">
        <v>0.34</v>
      </c>
      <c r="M7" s="195">
        <v>2.2000000000000002</v>
      </c>
      <c r="N7" s="195">
        <v>1.8</v>
      </c>
      <c r="O7" s="195">
        <v>2.54</v>
      </c>
      <c r="P7" s="195">
        <v>0.95</v>
      </c>
      <c r="Q7" s="195">
        <v>0.3</v>
      </c>
      <c r="R7" s="195">
        <v>0.64</v>
      </c>
      <c r="S7" s="195">
        <v>0.36</v>
      </c>
      <c r="T7" s="195">
        <v>0</v>
      </c>
      <c r="U7" s="195">
        <v>2.15</v>
      </c>
      <c r="V7" s="195">
        <v>0.31</v>
      </c>
      <c r="W7" s="195">
        <v>2.97</v>
      </c>
      <c r="X7" s="195">
        <v>2.2400000000000002</v>
      </c>
      <c r="Y7" s="195">
        <v>0</v>
      </c>
      <c r="Z7" s="195">
        <v>4.2300000000000004</v>
      </c>
      <c r="AA7" s="195">
        <v>1.23</v>
      </c>
      <c r="AB7" s="195">
        <v>0</v>
      </c>
      <c r="AC7" s="195">
        <v>23.43</v>
      </c>
      <c r="AD7" s="195">
        <v>0</v>
      </c>
      <c r="AE7" s="195">
        <v>0</v>
      </c>
      <c r="AF7" s="195">
        <v>0</v>
      </c>
      <c r="AG7" s="195">
        <v>32.07</v>
      </c>
      <c r="AH7" s="195">
        <v>0</v>
      </c>
      <c r="AI7" s="195">
        <v>12.73</v>
      </c>
      <c r="AJ7" s="195">
        <v>0</v>
      </c>
      <c r="AK7" s="195">
        <v>125.68</v>
      </c>
      <c r="AL7" s="195">
        <v>0</v>
      </c>
      <c r="AM7" s="195">
        <v>0</v>
      </c>
      <c r="AN7" s="195">
        <v>0</v>
      </c>
      <c r="AO7" s="195">
        <v>381.32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18.45</v>
      </c>
      <c r="E8" s="195">
        <v>0</v>
      </c>
      <c r="F8" s="195">
        <v>0</v>
      </c>
      <c r="G8" s="195">
        <v>29.33</v>
      </c>
      <c r="H8" s="195">
        <v>0</v>
      </c>
      <c r="I8" s="195">
        <v>26.96</v>
      </c>
      <c r="J8" s="195">
        <v>10.59</v>
      </c>
      <c r="K8" s="195">
        <v>261.33</v>
      </c>
      <c r="L8" s="195">
        <v>0.34</v>
      </c>
      <c r="M8" s="195">
        <v>2.2000000000000002</v>
      </c>
      <c r="N8" s="195">
        <v>1.8</v>
      </c>
      <c r="O8" s="195">
        <v>2.54</v>
      </c>
      <c r="P8" s="195">
        <v>0.95</v>
      </c>
      <c r="Q8" s="195">
        <v>0.3</v>
      </c>
      <c r="R8" s="195">
        <v>0.64</v>
      </c>
      <c r="S8" s="195">
        <v>0.36</v>
      </c>
      <c r="T8" s="195">
        <v>0</v>
      </c>
      <c r="U8" s="195">
        <v>2.15</v>
      </c>
      <c r="V8" s="195">
        <v>0.31</v>
      </c>
      <c r="W8" s="195">
        <v>2.97</v>
      </c>
      <c r="X8" s="195">
        <v>2.2400000000000002</v>
      </c>
      <c r="Y8" s="195">
        <v>0</v>
      </c>
      <c r="Z8" s="195">
        <v>4.2300000000000004</v>
      </c>
      <c r="AA8" s="195">
        <v>1.23</v>
      </c>
      <c r="AB8" s="195">
        <v>0</v>
      </c>
      <c r="AC8" s="195">
        <v>23.43</v>
      </c>
      <c r="AD8" s="195">
        <v>0</v>
      </c>
      <c r="AE8" s="195">
        <v>0</v>
      </c>
      <c r="AF8" s="195">
        <v>0</v>
      </c>
      <c r="AG8" s="195">
        <v>32.07</v>
      </c>
      <c r="AH8" s="195">
        <v>0</v>
      </c>
      <c r="AI8" s="195">
        <v>12.73</v>
      </c>
      <c r="AJ8" s="195">
        <v>0</v>
      </c>
      <c r="AK8" s="195">
        <v>125.68</v>
      </c>
      <c r="AL8" s="195">
        <v>0</v>
      </c>
      <c r="AM8" s="195">
        <v>0</v>
      </c>
      <c r="AN8" s="195">
        <v>0</v>
      </c>
      <c r="AO8" s="195">
        <v>381.32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18.45</v>
      </c>
      <c r="E9" s="195">
        <v>0</v>
      </c>
      <c r="F9" s="195">
        <v>0</v>
      </c>
      <c r="G9" s="195">
        <v>29.33</v>
      </c>
      <c r="H9" s="195">
        <v>0</v>
      </c>
      <c r="I9" s="195">
        <v>26.96</v>
      </c>
      <c r="J9" s="195">
        <v>10.59</v>
      </c>
      <c r="K9" s="195">
        <v>261.33</v>
      </c>
      <c r="L9" s="195">
        <v>0.34</v>
      </c>
      <c r="M9" s="195">
        <v>2.2000000000000002</v>
      </c>
      <c r="N9" s="195">
        <v>1.8</v>
      </c>
      <c r="O9" s="195">
        <v>2.54</v>
      </c>
      <c r="P9" s="195">
        <v>0.95</v>
      </c>
      <c r="Q9" s="195">
        <v>0.3</v>
      </c>
      <c r="R9" s="195">
        <v>0.64</v>
      </c>
      <c r="S9" s="195">
        <v>0.36</v>
      </c>
      <c r="T9" s="195">
        <v>0</v>
      </c>
      <c r="U9" s="195">
        <v>2.15</v>
      </c>
      <c r="V9" s="195">
        <v>0.31</v>
      </c>
      <c r="W9" s="195">
        <v>1.6</v>
      </c>
      <c r="X9" s="195">
        <v>2.2400000000000002</v>
      </c>
      <c r="Y9" s="195">
        <v>0</v>
      </c>
      <c r="Z9" s="195">
        <v>4.2300000000000004</v>
      </c>
      <c r="AA9" s="195">
        <v>1.23</v>
      </c>
      <c r="AB9" s="195">
        <v>0</v>
      </c>
      <c r="AC9" s="195">
        <v>7.1</v>
      </c>
      <c r="AD9" s="195">
        <v>12.46</v>
      </c>
      <c r="AE9" s="195">
        <v>0</v>
      </c>
      <c r="AF9" s="195">
        <v>0</v>
      </c>
      <c r="AG9" s="195">
        <v>31.36</v>
      </c>
      <c r="AH9" s="195">
        <v>0</v>
      </c>
      <c r="AI9" s="195">
        <v>12.73</v>
      </c>
      <c r="AJ9" s="195">
        <v>0</v>
      </c>
      <c r="AK9" s="195">
        <v>125.68</v>
      </c>
      <c r="AL9" s="195">
        <v>0</v>
      </c>
      <c r="AM9" s="195">
        <v>0</v>
      </c>
      <c r="AN9" s="195">
        <v>0</v>
      </c>
      <c r="AO9" s="195">
        <v>381.32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18.45</v>
      </c>
      <c r="E10" s="195">
        <v>0</v>
      </c>
      <c r="F10" s="195">
        <v>0</v>
      </c>
      <c r="G10" s="195">
        <v>29.33</v>
      </c>
      <c r="H10" s="195">
        <v>0</v>
      </c>
      <c r="I10" s="195">
        <v>26.96</v>
      </c>
      <c r="J10" s="195">
        <v>10.59</v>
      </c>
      <c r="K10" s="195">
        <v>261.33</v>
      </c>
      <c r="L10" s="195">
        <v>0.34</v>
      </c>
      <c r="M10" s="195">
        <v>2.2000000000000002</v>
      </c>
      <c r="N10" s="195">
        <v>1.8</v>
      </c>
      <c r="O10" s="195">
        <v>2.54</v>
      </c>
      <c r="P10" s="195">
        <v>0.95</v>
      </c>
      <c r="Q10" s="195">
        <v>0.3</v>
      </c>
      <c r="R10" s="195">
        <v>0.64</v>
      </c>
      <c r="S10" s="195">
        <v>0.36</v>
      </c>
      <c r="T10" s="195">
        <v>0</v>
      </c>
      <c r="U10" s="195">
        <v>2.15</v>
      </c>
      <c r="V10" s="195">
        <v>0.31</v>
      </c>
      <c r="W10" s="195">
        <v>1.6</v>
      </c>
      <c r="X10" s="195">
        <v>2.2400000000000002</v>
      </c>
      <c r="Y10" s="195">
        <v>0</v>
      </c>
      <c r="Z10" s="195">
        <v>4.2300000000000004</v>
      </c>
      <c r="AA10" s="195">
        <v>1.23</v>
      </c>
      <c r="AB10" s="195">
        <v>0</v>
      </c>
      <c r="AC10" s="195">
        <v>7.1</v>
      </c>
      <c r="AD10" s="195">
        <v>12.46</v>
      </c>
      <c r="AE10" s="195">
        <v>0</v>
      </c>
      <c r="AF10" s="195">
        <v>0</v>
      </c>
      <c r="AG10" s="195">
        <v>31.36</v>
      </c>
      <c r="AH10" s="195">
        <v>0</v>
      </c>
      <c r="AI10" s="195">
        <v>12.73</v>
      </c>
      <c r="AJ10" s="195">
        <v>0</v>
      </c>
      <c r="AK10" s="195">
        <v>125.68</v>
      </c>
      <c r="AL10" s="195">
        <v>0</v>
      </c>
      <c r="AM10" s="195">
        <v>0</v>
      </c>
      <c r="AN10" s="195">
        <v>0</v>
      </c>
      <c r="AO10" s="195">
        <v>381.32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18.45</v>
      </c>
      <c r="E11" s="195">
        <v>0</v>
      </c>
      <c r="F11" s="195">
        <v>0</v>
      </c>
      <c r="G11" s="195">
        <v>29.33</v>
      </c>
      <c r="H11" s="195">
        <v>0</v>
      </c>
      <c r="I11" s="195">
        <v>26.96</v>
      </c>
      <c r="J11" s="195">
        <v>10.59</v>
      </c>
      <c r="K11" s="195">
        <v>261.33</v>
      </c>
      <c r="L11" s="195">
        <v>0.34</v>
      </c>
      <c r="M11" s="195">
        <v>2.2000000000000002</v>
      </c>
      <c r="N11" s="195">
        <v>1.8</v>
      </c>
      <c r="O11" s="195">
        <v>2.54</v>
      </c>
      <c r="P11" s="195">
        <v>0.95</v>
      </c>
      <c r="Q11" s="195">
        <v>0.3</v>
      </c>
      <c r="R11" s="195">
        <v>0.64</v>
      </c>
      <c r="S11" s="195">
        <v>0.36</v>
      </c>
      <c r="T11" s="195">
        <v>0</v>
      </c>
      <c r="U11" s="195">
        <v>2.14</v>
      </c>
      <c r="V11" s="195">
        <v>0.31</v>
      </c>
      <c r="W11" s="195">
        <v>1.6</v>
      </c>
      <c r="X11" s="195">
        <v>2.2400000000000002</v>
      </c>
      <c r="Y11" s="195">
        <v>0</v>
      </c>
      <c r="Z11" s="195">
        <v>4.2300000000000004</v>
      </c>
      <c r="AA11" s="195">
        <v>1.23</v>
      </c>
      <c r="AB11" s="195">
        <v>0</v>
      </c>
      <c r="AC11" s="195">
        <v>17.440000000000001</v>
      </c>
      <c r="AD11" s="195">
        <v>2.08</v>
      </c>
      <c r="AE11" s="195">
        <v>0</v>
      </c>
      <c r="AF11" s="195">
        <v>0</v>
      </c>
      <c r="AG11" s="195">
        <v>31.36</v>
      </c>
      <c r="AH11" s="195">
        <v>0</v>
      </c>
      <c r="AI11" s="195">
        <v>12.73</v>
      </c>
      <c r="AJ11" s="195">
        <v>0</v>
      </c>
      <c r="AK11" s="195">
        <v>125.68</v>
      </c>
      <c r="AL11" s="195">
        <v>0</v>
      </c>
      <c r="AM11" s="195">
        <v>0</v>
      </c>
      <c r="AN11" s="195">
        <v>0</v>
      </c>
      <c r="AO11" s="195">
        <v>381.32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18.45</v>
      </c>
      <c r="E12" s="195">
        <v>0</v>
      </c>
      <c r="F12" s="195">
        <v>0</v>
      </c>
      <c r="G12" s="195">
        <v>29.33</v>
      </c>
      <c r="H12" s="195">
        <v>0</v>
      </c>
      <c r="I12" s="195">
        <v>26.96</v>
      </c>
      <c r="J12" s="195">
        <v>10.59</v>
      </c>
      <c r="K12" s="195">
        <v>261.33</v>
      </c>
      <c r="L12" s="195">
        <v>0.34</v>
      </c>
      <c r="M12" s="195">
        <v>2.2000000000000002</v>
      </c>
      <c r="N12" s="195">
        <v>1.8</v>
      </c>
      <c r="O12" s="195">
        <v>2.54</v>
      </c>
      <c r="P12" s="195">
        <v>0.95</v>
      </c>
      <c r="Q12" s="195">
        <v>0.3</v>
      </c>
      <c r="R12" s="195">
        <v>0.64</v>
      </c>
      <c r="S12" s="195">
        <v>0.36</v>
      </c>
      <c r="T12" s="195">
        <v>0</v>
      </c>
      <c r="U12" s="195">
        <v>2.14</v>
      </c>
      <c r="V12" s="195">
        <v>0.31</v>
      </c>
      <c r="W12" s="195">
        <v>1.6</v>
      </c>
      <c r="X12" s="195">
        <v>2.2400000000000002</v>
      </c>
      <c r="Y12" s="195">
        <v>0</v>
      </c>
      <c r="Z12" s="195">
        <v>4.2300000000000004</v>
      </c>
      <c r="AA12" s="195">
        <v>1.23</v>
      </c>
      <c r="AB12" s="195">
        <v>0</v>
      </c>
      <c r="AC12" s="195">
        <v>17.440000000000001</v>
      </c>
      <c r="AD12" s="195">
        <v>2.08</v>
      </c>
      <c r="AE12" s="195">
        <v>0</v>
      </c>
      <c r="AF12" s="195">
        <v>0</v>
      </c>
      <c r="AG12" s="195">
        <v>31.36</v>
      </c>
      <c r="AH12" s="195">
        <v>0</v>
      </c>
      <c r="AI12" s="195">
        <v>12.73</v>
      </c>
      <c r="AJ12" s="195">
        <v>0</v>
      </c>
      <c r="AK12" s="195">
        <v>125.68</v>
      </c>
      <c r="AL12" s="195">
        <v>0</v>
      </c>
      <c r="AM12" s="195">
        <v>0</v>
      </c>
      <c r="AN12" s="195">
        <v>0</v>
      </c>
      <c r="AO12" s="195">
        <v>381.32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18.45</v>
      </c>
      <c r="E13" s="195">
        <v>0</v>
      </c>
      <c r="F13" s="195">
        <v>0</v>
      </c>
      <c r="G13" s="195">
        <v>29.33</v>
      </c>
      <c r="H13" s="195">
        <v>0</v>
      </c>
      <c r="I13" s="195">
        <v>26.96</v>
      </c>
      <c r="J13" s="195">
        <v>10.59</v>
      </c>
      <c r="K13" s="195">
        <v>261.33</v>
      </c>
      <c r="L13" s="195">
        <v>0.34</v>
      </c>
      <c r="M13" s="195">
        <v>2.2000000000000002</v>
      </c>
      <c r="N13" s="195">
        <v>1.8</v>
      </c>
      <c r="O13" s="195">
        <v>2.54</v>
      </c>
      <c r="P13" s="195">
        <v>0.95</v>
      </c>
      <c r="Q13" s="195">
        <v>0.3</v>
      </c>
      <c r="R13" s="195">
        <v>0.64</v>
      </c>
      <c r="S13" s="195">
        <v>0.36</v>
      </c>
      <c r="T13" s="195">
        <v>0</v>
      </c>
      <c r="U13" s="195">
        <v>2.12</v>
      </c>
      <c r="V13" s="195">
        <v>0.31</v>
      </c>
      <c r="W13" s="195">
        <v>0.56999999999999995</v>
      </c>
      <c r="X13" s="195">
        <v>2.2400000000000002</v>
      </c>
      <c r="Y13" s="195">
        <v>0</v>
      </c>
      <c r="Z13" s="195">
        <v>3.04</v>
      </c>
      <c r="AA13" s="195">
        <v>1.23</v>
      </c>
      <c r="AB13" s="195">
        <v>0</v>
      </c>
      <c r="AC13" s="195">
        <v>17.440000000000001</v>
      </c>
      <c r="AD13" s="195">
        <v>2.08</v>
      </c>
      <c r="AE13" s="195">
        <v>0</v>
      </c>
      <c r="AF13" s="195">
        <v>0</v>
      </c>
      <c r="AG13" s="195">
        <v>31.36</v>
      </c>
      <c r="AH13" s="195">
        <v>0</v>
      </c>
      <c r="AI13" s="195">
        <v>12.73</v>
      </c>
      <c r="AJ13" s="195">
        <v>0</v>
      </c>
      <c r="AK13" s="195">
        <v>125.68</v>
      </c>
      <c r="AL13" s="195">
        <v>0</v>
      </c>
      <c r="AM13" s="195">
        <v>0</v>
      </c>
      <c r="AN13" s="195">
        <v>0</v>
      </c>
      <c r="AO13" s="195">
        <v>381.32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18.45</v>
      </c>
      <c r="E14" s="195">
        <v>0</v>
      </c>
      <c r="F14" s="195">
        <v>0</v>
      </c>
      <c r="G14" s="195">
        <v>29.33</v>
      </c>
      <c r="H14" s="195">
        <v>0</v>
      </c>
      <c r="I14" s="195">
        <v>26.96</v>
      </c>
      <c r="J14" s="195">
        <v>10.59</v>
      </c>
      <c r="K14" s="195">
        <v>261.33</v>
      </c>
      <c r="L14" s="195">
        <v>0.34</v>
      </c>
      <c r="M14" s="195">
        <v>2.2000000000000002</v>
      </c>
      <c r="N14" s="195">
        <v>1.8</v>
      </c>
      <c r="O14" s="195">
        <v>2.54</v>
      </c>
      <c r="P14" s="195">
        <v>0.95</v>
      </c>
      <c r="Q14" s="195">
        <v>0.3</v>
      </c>
      <c r="R14" s="195">
        <v>0</v>
      </c>
      <c r="S14" s="195">
        <v>0.36</v>
      </c>
      <c r="T14" s="195">
        <v>0</v>
      </c>
      <c r="U14" s="195">
        <v>2.12</v>
      </c>
      <c r="V14" s="195">
        <v>0.31</v>
      </c>
      <c r="W14" s="195">
        <v>0.35</v>
      </c>
      <c r="X14" s="195">
        <v>2.25</v>
      </c>
      <c r="Y14" s="195">
        <v>0</v>
      </c>
      <c r="Z14" s="195">
        <v>4.2300000000000004</v>
      </c>
      <c r="AA14" s="195">
        <v>1.23</v>
      </c>
      <c r="AB14" s="195">
        <v>0</v>
      </c>
      <c r="AC14" s="195">
        <v>17.440000000000001</v>
      </c>
      <c r="AD14" s="195">
        <v>2.08</v>
      </c>
      <c r="AE14" s="195">
        <v>0</v>
      </c>
      <c r="AF14" s="195">
        <v>0</v>
      </c>
      <c r="AG14" s="195">
        <v>31.36</v>
      </c>
      <c r="AH14" s="195">
        <v>0</v>
      </c>
      <c r="AI14" s="195">
        <v>12.73</v>
      </c>
      <c r="AJ14" s="195">
        <v>0</v>
      </c>
      <c r="AK14" s="195">
        <v>125.68</v>
      </c>
      <c r="AL14" s="195">
        <v>0</v>
      </c>
      <c r="AM14" s="195">
        <v>0</v>
      </c>
      <c r="AN14" s="195">
        <v>0</v>
      </c>
      <c r="AO14" s="195">
        <v>381.32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18.45</v>
      </c>
      <c r="E15" s="195">
        <v>0</v>
      </c>
      <c r="F15" s="195">
        <v>0</v>
      </c>
      <c r="G15" s="195">
        <v>29.33</v>
      </c>
      <c r="H15" s="195">
        <v>0</v>
      </c>
      <c r="I15" s="195">
        <v>26.96</v>
      </c>
      <c r="J15" s="195">
        <v>10.59</v>
      </c>
      <c r="K15" s="195">
        <v>261.33</v>
      </c>
      <c r="L15" s="195">
        <v>0.34</v>
      </c>
      <c r="M15" s="195">
        <v>2.2000000000000002</v>
      </c>
      <c r="N15" s="195">
        <v>1.8</v>
      </c>
      <c r="O15" s="195">
        <v>2.54</v>
      </c>
      <c r="P15" s="195">
        <v>0.95</v>
      </c>
      <c r="Q15" s="195">
        <v>0.3</v>
      </c>
      <c r="R15" s="195">
        <v>0.64</v>
      </c>
      <c r="S15" s="195">
        <v>0.36</v>
      </c>
      <c r="T15" s="195">
        <v>0</v>
      </c>
      <c r="U15" s="195">
        <v>2.12</v>
      </c>
      <c r="V15" s="195">
        <v>0.31</v>
      </c>
      <c r="W15" s="195">
        <v>0.35</v>
      </c>
      <c r="X15" s="195">
        <v>2.2400000000000002</v>
      </c>
      <c r="Y15" s="195">
        <v>0</v>
      </c>
      <c r="Z15" s="195">
        <v>4.2300000000000004</v>
      </c>
      <c r="AA15" s="195">
        <v>1.23</v>
      </c>
      <c r="AB15" s="195">
        <v>0</v>
      </c>
      <c r="AC15" s="195">
        <v>17.440000000000001</v>
      </c>
      <c r="AD15" s="195">
        <v>2.08</v>
      </c>
      <c r="AE15" s="195">
        <v>0</v>
      </c>
      <c r="AF15" s="195">
        <v>0</v>
      </c>
      <c r="AG15" s="195">
        <v>31.36</v>
      </c>
      <c r="AH15" s="195">
        <v>0</v>
      </c>
      <c r="AI15" s="195">
        <v>12.73</v>
      </c>
      <c r="AJ15" s="195">
        <v>0</v>
      </c>
      <c r="AK15" s="195">
        <v>125.68</v>
      </c>
      <c r="AL15" s="195">
        <v>0</v>
      </c>
      <c r="AM15" s="195">
        <v>0</v>
      </c>
      <c r="AN15" s="195">
        <v>0</v>
      </c>
      <c r="AO15" s="195">
        <v>381.32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18.45</v>
      </c>
      <c r="E16" s="195">
        <v>0</v>
      </c>
      <c r="F16" s="195">
        <v>0</v>
      </c>
      <c r="G16" s="195">
        <v>29.33</v>
      </c>
      <c r="H16" s="195">
        <v>0</v>
      </c>
      <c r="I16" s="195">
        <v>26.96</v>
      </c>
      <c r="J16" s="195">
        <v>10.59</v>
      </c>
      <c r="K16" s="195">
        <v>261.33</v>
      </c>
      <c r="L16" s="195">
        <v>0.34</v>
      </c>
      <c r="M16" s="195">
        <v>2.2000000000000002</v>
      </c>
      <c r="N16" s="195">
        <v>1.8</v>
      </c>
      <c r="O16" s="195">
        <v>2.54</v>
      </c>
      <c r="P16" s="195">
        <v>0.95</v>
      </c>
      <c r="Q16" s="195">
        <v>0.3</v>
      </c>
      <c r="R16" s="195">
        <v>0.64</v>
      </c>
      <c r="S16" s="195">
        <v>0.36</v>
      </c>
      <c r="T16" s="195">
        <v>0</v>
      </c>
      <c r="U16" s="195">
        <v>2.12</v>
      </c>
      <c r="V16" s="195">
        <v>0.31</v>
      </c>
      <c r="W16" s="195">
        <v>0.35</v>
      </c>
      <c r="X16" s="195">
        <v>2.2400000000000002</v>
      </c>
      <c r="Y16" s="195">
        <v>0</v>
      </c>
      <c r="Z16" s="195">
        <v>4.2300000000000004</v>
      </c>
      <c r="AA16" s="195">
        <v>1.23</v>
      </c>
      <c r="AB16" s="195">
        <v>0</v>
      </c>
      <c r="AC16" s="195">
        <v>17.440000000000001</v>
      </c>
      <c r="AD16" s="195">
        <v>2.08</v>
      </c>
      <c r="AE16" s="195">
        <v>0</v>
      </c>
      <c r="AF16" s="195">
        <v>0</v>
      </c>
      <c r="AG16" s="195">
        <v>31.36</v>
      </c>
      <c r="AH16" s="195">
        <v>0</v>
      </c>
      <c r="AI16" s="195">
        <v>12.73</v>
      </c>
      <c r="AJ16" s="195">
        <v>0</v>
      </c>
      <c r="AK16" s="195">
        <v>125.68</v>
      </c>
      <c r="AL16" s="195">
        <v>0</v>
      </c>
      <c r="AM16" s="195">
        <v>0</v>
      </c>
      <c r="AN16" s="195">
        <v>0</v>
      </c>
      <c r="AO16" s="195">
        <v>381.32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18.45</v>
      </c>
      <c r="E17" s="195">
        <v>0</v>
      </c>
      <c r="F17" s="195">
        <v>0</v>
      </c>
      <c r="G17" s="195">
        <v>29.33</v>
      </c>
      <c r="H17" s="195">
        <v>0</v>
      </c>
      <c r="I17" s="195">
        <v>26.96</v>
      </c>
      <c r="J17" s="195">
        <v>10.59</v>
      </c>
      <c r="K17" s="195">
        <v>261.33</v>
      </c>
      <c r="L17" s="195">
        <v>0.34</v>
      </c>
      <c r="M17" s="195">
        <v>2.2000000000000002</v>
      </c>
      <c r="N17" s="195">
        <v>1.8</v>
      </c>
      <c r="O17" s="195">
        <v>2.54</v>
      </c>
      <c r="P17" s="195">
        <v>0.95</v>
      </c>
      <c r="Q17" s="195">
        <v>0.3</v>
      </c>
      <c r="R17" s="195">
        <v>0.65</v>
      </c>
      <c r="S17" s="195">
        <v>0.36</v>
      </c>
      <c r="T17" s="195">
        <v>0</v>
      </c>
      <c r="U17" s="195">
        <v>2.12</v>
      </c>
      <c r="V17" s="195">
        <v>0.31</v>
      </c>
      <c r="W17" s="195">
        <v>1.91</v>
      </c>
      <c r="X17" s="195">
        <v>2.2400000000000002</v>
      </c>
      <c r="Y17" s="195">
        <v>0</v>
      </c>
      <c r="Z17" s="195">
        <v>4.2300000000000004</v>
      </c>
      <c r="AA17" s="195">
        <v>1.23</v>
      </c>
      <c r="AB17" s="195">
        <v>0</v>
      </c>
      <c r="AC17" s="195">
        <v>17.440000000000001</v>
      </c>
      <c r="AD17" s="195">
        <v>2.08</v>
      </c>
      <c r="AE17" s="195">
        <v>0</v>
      </c>
      <c r="AF17" s="195">
        <v>0</v>
      </c>
      <c r="AG17" s="195">
        <v>31.36</v>
      </c>
      <c r="AH17" s="195">
        <v>0</v>
      </c>
      <c r="AI17" s="195">
        <v>12.73</v>
      </c>
      <c r="AJ17" s="195">
        <v>0</v>
      </c>
      <c r="AK17" s="195">
        <v>125.68</v>
      </c>
      <c r="AL17" s="195">
        <v>0</v>
      </c>
      <c r="AM17" s="195">
        <v>0</v>
      </c>
      <c r="AN17" s="195">
        <v>0</v>
      </c>
      <c r="AO17" s="195">
        <v>381.32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18.45</v>
      </c>
      <c r="E18" s="195">
        <v>0</v>
      </c>
      <c r="F18" s="195">
        <v>0</v>
      </c>
      <c r="G18" s="195">
        <v>29.33</v>
      </c>
      <c r="H18" s="195">
        <v>0</v>
      </c>
      <c r="I18" s="195">
        <v>26.96</v>
      </c>
      <c r="J18" s="195">
        <v>10.59</v>
      </c>
      <c r="K18" s="195">
        <v>261.33</v>
      </c>
      <c r="L18" s="195">
        <v>0.34</v>
      </c>
      <c r="M18" s="195">
        <v>2.2000000000000002</v>
      </c>
      <c r="N18" s="195">
        <v>1.8</v>
      </c>
      <c r="O18" s="195">
        <v>2.54</v>
      </c>
      <c r="P18" s="195">
        <v>0.95</v>
      </c>
      <c r="Q18" s="195">
        <v>0.3</v>
      </c>
      <c r="R18" s="195">
        <v>0.64</v>
      </c>
      <c r="S18" s="195">
        <v>0.36</v>
      </c>
      <c r="T18" s="195">
        <v>0</v>
      </c>
      <c r="U18" s="195">
        <v>2.12</v>
      </c>
      <c r="V18" s="195">
        <v>0.31</v>
      </c>
      <c r="W18" s="195">
        <v>0.84</v>
      </c>
      <c r="X18" s="195">
        <v>2.2400000000000002</v>
      </c>
      <c r="Y18" s="195">
        <v>0</v>
      </c>
      <c r="Z18" s="195">
        <v>4.2300000000000004</v>
      </c>
      <c r="AA18" s="195">
        <v>1.23</v>
      </c>
      <c r="AB18" s="195">
        <v>0</v>
      </c>
      <c r="AC18" s="195">
        <v>17.440000000000001</v>
      </c>
      <c r="AD18" s="195">
        <v>2.08</v>
      </c>
      <c r="AE18" s="195">
        <v>0</v>
      </c>
      <c r="AF18" s="195">
        <v>0</v>
      </c>
      <c r="AG18" s="195">
        <v>31.36</v>
      </c>
      <c r="AH18" s="195">
        <v>0</v>
      </c>
      <c r="AI18" s="195">
        <v>12.73</v>
      </c>
      <c r="AJ18" s="195">
        <v>0</v>
      </c>
      <c r="AK18" s="195">
        <v>125.68</v>
      </c>
      <c r="AL18" s="195">
        <v>0</v>
      </c>
      <c r="AM18" s="195">
        <v>0</v>
      </c>
      <c r="AN18" s="195">
        <v>0</v>
      </c>
      <c r="AO18" s="195">
        <v>381.32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18.45</v>
      </c>
      <c r="E19" s="195">
        <v>0</v>
      </c>
      <c r="F19" s="195">
        <v>0</v>
      </c>
      <c r="G19" s="195">
        <v>29.33</v>
      </c>
      <c r="H19" s="195">
        <v>0</v>
      </c>
      <c r="I19" s="195">
        <v>26.96</v>
      </c>
      <c r="J19" s="195">
        <v>10.59</v>
      </c>
      <c r="K19" s="195">
        <v>261.33</v>
      </c>
      <c r="L19" s="195">
        <v>0.34</v>
      </c>
      <c r="M19" s="195">
        <v>2.2000000000000002</v>
      </c>
      <c r="N19" s="195">
        <v>1.8</v>
      </c>
      <c r="O19" s="195">
        <v>2.54</v>
      </c>
      <c r="P19" s="195">
        <v>0.95</v>
      </c>
      <c r="Q19" s="195">
        <v>0.3</v>
      </c>
      <c r="R19" s="195">
        <v>0.64</v>
      </c>
      <c r="S19" s="195">
        <v>0.36</v>
      </c>
      <c r="T19" s="195">
        <v>0</v>
      </c>
      <c r="U19" s="195">
        <v>2.12</v>
      </c>
      <c r="V19" s="195">
        <v>0.32</v>
      </c>
      <c r="W19" s="195">
        <v>1.37</v>
      </c>
      <c r="X19" s="195">
        <v>2.2400000000000002</v>
      </c>
      <c r="Y19" s="195">
        <v>0</v>
      </c>
      <c r="Z19" s="195">
        <v>4.2300000000000004</v>
      </c>
      <c r="AA19" s="195">
        <v>1.23</v>
      </c>
      <c r="AB19" s="195">
        <v>0</v>
      </c>
      <c r="AC19" s="195">
        <v>17.440000000000001</v>
      </c>
      <c r="AD19" s="195">
        <v>2.08</v>
      </c>
      <c r="AE19" s="195">
        <v>0</v>
      </c>
      <c r="AF19" s="195">
        <v>0</v>
      </c>
      <c r="AG19" s="195">
        <v>31.01</v>
      </c>
      <c r="AH19" s="195">
        <v>0</v>
      </c>
      <c r="AI19" s="195">
        <v>12.73</v>
      </c>
      <c r="AJ19" s="195">
        <v>0</v>
      </c>
      <c r="AK19" s="195">
        <v>125.68</v>
      </c>
      <c r="AL19" s="195">
        <v>0</v>
      </c>
      <c r="AM19" s="195">
        <v>0</v>
      </c>
      <c r="AN19" s="195">
        <v>0</v>
      </c>
      <c r="AO19" s="195">
        <v>381.32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18.45</v>
      </c>
      <c r="E20" s="195">
        <v>0</v>
      </c>
      <c r="F20" s="195">
        <v>0</v>
      </c>
      <c r="G20" s="195">
        <v>29.33</v>
      </c>
      <c r="H20" s="195">
        <v>0</v>
      </c>
      <c r="I20" s="195">
        <v>26.96</v>
      </c>
      <c r="J20" s="195">
        <v>10.59</v>
      </c>
      <c r="K20" s="195">
        <v>261.33</v>
      </c>
      <c r="L20" s="195">
        <v>0.34</v>
      </c>
      <c r="M20" s="195">
        <v>2.2000000000000002</v>
      </c>
      <c r="N20" s="195">
        <v>1.8</v>
      </c>
      <c r="O20" s="195">
        <v>2.54</v>
      </c>
      <c r="P20" s="195">
        <v>0.95</v>
      </c>
      <c r="Q20" s="195">
        <v>0.3</v>
      </c>
      <c r="R20" s="195">
        <v>0.64</v>
      </c>
      <c r="S20" s="195">
        <v>0.36</v>
      </c>
      <c r="T20" s="195">
        <v>0</v>
      </c>
      <c r="U20" s="195">
        <v>2.12</v>
      </c>
      <c r="V20" s="195">
        <v>0.32</v>
      </c>
      <c r="W20" s="195">
        <v>1.37</v>
      </c>
      <c r="X20" s="195">
        <v>2.2400000000000002</v>
      </c>
      <c r="Y20" s="195">
        <v>0</v>
      </c>
      <c r="Z20" s="195">
        <v>4.2300000000000004</v>
      </c>
      <c r="AA20" s="195">
        <v>1.23</v>
      </c>
      <c r="AB20" s="195">
        <v>0</v>
      </c>
      <c r="AC20" s="195">
        <v>17.440000000000001</v>
      </c>
      <c r="AD20" s="195">
        <v>2.08</v>
      </c>
      <c r="AE20" s="195">
        <v>0</v>
      </c>
      <c r="AF20" s="195">
        <v>0</v>
      </c>
      <c r="AG20" s="195">
        <v>31.01</v>
      </c>
      <c r="AH20" s="195">
        <v>0</v>
      </c>
      <c r="AI20" s="195">
        <v>12.73</v>
      </c>
      <c r="AJ20" s="195">
        <v>0</v>
      </c>
      <c r="AK20" s="195">
        <v>125.68</v>
      </c>
      <c r="AL20" s="195">
        <v>0</v>
      </c>
      <c r="AM20" s="195">
        <v>0</v>
      </c>
      <c r="AN20" s="195">
        <v>0</v>
      </c>
      <c r="AO20" s="195">
        <v>381.32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18.45</v>
      </c>
      <c r="E21" s="195">
        <v>0</v>
      </c>
      <c r="F21" s="195">
        <v>0</v>
      </c>
      <c r="G21" s="195">
        <v>29.33</v>
      </c>
      <c r="H21" s="195">
        <v>0</v>
      </c>
      <c r="I21" s="195">
        <v>26.96</v>
      </c>
      <c r="J21" s="195">
        <v>10.59</v>
      </c>
      <c r="K21" s="195">
        <v>282.33</v>
      </c>
      <c r="L21" s="195">
        <v>0.34</v>
      </c>
      <c r="M21" s="195">
        <v>2.2000000000000002</v>
      </c>
      <c r="N21" s="195">
        <v>1.8</v>
      </c>
      <c r="O21" s="195">
        <v>2.54</v>
      </c>
      <c r="P21" s="195">
        <v>0.95</v>
      </c>
      <c r="Q21" s="195">
        <v>0.28999999999999998</v>
      </c>
      <c r="R21" s="195">
        <v>0.64</v>
      </c>
      <c r="S21" s="195">
        <v>0.37</v>
      </c>
      <c r="T21" s="195">
        <v>0</v>
      </c>
      <c r="U21" s="195">
        <v>2.12</v>
      </c>
      <c r="V21" s="195">
        <v>0.32</v>
      </c>
      <c r="W21" s="195">
        <v>1.37</v>
      </c>
      <c r="X21" s="195">
        <v>2.2400000000000002</v>
      </c>
      <c r="Y21" s="195">
        <v>0</v>
      </c>
      <c r="Z21" s="195">
        <v>4.2300000000000004</v>
      </c>
      <c r="AA21" s="195">
        <v>1.23</v>
      </c>
      <c r="AB21" s="195">
        <v>0</v>
      </c>
      <c r="AC21" s="195">
        <v>17.440000000000001</v>
      </c>
      <c r="AD21" s="195">
        <v>2.08</v>
      </c>
      <c r="AE21" s="195">
        <v>0</v>
      </c>
      <c r="AF21" s="195">
        <v>0</v>
      </c>
      <c r="AG21" s="195">
        <v>31.01</v>
      </c>
      <c r="AH21" s="195">
        <v>0</v>
      </c>
      <c r="AI21" s="195">
        <v>12.73</v>
      </c>
      <c r="AJ21" s="195">
        <v>0</v>
      </c>
      <c r="AK21" s="195">
        <v>125.68</v>
      </c>
      <c r="AL21" s="195">
        <v>0</v>
      </c>
      <c r="AM21" s="195">
        <v>0</v>
      </c>
      <c r="AN21" s="195">
        <v>0</v>
      </c>
      <c r="AO21" s="195">
        <v>381.32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18.45</v>
      </c>
      <c r="E22" s="195">
        <v>0</v>
      </c>
      <c r="F22" s="195">
        <v>0</v>
      </c>
      <c r="G22" s="195">
        <v>29.33</v>
      </c>
      <c r="H22" s="195">
        <v>0</v>
      </c>
      <c r="I22" s="195">
        <v>26.96</v>
      </c>
      <c r="J22" s="195">
        <v>10.59</v>
      </c>
      <c r="K22" s="195">
        <v>319.25</v>
      </c>
      <c r="L22" s="195">
        <v>0.34</v>
      </c>
      <c r="M22" s="195">
        <v>2.2000000000000002</v>
      </c>
      <c r="N22" s="195">
        <v>1.8</v>
      </c>
      <c r="O22" s="195">
        <v>2.54</v>
      </c>
      <c r="P22" s="195">
        <v>0.95</v>
      </c>
      <c r="Q22" s="195">
        <v>0.28999999999999998</v>
      </c>
      <c r="R22" s="195">
        <v>0.64</v>
      </c>
      <c r="S22" s="195">
        <v>0.37</v>
      </c>
      <c r="T22" s="195">
        <v>0</v>
      </c>
      <c r="U22" s="195">
        <v>2.12</v>
      </c>
      <c r="V22" s="195">
        <v>0.32</v>
      </c>
      <c r="W22" s="195">
        <v>1.37</v>
      </c>
      <c r="X22" s="195">
        <v>2.2400000000000002</v>
      </c>
      <c r="Y22" s="195">
        <v>0</v>
      </c>
      <c r="Z22" s="195">
        <v>4.2300000000000004</v>
      </c>
      <c r="AA22" s="195">
        <v>1.23</v>
      </c>
      <c r="AB22" s="195">
        <v>0</v>
      </c>
      <c r="AC22" s="195">
        <v>17.440000000000001</v>
      </c>
      <c r="AD22" s="195">
        <v>2.08</v>
      </c>
      <c r="AE22" s="195">
        <v>0</v>
      </c>
      <c r="AF22" s="195">
        <v>0</v>
      </c>
      <c r="AG22" s="195">
        <v>31.01</v>
      </c>
      <c r="AH22" s="195">
        <v>0</v>
      </c>
      <c r="AI22" s="195">
        <v>12.73</v>
      </c>
      <c r="AJ22" s="195">
        <v>0</v>
      </c>
      <c r="AK22" s="195">
        <v>125.68</v>
      </c>
      <c r="AL22" s="195">
        <v>0</v>
      </c>
      <c r="AM22" s="195">
        <v>0</v>
      </c>
      <c r="AN22" s="195">
        <v>0</v>
      </c>
      <c r="AO22" s="195">
        <v>381.32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18.45</v>
      </c>
      <c r="E23" s="195">
        <v>0</v>
      </c>
      <c r="F23" s="195">
        <v>0</v>
      </c>
      <c r="G23" s="195">
        <v>29.33</v>
      </c>
      <c r="H23" s="195">
        <v>0</v>
      </c>
      <c r="I23" s="195">
        <v>26.96</v>
      </c>
      <c r="J23" s="195">
        <v>10.59</v>
      </c>
      <c r="K23" s="195">
        <v>374.52</v>
      </c>
      <c r="L23" s="195">
        <v>6.47</v>
      </c>
      <c r="M23" s="195">
        <v>2.2000000000000002</v>
      </c>
      <c r="N23" s="195">
        <v>1.8</v>
      </c>
      <c r="O23" s="195">
        <v>2.54</v>
      </c>
      <c r="P23" s="195">
        <v>0.95</v>
      </c>
      <c r="Q23" s="195">
        <v>3.64</v>
      </c>
      <c r="R23" s="195">
        <v>0.64</v>
      </c>
      <c r="S23" s="195">
        <v>4.55</v>
      </c>
      <c r="T23" s="195">
        <v>0</v>
      </c>
      <c r="U23" s="195">
        <v>2.12</v>
      </c>
      <c r="V23" s="195">
        <v>0.32</v>
      </c>
      <c r="W23" s="195">
        <v>0.61</v>
      </c>
      <c r="X23" s="195">
        <v>2.2400000000000002</v>
      </c>
      <c r="Y23" s="195">
        <v>0</v>
      </c>
      <c r="Z23" s="195">
        <v>4.2300000000000004</v>
      </c>
      <c r="AA23" s="195">
        <v>1.23</v>
      </c>
      <c r="AB23" s="195">
        <v>0</v>
      </c>
      <c r="AC23" s="195">
        <v>17.440000000000001</v>
      </c>
      <c r="AD23" s="195">
        <v>2.08</v>
      </c>
      <c r="AE23" s="195">
        <v>0</v>
      </c>
      <c r="AF23" s="195">
        <v>0</v>
      </c>
      <c r="AG23" s="195">
        <v>31.72</v>
      </c>
      <c r="AH23" s="195">
        <v>0</v>
      </c>
      <c r="AI23" s="195">
        <v>12.73</v>
      </c>
      <c r="AJ23" s="195">
        <v>0</v>
      </c>
      <c r="AK23" s="195">
        <v>125.68</v>
      </c>
      <c r="AL23" s="195">
        <v>0</v>
      </c>
      <c r="AM23" s="195">
        <v>0</v>
      </c>
      <c r="AN23" s="195">
        <v>0</v>
      </c>
      <c r="AO23" s="195">
        <v>381.32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18.45</v>
      </c>
      <c r="E24" s="195">
        <v>0</v>
      </c>
      <c r="F24" s="195">
        <v>0</v>
      </c>
      <c r="G24" s="195">
        <v>29.33</v>
      </c>
      <c r="H24" s="195">
        <v>0</v>
      </c>
      <c r="I24" s="195">
        <v>26.96</v>
      </c>
      <c r="J24" s="195">
        <v>10.59</v>
      </c>
      <c r="K24" s="195">
        <v>374.68</v>
      </c>
      <c r="L24" s="195">
        <v>6.53</v>
      </c>
      <c r="M24" s="195">
        <v>2.2000000000000002</v>
      </c>
      <c r="N24" s="195">
        <v>1.8</v>
      </c>
      <c r="O24" s="195">
        <v>2.54</v>
      </c>
      <c r="P24" s="195">
        <v>0.95</v>
      </c>
      <c r="Q24" s="195">
        <v>3.64</v>
      </c>
      <c r="R24" s="195">
        <v>0.64</v>
      </c>
      <c r="S24" s="195">
        <v>4.55</v>
      </c>
      <c r="T24" s="195">
        <v>0</v>
      </c>
      <c r="U24" s="195">
        <v>2.12</v>
      </c>
      <c r="V24" s="195">
        <v>0.42</v>
      </c>
      <c r="W24" s="195">
        <v>0.68</v>
      </c>
      <c r="X24" s="195">
        <v>2.2400000000000002</v>
      </c>
      <c r="Y24" s="195">
        <v>0</v>
      </c>
      <c r="Z24" s="195">
        <v>4.2300000000000004</v>
      </c>
      <c r="AA24" s="195">
        <v>1.23</v>
      </c>
      <c r="AB24" s="195">
        <v>0</v>
      </c>
      <c r="AC24" s="195">
        <v>17.440000000000001</v>
      </c>
      <c r="AD24" s="195">
        <v>2.08</v>
      </c>
      <c r="AE24" s="195">
        <v>0</v>
      </c>
      <c r="AF24" s="195">
        <v>0</v>
      </c>
      <c r="AG24" s="195">
        <v>31.72</v>
      </c>
      <c r="AH24" s="195">
        <v>0</v>
      </c>
      <c r="AI24" s="195">
        <v>12.73</v>
      </c>
      <c r="AJ24" s="195">
        <v>0</v>
      </c>
      <c r="AK24" s="195">
        <v>125.68</v>
      </c>
      <c r="AL24" s="195">
        <v>0</v>
      </c>
      <c r="AM24" s="195">
        <v>0</v>
      </c>
      <c r="AN24" s="195">
        <v>0</v>
      </c>
      <c r="AO24" s="195">
        <v>381.32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18.45</v>
      </c>
      <c r="E25" s="195">
        <v>0</v>
      </c>
      <c r="F25" s="195">
        <v>0</v>
      </c>
      <c r="G25" s="195">
        <v>29.33</v>
      </c>
      <c r="H25" s="195">
        <v>0</v>
      </c>
      <c r="I25" s="195">
        <v>26.96</v>
      </c>
      <c r="J25" s="195">
        <v>10.59</v>
      </c>
      <c r="K25" s="195">
        <v>374.68</v>
      </c>
      <c r="L25" s="195">
        <v>6.53</v>
      </c>
      <c r="M25" s="195">
        <v>2.2000000000000002</v>
      </c>
      <c r="N25" s="195">
        <v>1.8</v>
      </c>
      <c r="O25" s="195">
        <v>2.54</v>
      </c>
      <c r="P25" s="195">
        <v>0.95</v>
      </c>
      <c r="Q25" s="195">
        <v>3.64</v>
      </c>
      <c r="R25" s="195">
        <v>0.64</v>
      </c>
      <c r="S25" s="195">
        <v>4.55</v>
      </c>
      <c r="T25" s="195">
        <v>0</v>
      </c>
      <c r="U25" s="195">
        <v>2.12</v>
      </c>
      <c r="V25" s="195">
        <v>0.31</v>
      </c>
      <c r="W25" s="195">
        <v>1.31</v>
      </c>
      <c r="X25" s="195">
        <v>2.2400000000000002</v>
      </c>
      <c r="Y25" s="195">
        <v>0</v>
      </c>
      <c r="Z25" s="195">
        <v>4.2300000000000004</v>
      </c>
      <c r="AA25" s="195">
        <v>16.350000000000001</v>
      </c>
      <c r="AB25" s="195">
        <v>0</v>
      </c>
      <c r="AC25" s="195">
        <v>17.440000000000001</v>
      </c>
      <c r="AD25" s="195">
        <v>2.08</v>
      </c>
      <c r="AE25" s="195">
        <v>0</v>
      </c>
      <c r="AF25" s="195">
        <v>0</v>
      </c>
      <c r="AG25" s="195">
        <v>31.72</v>
      </c>
      <c r="AH25" s="195">
        <v>0</v>
      </c>
      <c r="AI25" s="195">
        <v>12.73</v>
      </c>
      <c r="AJ25" s="195">
        <v>0</v>
      </c>
      <c r="AK25" s="195">
        <v>125.68</v>
      </c>
      <c r="AL25" s="195">
        <v>0</v>
      </c>
      <c r="AM25" s="195">
        <v>0</v>
      </c>
      <c r="AN25" s="195">
        <v>0</v>
      </c>
      <c r="AO25" s="195">
        <v>381.32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18.45</v>
      </c>
      <c r="E26" s="195">
        <v>0</v>
      </c>
      <c r="F26" s="195">
        <v>0</v>
      </c>
      <c r="G26" s="195">
        <v>29.33</v>
      </c>
      <c r="H26" s="195">
        <v>0</v>
      </c>
      <c r="I26" s="195">
        <v>26.96</v>
      </c>
      <c r="J26" s="195">
        <v>10.59</v>
      </c>
      <c r="K26" s="195">
        <v>374.68</v>
      </c>
      <c r="L26" s="195">
        <v>6.53</v>
      </c>
      <c r="M26" s="195">
        <v>2.2000000000000002</v>
      </c>
      <c r="N26" s="195">
        <v>1.8</v>
      </c>
      <c r="O26" s="195">
        <v>2.54</v>
      </c>
      <c r="P26" s="195">
        <v>0.95</v>
      </c>
      <c r="Q26" s="195">
        <v>3.64</v>
      </c>
      <c r="R26" s="195">
        <v>0.64</v>
      </c>
      <c r="S26" s="195">
        <v>4.55</v>
      </c>
      <c r="T26" s="195">
        <v>0</v>
      </c>
      <c r="U26" s="195">
        <v>2.12</v>
      </c>
      <c r="V26" s="195">
        <v>0.31</v>
      </c>
      <c r="W26" s="195">
        <v>1.31</v>
      </c>
      <c r="X26" s="195">
        <v>2.2400000000000002</v>
      </c>
      <c r="Y26" s="195">
        <v>0</v>
      </c>
      <c r="Z26" s="195">
        <v>4.2300000000000004</v>
      </c>
      <c r="AA26" s="195">
        <v>16.350000000000001</v>
      </c>
      <c r="AB26" s="195">
        <v>0</v>
      </c>
      <c r="AC26" s="195">
        <v>17.440000000000001</v>
      </c>
      <c r="AD26" s="195">
        <v>2.08</v>
      </c>
      <c r="AE26" s="195">
        <v>0</v>
      </c>
      <c r="AF26" s="195">
        <v>0</v>
      </c>
      <c r="AG26" s="195">
        <v>31.72</v>
      </c>
      <c r="AH26" s="195">
        <v>0</v>
      </c>
      <c r="AI26" s="195">
        <v>12.73</v>
      </c>
      <c r="AJ26" s="195">
        <v>0</v>
      </c>
      <c r="AK26" s="195">
        <v>125.68</v>
      </c>
      <c r="AL26" s="195">
        <v>0</v>
      </c>
      <c r="AM26" s="195">
        <v>0</v>
      </c>
      <c r="AN26" s="195">
        <v>0</v>
      </c>
      <c r="AO26" s="195">
        <v>381.32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18.45</v>
      </c>
      <c r="E27" s="195">
        <v>0</v>
      </c>
      <c r="F27" s="195">
        <v>0</v>
      </c>
      <c r="G27" s="195">
        <v>29.33</v>
      </c>
      <c r="H27" s="195">
        <v>0</v>
      </c>
      <c r="I27" s="195">
        <v>26.96</v>
      </c>
      <c r="J27" s="195">
        <v>10.59</v>
      </c>
      <c r="K27" s="195">
        <v>320.79000000000002</v>
      </c>
      <c r="L27" s="195">
        <v>0.34</v>
      </c>
      <c r="M27" s="195">
        <v>2.2000000000000002</v>
      </c>
      <c r="N27" s="195">
        <v>1.8</v>
      </c>
      <c r="O27" s="195">
        <v>2.54</v>
      </c>
      <c r="P27" s="195">
        <v>0.95</v>
      </c>
      <c r="Q27" s="195">
        <v>0.28999999999999998</v>
      </c>
      <c r="R27" s="195">
        <v>0.64</v>
      </c>
      <c r="S27" s="195">
        <v>0.37</v>
      </c>
      <c r="T27" s="195">
        <v>0</v>
      </c>
      <c r="U27" s="195">
        <v>2.12</v>
      </c>
      <c r="V27" s="195">
        <v>0.31</v>
      </c>
      <c r="W27" s="195">
        <v>0.53</v>
      </c>
      <c r="X27" s="195">
        <v>2.2400000000000002</v>
      </c>
      <c r="Y27" s="195">
        <v>0</v>
      </c>
      <c r="Z27" s="195">
        <v>4.2300000000000004</v>
      </c>
      <c r="AA27" s="195">
        <v>1.23</v>
      </c>
      <c r="AB27" s="195">
        <v>0</v>
      </c>
      <c r="AC27" s="195">
        <v>17.440000000000001</v>
      </c>
      <c r="AD27" s="195">
        <v>2.08</v>
      </c>
      <c r="AE27" s="195">
        <v>0</v>
      </c>
      <c r="AF27" s="195">
        <v>0</v>
      </c>
      <c r="AG27" s="195">
        <v>31.72</v>
      </c>
      <c r="AH27" s="195">
        <v>0</v>
      </c>
      <c r="AI27" s="195">
        <v>12.73</v>
      </c>
      <c r="AJ27" s="195">
        <v>0</v>
      </c>
      <c r="AK27" s="195">
        <v>125.68</v>
      </c>
      <c r="AL27" s="195">
        <v>0</v>
      </c>
      <c r="AM27" s="195">
        <v>0</v>
      </c>
      <c r="AN27" s="195">
        <v>0</v>
      </c>
      <c r="AO27" s="195">
        <v>381.32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18.45</v>
      </c>
      <c r="E28" s="195">
        <v>0</v>
      </c>
      <c r="F28" s="195">
        <v>0</v>
      </c>
      <c r="G28" s="195">
        <v>29.33</v>
      </c>
      <c r="H28" s="195">
        <v>0</v>
      </c>
      <c r="I28" s="195">
        <v>26.96</v>
      </c>
      <c r="J28" s="195">
        <v>10.59</v>
      </c>
      <c r="K28" s="195">
        <v>280.63</v>
      </c>
      <c r="L28" s="195">
        <v>0.34</v>
      </c>
      <c r="M28" s="195">
        <v>2.2000000000000002</v>
      </c>
      <c r="N28" s="195">
        <v>1.8</v>
      </c>
      <c r="O28" s="195">
        <v>2.54</v>
      </c>
      <c r="P28" s="195">
        <v>0.95</v>
      </c>
      <c r="Q28" s="195">
        <v>0.28999999999999998</v>
      </c>
      <c r="R28" s="195">
        <v>0.64</v>
      </c>
      <c r="S28" s="195">
        <v>0.37</v>
      </c>
      <c r="T28" s="195">
        <v>0</v>
      </c>
      <c r="U28" s="195">
        <v>2.12</v>
      </c>
      <c r="V28" s="195">
        <v>0.31</v>
      </c>
      <c r="W28" s="195">
        <v>0.47</v>
      </c>
      <c r="X28" s="195">
        <v>2.2400000000000002</v>
      </c>
      <c r="Y28" s="195">
        <v>0</v>
      </c>
      <c r="Z28" s="195">
        <v>4.2300000000000004</v>
      </c>
      <c r="AA28" s="195">
        <v>1.23</v>
      </c>
      <c r="AB28" s="195">
        <v>0</v>
      </c>
      <c r="AC28" s="195">
        <v>17.440000000000001</v>
      </c>
      <c r="AD28" s="195">
        <v>2.08</v>
      </c>
      <c r="AE28" s="195">
        <v>0</v>
      </c>
      <c r="AF28" s="195">
        <v>0</v>
      </c>
      <c r="AG28" s="195">
        <v>31.72</v>
      </c>
      <c r="AH28" s="195">
        <v>0</v>
      </c>
      <c r="AI28" s="195">
        <v>12.73</v>
      </c>
      <c r="AJ28" s="195">
        <v>0</v>
      </c>
      <c r="AK28" s="195">
        <v>125.68</v>
      </c>
      <c r="AL28" s="195">
        <v>0</v>
      </c>
      <c r="AM28" s="195">
        <v>0</v>
      </c>
      <c r="AN28" s="195">
        <v>0</v>
      </c>
      <c r="AO28" s="195">
        <v>381.32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18.45</v>
      </c>
      <c r="E29" s="195">
        <v>0</v>
      </c>
      <c r="F29" s="195">
        <v>0</v>
      </c>
      <c r="G29" s="195">
        <v>29.33</v>
      </c>
      <c r="H29" s="195">
        <v>0</v>
      </c>
      <c r="I29" s="195">
        <v>26.96</v>
      </c>
      <c r="J29" s="195">
        <v>10.59</v>
      </c>
      <c r="K29" s="195">
        <v>302.33</v>
      </c>
      <c r="L29" s="195">
        <v>0.34</v>
      </c>
      <c r="M29" s="195">
        <v>2.2000000000000002</v>
      </c>
      <c r="N29" s="195">
        <v>1.8</v>
      </c>
      <c r="O29" s="195">
        <v>2.54</v>
      </c>
      <c r="P29" s="195">
        <v>0.95</v>
      </c>
      <c r="Q29" s="195">
        <v>0.28999999999999998</v>
      </c>
      <c r="R29" s="195">
        <v>0.64</v>
      </c>
      <c r="S29" s="195">
        <v>0.37</v>
      </c>
      <c r="T29" s="195">
        <v>0</v>
      </c>
      <c r="U29" s="195">
        <v>2.12</v>
      </c>
      <c r="V29" s="195">
        <v>0.31</v>
      </c>
      <c r="W29" s="195">
        <v>0.47</v>
      </c>
      <c r="X29" s="195">
        <v>2.2400000000000002</v>
      </c>
      <c r="Y29" s="195">
        <v>0</v>
      </c>
      <c r="Z29" s="195">
        <v>4.2300000000000004</v>
      </c>
      <c r="AA29" s="195">
        <v>1.23</v>
      </c>
      <c r="AB29" s="195">
        <v>0</v>
      </c>
      <c r="AC29" s="195">
        <v>17.440000000000001</v>
      </c>
      <c r="AD29" s="195">
        <v>2.08</v>
      </c>
      <c r="AE29" s="195">
        <v>0</v>
      </c>
      <c r="AF29" s="195">
        <v>0</v>
      </c>
      <c r="AG29" s="195">
        <v>31.72</v>
      </c>
      <c r="AH29" s="195">
        <v>0</v>
      </c>
      <c r="AI29" s="195">
        <v>12.73</v>
      </c>
      <c r="AJ29" s="195">
        <v>0</v>
      </c>
      <c r="AK29" s="195">
        <v>125.68</v>
      </c>
      <c r="AL29" s="195">
        <v>0</v>
      </c>
      <c r="AM29" s="195">
        <v>0</v>
      </c>
      <c r="AN29" s="195">
        <v>0</v>
      </c>
      <c r="AO29" s="195">
        <v>381.32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18.45</v>
      </c>
      <c r="E30" s="195">
        <v>0</v>
      </c>
      <c r="F30" s="195">
        <v>0</v>
      </c>
      <c r="G30" s="195">
        <v>29.33</v>
      </c>
      <c r="H30" s="195">
        <v>0</v>
      </c>
      <c r="I30" s="195">
        <v>26.96</v>
      </c>
      <c r="J30" s="195">
        <v>10.59</v>
      </c>
      <c r="K30" s="195">
        <v>332.33</v>
      </c>
      <c r="L30" s="195">
        <v>6.53</v>
      </c>
      <c r="M30" s="195">
        <v>2.2000000000000002</v>
      </c>
      <c r="N30" s="195">
        <v>1.8</v>
      </c>
      <c r="O30" s="195">
        <v>2.54</v>
      </c>
      <c r="P30" s="195">
        <v>0.95</v>
      </c>
      <c r="Q30" s="195">
        <v>3.67</v>
      </c>
      <c r="R30" s="195">
        <v>0.64</v>
      </c>
      <c r="S30" s="195">
        <v>4.8899999999999997</v>
      </c>
      <c r="T30" s="195">
        <v>0</v>
      </c>
      <c r="U30" s="195">
        <v>2.12</v>
      </c>
      <c r="V30" s="195">
        <v>0.31</v>
      </c>
      <c r="W30" s="195">
        <v>0.47</v>
      </c>
      <c r="X30" s="195">
        <v>2.2400000000000002</v>
      </c>
      <c r="Y30" s="195">
        <v>0</v>
      </c>
      <c r="Z30" s="195">
        <v>4.2300000000000004</v>
      </c>
      <c r="AA30" s="195">
        <v>1.23</v>
      </c>
      <c r="AB30" s="195">
        <v>0</v>
      </c>
      <c r="AC30" s="195">
        <v>4.33</v>
      </c>
      <c r="AD30" s="195">
        <v>12.46</v>
      </c>
      <c r="AE30" s="195">
        <v>0</v>
      </c>
      <c r="AF30" s="195">
        <v>0</v>
      </c>
      <c r="AG30" s="195">
        <v>32.89</v>
      </c>
      <c r="AH30" s="195">
        <v>0</v>
      </c>
      <c r="AI30" s="195">
        <v>12.73</v>
      </c>
      <c r="AJ30" s="195">
        <v>0</v>
      </c>
      <c r="AK30" s="195">
        <v>125.68</v>
      </c>
      <c r="AL30" s="195">
        <v>0</v>
      </c>
      <c r="AM30" s="195">
        <v>0</v>
      </c>
      <c r="AN30" s="195">
        <v>0</v>
      </c>
      <c r="AO30" s="195">
        <v>381.32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18.45</v>
      </c>
      <c r="E31" s="195">
        <v>0</v>
      </c>
      <c r="F31" s="195">
        <v>0</v>
      </c>
      <c r="G31" s="195">
        <v>29.33</v>
      </c>
      <c r="H31" s="195">
        <v>0</v>
      </c>
      <c r="I31" s="195">
        <v>26.96</v>
      </c>
      <c r="J31" s="195">
        <v>10.59</v>
      </c>
      <c r="K31" s="195">
        <v>401.92</v>
      </c>
      <c r="L31" s="195">
        <v>6.53</v>
      </c>
      <c r="M31" s="195">
        <v>2.2000000000000002</v>
      </c>
      <c r="N31" s="195">
        <v>1.8</v>
      </c>
      <c r="O31" s="195">
        <v>2.54</v>
      </c>
      <c r="P31" s="195">
        <v>0.95</v>
      </c>
      <c r="Q31" s="195">
        <v>4.75</v>
      </c>
      <c r="R31" s="195">
        <v>0.64</v>
      </c>
      <c r="S31" s="195">
        <v>6.92</v>
      </c>
      <c r="T31" s="195">
        <v>0</v>
      </c>
      <c r="U31" s="195">
        <v>2.12</v>
      </c>
      <c r="V31" s="195">
        <v>0.32</v>
      </c>
      <c r="W31" s="195">
        <v>0.47</v>
      </c>
      <c r="X31" s="195">
        <v>2.2400000000000002</v>
      </c>
      <c r="Y31" s="195">
        <v>0</v>
      </c>
      <c r="Z31" s="195">
        <v>4.2300000000000004</v>
      </c>
      <c r="AA31" s="195">
        <v>1.23</v>
      </c>
      <c r="AB31" s="195">
        <v>0</v>
      </c>
      <c r="AC31" s="195">
        <v>4.3</v>
      </c>
      <c r="AD31" s="195">
        <v>12.46</v>
      </c>
      <c r="AE31" s="195">
        <v>0</v>
      </c>
      <c r="AF31" s="195">
        <v>0</v>
      </c>
      <c r="AG31" s="195">
        <v>32.89</v>
      </c>
      <c r="AH31" s="195">
        <v>0</v>
      </c>
      <c r="AI31" s="195">
        <v>12.73</v>
      </c>
      <c r="AJ31" s="195">
        <v>0</v>
      </c>
      <c r="AK31" s="195">
        <v>125.68</v>
      </c>
      <c r="AL31" s="195">
        <v>0</v>
      </c>
      <c r="AM31" s="195">
        <v>0</v>
      </c>
      <c r="AN31" s="195">
        <v>0</v>
      </c>
      <c r="AO31" s="195">
        <v>381.32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18.45</v>
      </c>
      <c r="E32" s="195">
        <v>0</v>
      </c>
      <c r="F32" s="195">
        <v>0</v>
      </c>
      <c r="G32" s="195">
        <v>29.33</v>
      </c>
      <c r="H32" s="195">
        <v>0</v>
      </c>
      <c r="I32" s="195">
        <v>26.96</v>
      </c>
      <c r="J32" s="195">
        <v>10.59</v>
      </c>
      <c r="K32" s="195">
        <v>403.96</v>
      </c>
      <c r="L32" s="195">
        <v>6.53</v>
      </c>
      <c r="M32" s="195">
        <v>2.2000000000000002</v>
      </c>
      <c r="N32" s="195">
        <v>1.8</v>
      </c>
      <c r="O32" s="195">
        <v>2.54</v>
      </c>
      <c r="P32" s="195">
        <v>0.95</v>
      </c>
      <c r="Q32" s="195">
        <v>4.75</v>
      </c>
      <c r="R32" s="195">
        <v>0.64</v>
      </c>
      <c r="S32" s="195">
        <v>6.92</v>
      </c>
      <c r="T32" s="195">
        <v>0</v>
      </c>
      <c r="U32" s="195">
        <v>2.12</v>
      </c>
      <c r="V32" s="195">
        <v>0.32</v>
      </c>
      <c r="W32" s="195">
        <v>0.47</v>
      </c>
      <c r="X32" s="195">
        <v>2.2400000000000002</v>
      </c>
      <c r="Y32" s="195">
        <v>0</v>
      </c>
      <c r="Z32" s="195">
        <v>4.2300000000000004</v>
      </c>
      <c r="AA32" s="195">
        <v>1.23</v>
      </c>
      <c r="AB32" s="195">
        <v>0</v>
      </c>
      <c r="AC32" s="195">
        <v>24.55</v>
      </c>
      <c r="AD32" s="195">
        <v>0</v>
      </c>
      <c r="AE32" s="195">
        <v>0</v>
      </c>
      <c r="AF32" s="195">
        <v>0</v>
      </c>
      <c r="AG32" s="195">
        <v>32.89</v>
      </c>
      <c r="AH32" s="195">
        <v>0</v>
      </c>
      <c r="AI32" s="195">
        <v>12.73</v>
      </c>
      <c r="AJ32" s="195">
        <v>0</v>
      </c>
      <c r="AK32" s="195">
        <v>125.68</v>
      </c>
      <c r="AL32" s="195">
        <v>0</v>
      </c>
      <c r="AM32" s="195">
        <v>0</v>
      </c>
      <c r="AN32" s="195">
        <v>0</v>
      </c>
      <c r="AO32" s="195">
        <v>381.32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18.45</v>
      </c>
      <c r="E33" s="195">
        <v>0</v>
      </c>
      <c r="F33" s="195">
        <v>0</v>
      </c>
      <c r="G33" s="195">
        <v>29.33</v>
      </c>
      <c r="H33" s="195">
        <v>0</v>
      </c>
      <c r="I33" s="195">
        <v>26.96</v>
      </c>
      <c r="J33" s="195">
        <v>10.59</v>
      </c>
      <c r="K33" s="195">
        <v>377.17</v>
      </c>
      <c r="L33" s="195">
        <v>6.53</v>
      </c>
      <c r="M33" s="195">
        <v>2.2000000000000002</v>
      </c>
      <c r="N33" s="195">
        <v>1.8</v>
      </c>
      <c r="O33" s="195">
        <v>2.54</v>
      </c>
      <c r="P33" s="195">
        <v>0.95</v>
      </c>
      <c r="Q33" s="195">
        <v>5.15</v>
      </c>
      <c r="R33" s="195">
        <v>12.83</v>
      </c>
      <c r="S33" s="195">
        <v>7.63</v>
      </c>
      <c r="T33" s="195">
        <v>0</v>
      </c>
      <c r="U33" s="195">
        <v>2.15</v>
      </c>
      <c r="V33" s="195">
        <v>0.32</v>
      </c>
      <c r="W33" s="195">
        <v>7.8</v>
      </c>
      <c r="X33" s="195">
        <v>2.2400000000000002</v>
      </c>
      <c r="Y33" s="195">
        <v>0</v>
      </c>
      <c r="Z33" s="195">
        <v>4.2300000000000004</v>
      </c>
      <c r="AA33" s="195">
        <v>16.350000000000001</v>
      </c>
      <c r="AB33" s="195">
        <v>0</v>
      </c>
      <c r="AC33" s="195">
        <v>24.55</v>
      </c>
      <c r="AD33" s="195">
        <v>0</v>
      </c>
      <c r="AE33" s="195">
        <v>0</v>
      </c>
      <c r="AF33" s="195">
        <v>0</v>
      </c>
      <c r="AG33" s="195">
        <v>32.89</v>
      </c>
      <c r="AH33" s="195">
        <v>0</v>
      </c>
      <c r="AI33" s="195">
        <v>12.73</v>
      </c>
      <c r="AJ33" s="195">
        <v>0</v>
      </c>
      <c r="AK33" s="195">
        <v>125.68</v>
      </c>
      <c r="AL33" s="195">
        <v>0</v>
      </c>
      <c r="AM33" s="195">
        <v>0</v>
      </c>
      <c r="AN33" s="195">
        <v>0</v>
      </c>
      <c r="AO33" s="195">
        <v>381.32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18.45</v>
      </c>
      <c r="E34" s="195">
        <v>0</v>
      </c>
      <c r="F34" s="195">
        <v>0</v>
      </c>
      <c r="G34" s="195">
        <v>29.33</v>
      </c>
      <c r="H34" s="195">
        <v>0</v>
      </c>
      <c r="I34" s="195">
        <v>26.96</v>
      </c>
      <c r="J34" s="195">
        <v>10.59</v>
      </c>
      <c r="K34" s="195">
        <v>377.17</v>
      </c>
      <c r="L34" s="195">
        <v>6.53</v>
      </c>
      <c r="M34" s="195">
        <v>2.2000000000000002</v>
      </c>
      <c r="N34" s="195">
        <v>1.8</v>
      </c>
      <c r="O34" s="195">
        <v>2.54</v>
      </c>
      <c r="P34" s="195">
        <v>0.95</v>
      </c>
      <c r="Q34" s="195">
        <v>5.15</v>
      </c>
      <c r="R34" s="195">
        <v>12.83</v>
      </c>
      <c r="S34" s="195">
        <v>7.64</v>
      </c>
      <c r="T34" s="195">
        <v>0</v>
      </c>
      <c r="U34" s="195">
        <v>2.14</v>
      </c>
      <c r="V34" s="195">
        <v>0.31</v>
      </c>
      <c r="W34" s="195">
        <v>7.8</v>
      </c>
      <c r="X34" s="195">
        <v>2.2400000000000002</v>
      </c>
      <c r="Y34" s="195">
        <v>0</v>
      </c>
      <c r="Z34" s="195">
        <v>4.2300000000000004</v>
      </c>
      <c r="AA34" s="195">
        <v>16.350000000000001</v>
      </c>
      <c r="AB34" s="195">
        <v>0</v>
      </c>
      <c r="AC34" s="195">
        <v>24.55</v>
      </c>
      <c r="AD34" s="195">
        <v>0</v>
      </c>
      <c r="AE34" s="195">
        <v>0</v>
      </c>
      <c r="AF34" s="195">
        <v>0</v>
      </c>
      <c r="AG34" s="195">
        <v>32.89</v>
      </c>
      <c r="AH34" s="195">
        <v>0</v>
      </c>
      <c r="AI34" s="195">
        <v>12.73</v>
      </c>
      <c r="AJ34" s="195">
        <v>0</v>
      </c>
      <c r="AK34" s="195">
        <v>125.68</v>
      </c>
      <c r="AL34" s="195">
        <v>0</v>
      </c>
      <c r="AM34" s="195">
        <v>0</v>
      </c>
      <c r="AN34" s="195">
        <v>0</v>
      </c>
      <c r="AO34" s="195">
        <v>381.32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17.989999999999998</v>
      </c>
      <c r="E35" s="195">
        <v>0</v>
      </c>
      <c r="F35" s="195">
        <v>0</v>
      </c>
      <c r="G35" s="195">
        <v>29.33</v>
      </c>
      <c r="H35" s="195">
        <v>0</v>
      </c>
      <c r="I35" s="195">
        <v>26.96</v>
      </c>
      <c r="J35" s="195">
        <v>10.59</v>
      </c>
      <c r="K35" s="195">
        <v>374.78</v>
      </c>
      <c r="L35" s="195">
        <v>6.53</v>
      </c>
      <c r="M35" s="195">
        <v>2.2000000000000002</v>
      </c>
      <c r="N35" s="195">
        <v>1.8</v>
      </c>
      <c r="O35" s="195">
        <v>2.54</v>
      </c>
      <c r="P35" s="195">
        <v>0.95</v>
      </c>
      <c r="Q35" s="195">
        <v>4.17</v>
      </c>
      <c r="R35" s="195">
        <v>12.83</v>
      </c>
      <c r="S35" s="195">
        <v>5.63</v>
      </c>
      <c r="T35" s="195">
        <v>0</v>
      </c>
      <c r="U35" s="195">
        <v>2.14</v>
      </c>
      <c r="V35" s="195">
        <v>0.31</v>
      </c>
      <c r="W35" s="195">
        <v>7.16</v>
      </c>
      <c r="X35" s="195">
        <v>2.2400000000000002</v>
      </c>
      <c r="Y35" s="195">
        <v>0</v>
      </c>
      <c r="Z35" s="195">
        <v>4.2300000000000004</v>
      </c>
      <c r="AA35" s="195">
        <v>16.350000000000001</v>
      </c>
      <c r="AB35" s="195">
        <v>0</v>
      </c>
      <c r="AC35" s="195">
        <v>24.55</v>
      </c>
      <c r="AD35" s="195">
        <v>0</v>
      </c>
      <c r="AE35" s="195">
        <v>0</v>
      </c>
      <c r="AF35" s="195">
        <v>0</v>
      </c>
      <c r="AG35" s="195">
        <v>32.89</v>
      </c>
      <c r="AH35" s="195">
        <v>0</v>
      </c>
      <c r="AI35" s="195">
        <v>12.73</v>
      </c>
      <c r="AJ35" s="195">
        <v>0</v>
      </c>
      <c r="AK35" s="195">
        <v>125.68</v>
      </c>
      <c r="AL35" s="195">
        <v>0</v>
      </c>
      <c r="AM35" s="195">
        <v>0</v>
      </c>
      <c r="AN35" s="195">
        <v>0</v>
      </c>
      <c r="AO35" s="195">
        <v>381.32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17.989999999999998</v>
      </c>
      <c r="E36" s="195">
        <v>0</v>
      </c>
      <c r="F36" s="195">
        <v>0</v>
      </c>
      <c r="G36" s="195">
        <v>29.33</v>
      </c>
      <c r="H36" s="195">
        <v>0</v>
      </c>
      <c r="I36" s="195">
        <v>26.96</v>
      </c>
      <c r="J36" s="195">
        <v>10.59</v>
      </c>
      <c r="K36" s="195">
        <v>374.78</v>
      </c>
      <c r="L36" s="195">
        <v>6.53</v>
      </c>
      <c r="M36" s="195">
        <v>2.2000000000000002</v>
      </c>
      <c r="N36" s="195">
        <v>1.8</v>
      </c>
      <c r="O36" s="195">
        <v>2.54</v>
      </c>
      <c r="P36" s="195">
        <v>0.95</v>
      </c>
      <c r="Q36" s="195">
        <v>4.17</v>
      </c>
      <c r="R36" s="195">
        <v>12.83</v>
      </c>
      <c r="S36" s="195">
        <v>5.63</v>
      </c>
      <c r="T36" s="195">
        <v>0</v>
      </c>
      <c r="U36" s="195">
        <v>2.14</v>
      </c>
      <c r="V36" s="195">
        <v>0.31</v>
      </c>
      <c r="W36" s="195">
        <v>7.16</v>
      </c>
      <c r="X36" s="195">
        <v>2.2400000000000002</v>
      </c>
      <c r="Y36" s="195">
        <v>0</v>
      </c>
      <c r="Z36" s="195">
        <v>4.2300000000000004</v>
      </c>
      <c r="AA36" s="195">
        <v>16.350000000000001</v>
      </c>
      <c r="AB36" s="195">
        <v>0</v>
      </c>
      <c r="AC36" s="195">
        <v>24.55</v>
      </c>
      <c r="AD36" s="195">
        <v>0</v>
      </c>
      <c r="AE36" s="195">
        <v>0</v>
      </c>
      <c r="AF36" s="195">
        <v>0</v>
      </c>
      <c r="AG36" s="195">
        <v>32.89</v>
      </c>
      <c r="AH36" s="195">
        <v>0</v>
      </c>
      <c r="AI36" s="195">
        <v>12.73</v>
      </c>
      <c r="AJ36" s="195">
        <v>0</v>
      </c>
      <c r="AK36" s="195">
        <v>125.68</v>
      </c>
      <c r="AL36" s="195">
        <v>0</v>
      </c>
      <c r="AM36" s="195">
        <v>0</v>
      </c>
      <c r="AN36" s="195">
        <v>0</v>
      </c>
      <c r="AO36" s="195">
        <v>381.32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17.989999999999998</v>
      </c>
      <c r="E37" s="195">
        <v>0</v>
      </c>
      <c r="F37" s="195">
        <v>0</v>
      </c>
      <c r="G37" s="195">
        <v>29.33</v>
      </c>
      <c r="H37" s="195">
        <v>0</v>
      </c>
      <c r="I37" s="195">
        <v>26.96</v>
      </c>
      <c r="J37" s="195">
        <v>10.59</v>
      </c>
      <c r="K37" s="195">
        <v>374.64</v>
      </c>
      <c r="L37" s="195">
        <v>6.53</v>
      </c>
      <c r="M37" s="195">
        <v>2.2000000000000002</v>
      </c>
      <c r="N37" s="195">
        <v>1.8</v>
      </c>
      <c r="O37" s="195">
        <v>2.54</v>
      </c>
      <c r="P37" s="195">
        <v>0.95</v>
      </c>
      <c r="Q37" s="195">
        <v>4.17</v>
      </c>
      <c r="R37" s="195">
        <v>12.31</v>
      </c>
      <c r="S37" s="195">
        <v>5.51</v>
      </c>
      <c r="T37" s="195">
        <v>0</v>
      </c>
      <c r="U37" s="195">
        <v>2.14</v>
      </c>
      <c r="V37" s="195">
        <v>0.31</v>
      </c>
      <c r="W37" s="195">
        <v>7.16</v>
      </c>
      <c r="X37" s="195">
        <v>2.2400000000000002</v>
      </c>
      <c r="Y37" s="195">
        <v>0</v>
      </c>
      <c r="Z37" s="195">
        <v>4.2300000000000004</v>
      </c>
      <c r="AA37" s="195">
        <v>16.350000000000001</v>
      </c>
      <c r="AB37" s="195">
        <v>0</v>
      </c>
      <c r="AC37" s="195">
        <v>24.55</v>
      </c>
      <c r="AD37" s="195">
        <v>0</v>
      </c>
      <c r="AE37" s="195">
        <v>0</v>
      </c>
      <c r="AF37" s="195">
        <v>0</v>
      </c>
      <c r="AG37" s="195">
        <v>32.89</v>
      </c>
      <c r="AH37" s="195">
        <v>0</v>
      </c>
      <c r="AI37" s="195">
        <v>12.73</v>
      </c>
      <c r="AJ37" s="195">
        <v>0</v>
      </c>
      <c r="AK37" s="195">
        <v>125.68</v>
      </c>
      <c r="AL37" s="195">
        <v>0</v>
      </c>
      <c r="AM37" s="195">
        <v>0</v>
      </c>
      <c r="AN37" s="195">
        <v>0</v>
      </c>
      <c r="AO37" s="195">
        <v>381.32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17.989999999999998</v>
      </c>
      <c r="E38" s="195">
        <v>0</v>
      </c>
      <c r="F38" s="195">
        <v>0</v>
      </c>
      <c r="G38" s="195">
        <v>29.33</v>
      </c>
      <c r="H38" s="195">
        <v>0</v>
      </c>
      <c r="I38" s="195">
        <v>26.96</v>
      </c>
      <c r="J38" s="195">
        <v>10.59</v>
      </c>
      <c r="K38" s="195">
        <v>374.64</v>
      </c>
      <c r="L38" s="195">
        <v>6.53</v>
      </c>
      <c r="M38" s="195">
        <v>2.2000000000000002</v>
      </c>
      <c r="N38" s="195">
        <v>1.8</v>
      </c>
      <c r="O38" s="195">
        <v>2.54</v>
      </c>
      <c r="P38" s="195">
        <v>0.95</v>
      </c>
      <c r="Q38" s="195">
        <v>4.17</v>
      </c>
      <c r="R38" s="195">
        <v>12.31</v>
      </c>
      <c r="S38" s="195">
        <v>5.51</v>
      </c>
      <c r="T38" s="195">
        <v>0</v>
      </c>
      <c r="U38" s="195">
        <v>2.14</v>
      </c>
      <c r="V38" s="195">
        <v>0.31</v>
      </c>
      <c r="W38" s="195">
        <v>7.16</v>
      </c>
      <c r="X38" s="195">
        <v>2.2400000000000002</v>
      </c>
      <c r="Y38" s="195">
        <v>0</v>
      </c>
      <c r="Z38" s="195">
        <v>4.2300000000000004</v>
      </c>
      <c r="AA38" s="195">
        <v>16.350000000000001</v>
      </c>
      <c r="AB38" s="195">
        <v>0</v>
      </c>
      <c r="AC38" s="195">
        <v>24.55</v>
      </c>
      <c r="AD38" s="195">
        <v>0</v>
      </c>
      <c r="AE38" s="195">
        <v>0</v>
      </c>
      <c r="AF38" s="195">
        <v>0</v>
      </c>
      <c r="AG38" s="195">
        <v>32.89</v>
      </c>
      <c r="AH38" s="195">
        <v>0</v>
      </c>
      <c r="AI38" s="195">
        <v>12.73</v>
      </c>
      <c r="AJ38" s="195">
        <v>0</v>
      </c>
      <c r="AK38" s="195">
        <v>125.68</v>
      </c>
      <c r="AL38" s="195">
        <v>0</v>
      </c>
      <c r="AM38" s="195">
        <v>0</v>
      </c>
      <c r="AN38" s="195">
        <v>0</v>
      </c>
      <c r="AO38" s="195">
        <v>381.32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17.760000000000002</v>
      </c>
      <c r="E39" s="195">
        <v>0</v>
      </c>
      <c r="F39" s="195">
        <v>0</v>
      </c>
      <c r="G39" s="195">
        <v>29.33</v>
      </c>
      <c r="H39" s="195">
        <v>0</v>
      </c>
      <c r="I39" s="195">
        <v>26.96</v>
      </c>
      <c r="J39" s="195">
        <v>10.59</v>
      </c>
      <c r="K39" s="195">
        <v>374.63</v>
      </c>
      <c r="L39" s="195">
        <v>6.53</v>
      </c>
      <c r="M39" s="195">
        <v>2.2000000000000002</v>
      </c>
      <c r="N39" s="195">
        <v>1.8</v>
      </c>
      <c r="O39" s="195">
        <v>2.54</v>
      </c>
      <c r="P39" s="195">
        <v>0.95</v>
      </c>
      <c r="Q39" s="195">
        <v>4.01</v>
      </c>
      <c r="R39" s="195">
        <v>9.23</v>
      </c>
      <c r="S39" s="195">
        <v>5.51</v>
      </c>
      <c r="T39" s="195">
        <v>0</v>
      </c>
      <c r="U39" s="195">
        <v>2.14</v>
      </c>
      <c r="V39" s="195">
        <v>0.31</v>
      </c>
      <c r="W39" s="195">
        <v>6.91</v>
      </c>
      <c r="X39" s="195">
        <v>2.2400000000000002</v>
      </c>
      <c r="Y39" s="195">
        <v>0</v>
      </c>
      <c r="Z39" s="195">
        <v>4.2300000000000004</v>
      </c>
      <c r="AA39" s="195">
        <v>16.350000000000001</v>
      </c>
      <c r="AB39" s="195">
        <v>0</v>
      </c>
      <c r="AC39" s="195">
        <v>24.55</v>
      </c>
      <c r="AD39" s="195">
        <v>0</v>
      </c>
      <c r="AE39" s="195">
        <v>0</v>
      </c>
      <c r="AF39" s="195">
        <v>0</v>
      </c>
      <c r="AG39" s="195">
        <v>32.89</v>
      </c>
      <c r="AH39" s="195">
        <v>0</v>
      </c>
      <c r="AI39" s="195">
        <v>12.73</v>
      </c>
      <c r="AJ39" s="195">
        <v>0</v>
      </c>
      <c r="AK39" s="195">
        <v>125.68</v>
      </c>
      <c r="AL39" s="195">
        <v>0</v>
      </c>
      <c r="AM39" s="195">
        <v>0</v>
      </c>
      <c r="AN39" s="195">
        <v>0</v>
      </c>
      <c r="AO39" s="195">
        <v>381.32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17.760000000000002</v>
      </c>
      <c r="E40" s="195">
        <v>0</v>
      </c>
      <c r="F40" s="195">
        <v>0</v>
      </c>
      <c r="G40" s="195">
        <v>29.33</v>
      </c>
      <c r="H40" s="195">
        <v>0</v>
      </c>
      <c r="I40" s="195">
        <v>26.96</v>
      </c>
      <c r="J40" s="195">
        <v>10.59</v>
      </c>
      <c r="K40" s="195">
        <v>373.23</v>
      </c>
      <c r="L40" s="195">
        <v>6.53</v>
      </c>
      <c r="M40" s="195">
        <v>2.2000000000000002</v>
      </c>
      <c r="N40" s="195">
        <v>1.8</v>
      </c>
      <c r="O40" s="195">
        <v>2.54</v>
      </c>
      <c r="P40" s="195">
        <v>0.95</v>
      </c>
      <c r="Q40" s="195">
        <v>3.97</v>
      </c>
      <c r="R40" s="195">
        <v>9.23</v>
      </c>
      <c r="S40" s="195">
        <v>5.5</v>
      </c>
      <c r="T40" s="195">
        <v>0</v>
      </c>
      <c r="U40" s="195">
        <v>2.14</v>
      </c>
      <c r="V40" s="195">
        <v>0.31</v>
      </c>
      <c r="W40" s="195">
        <v>7.01</v>
      </c>
      <c r="X40" s="195">
        <v>2.2400000000000002</v>
      </c>
      <c r="Y40" s="195">
        <v>0</v>
      </c>
      <c r="Z40" s="195">
        <v>4.2300000000000004</v>
      </c>
      <c r="AA40" s="195">
        <v>16.350000000000001</v>
      </c>
      <c r="AB40" s="195">
        <v>0</v>
      </c>
      <c r="AC40" s="195">
        <v>24.55</v>
      </c>
      <c r="AD40" s="195">
        <v>0</v>
      </c>
      <c r="AE40" s="195">
        <v>0</v>
      </c>
      <c r="AF40" s="195">
        <v>0</v>
      </c>
      <c r="AG40" s="195">
        <v>32.89</v>
      </c>
      <c r="AH40" s="195">
        <v>0</v>
      </c>
      <c r="AI40" s="195">
        <v>12.73</v>
      </c>
      <c r="AJ40" s="195">
        <v>0</v>
      </c>
      <c r="AK40" s="195">
        <v>125.68</v>
      </c>
      <c r="AL40" s="195">
        <v>0</v>
      </c>
      <c r="AM40" s="195">
        <v>0</v>
      </c>
      <c r="AN40" s="195">
        <v>0</v>
      </c>
      <c r="AO40" s="195">
        <v>381.32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17.760000000000002</v>
      </c>
      <c r="E41" s="195">
        <v>0</v>
      </c>
      <c r="F41" s="195">
        <v>0</v>
      </c>
      <c r="G41" s="195">
        <v>29.33</v>
      </c>
      <c r="H41" s="195">
        <v>0</v>
      </c>
      <c r="I41" s="195">
        <v>26.96</v>
      </c>
      <c r="J41" s="195">
        <v>10.59</v>
      </c>
      <c r="K41" s="195">
        <v>373.23</v>
      </c>
      <c r="L41" s="195">
        <v>6.53</v>
      </c>
      <c r="M41" s="195">
        <v>2.2000000000000002</v>
      </c>
      <c r="N41" s="195">
        <v>1.8</v>
      </c>
      <c r="O41" s="195">
        <v>2.54</v>
      </c>
      <c r="P41" s="195">
        <v>0.95</v>
      </c>
      <c r="Q41" s="195">
        <v>3.97</v>
      </c>
      <c r="R41" s="195">
        <v>9.23</v>
      </c>
      <c r="S41" s="195">
        <v>5.5</v>
      </c>
      <c r="T41" s="195">
        <v>0</v>
      </c>
      <c r="U41" s="195">
        <v>2.14</v>
      </c>
      <c r="V41" s="195">
        <v>0.31</v>
      </c>
      <c r="W41" s="195">
        <v>7.81</v>
      </c>
      <c r="X41" s="195">
        <v>2.2400000000000002</v>
      </c>
      <c r="Y41" s="195">
        <v>0</v>
      </c>
      <c r="Z41" s="195">
        <v>4.2300000000000004</v>
      </c>
      <c r="AA41" s="195">
        <v>16.350000000000001</v>
      </c>
      <c r="AB41" s="195">
        <v>0</v>
      </c>
      <c r="AC41" s="195">
        <v>24.55</v>
      </c>
      <c r="AD41" s="195">
        <v>0</v>
      </c>
      <c r="AE41" s="195">
        <v>0</v>
      </c>
      <c r="AF41" s="195">
        <v>0</v>
      </c>
      <c r="AG41" s="195">
        <v>32.89</v>
      </c>
      <c r="AH41" s="195">
        <v>0</v>
      </c>
      <c r="AI41" s="195">
        <v>12.73</v>
      </c>
      <c r="AJ41" s="195">
        <v>0</v>
      </c>
      <c r="AK41" s="195">
        <v>125.68</v>
      </c>
      <c r="AL41" s="195">
        <v>0</v>
      </c>
      <c r="AM41" s="195">
        <v>0</v>
      </c>
      <c r="AN41" s="195">
        <v>0</v>
      </c>
      <c r="AO41" s="195">
        <v>381.32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17.760000000000002</v>
      </c>
      <c r="E42" s="195">
        <v>0</v>
      </c>
      <c r="F42" s="195">
        <v>0</v>
      </c>
      <c r="G42" s="195">
        <v>29.33</v>
      </c>
      <c r="H42" s="195">
        <v>0</v>
      </c>
      <c r="I42" s="195">
        <v>26.96</v>
      </c>
      <c r="J42" s="195">
        <v>10.59</v>
      </c>
      <c r="K42" s="195">
        <v>373.23</v>
      </c>
      <c r="L42" s="195">
        <v>6.53</v>
      </c>
      <c r="M42" s="195">
        <v>2.2000000000000002</v>
      </c>
      <c r="N42" s="195">
        <v>1.8</v>
      </c>
      <c r="O42" s="195">
        <v>2.54</v>
      </c>
      <c r="P42" s="195">
        <v>0.95</v>
      </c>
      <c r="Q42" s="195">
        <v>3.97</v>
      </c>
      <c r="R42" s="195">
        <v>9.23</v>
      </c>
      <c r="S42" s="195">
        <v>5.5</v>
      </c>
      <c r="T42" s="195">
        <v>0</v>
      </c>
      <c r="U42" s="195">
        <v>2.14</v>
      </c>
      <c r="V42" s="195">
        <v>0.31</v>
      </c>
      <c r="W42" s="195">
        <v>7.81</v>
      </c>
      <c r="X42" s="195">
        <v>2.2400000000000002</v>
      </c>
      <c r="Y42" s="195">
        <v>0</v>
      </c>
      <c r="Z42" s="195">
        <v>4.2300000000000004</v>
      </c>
      <c r="AA42" s="195">
        <v>16.350000000000001</v>
      </c>
      <c r="AB42" s="195">
        <v>0</v>
      </c>
      <c r="AC42" s="195">
        <v>24.55</v>
      </c>
      <c r="AD42" s="195">
        <v>0</v>
      </c>
      <c r="AE42" s="195">
        <v>0</v>
      </c>
      <c r="AF42" s="195">
        <v>0</v>
      </c>
      <c r="AG42" s="195">
        <v>32.89</v>
      </c>
      <c r="AH42" s="195">
        <v>0</v>
      </c>
      <c r="AI42" s="195">
        <v>12.73</v>
      </c>
      <c r="AJ42" s="195">
        <v>0</v>
      </c>
      <c r="AK42" s="195">
        <v>125.68</v>
      </c>
      <c r="AL42" s="195">
        <v>0</v>
      </c>
      <c r="AM42" s="195">
        <v>0</v>
      </c>
      <c r="AN42" s="195">
        <v>0</v>
      </c>
      <c r="AO42" s="195">
        <v>381.32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17.760000000000002</v>
      </c>
      <c r="E43" s="195">
        <v>0</v>
      </c>
      <c r="F43" s="195">
        <v>0</v>
      </c>
      <c r="G43" s="195">
        <v>29.33</v>
      </c>
      <c r="H43" s="195">
        <v>0</v>
      </c>
      <c r="I43" s="195">
        <v>26.96</v>
      </c>
      <c r="J43" s="195">
        <v>10.59</v>
      </c>
      <c r="K43" s="195">
        <v>373.21</v>
      </c>
      <c r="L43" s="195">
        <v>0.34</v>
      </c>
      <c r="M43" s="195">
        <v>2.2000000000000002</v>
      </c>
      <c r="N43" s="195">
        <v>1.8</v>
      </c>
      <c r="O43" s="195">
        <v>2.54</v>
      </c>
      <c r="P43" s="195">
        <v>0.95</v>
      </c>
      <c r="Q43" s="195">
        <v>0.31</v>
      </c>
      <c r="R43" s="195">
        <v>0.65</v>
      </c>
      <c r="S43" s="195">
        <v>0.4</v>
      </c>
      <c r="T43" s="195">
        <v>0</v>
      </c>
      <c r="U43" s="195">
        <v>2.14</v>
      </c>
      <c r="V43" s="195">
        <v>1.92</v>
      </c>
      <c r="W43" s="195">
        <v>1.52</v>
      </c>
      <c r="X43" s="195">
        <v>7.07</v>
      </c>
      <c r="Y43" s="195">
        <v>0</v>
      </c>
      <c r="Z43" s="195">
        <v>4.2300000000000004</v>
      </c>
      <c r="AA43" s="195">
        <v>1.23</v>
      </c>
      <c r="AB43" s="195">
        <v>0</v>
      </c>
      <c r="AC43" s="195">
        <v>24.83</v>
      </c>
      <c r="AD43" s="195">
        <v>0</v>
      </c>
      <c r="AE43" s="195">
        <v>0</v>
      </c>
      <c r="AF43" s="195">
        <v>0</v>
      </c>
      <c r="AG43" s="195">
        <v>32.89</v>
      </c>
      <c r="AH43" s="195">
        <v>0</v>
      </c>
      <c r="AI43" s="195">
        <v>12.73</v>
      </c>
      <c r="AJ43" s="195">
        <v>0</v>
      </c>
      <c r="AK43" s="195">
        <v>125.68</v>
      </c>
      <c r="AL43" s="195">
        <v>0</v>
      </c>
      <c r="AM43" s="195">
        <v>0</v>
      </c>
      <c r="AN43" s="195">
        <v>0</v>
      </c>
      <c r="AO43" s="195">
        <v>373.54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17.760000000000002</v>
      </c>
      <c r="E44" s="195">
        <v>0</v>
      </c>
      <c r="F44" s="195">
        <v>0</v>
      </c>
      <c r="G44" s="195">
        <v>29.33</v>
      </c>
      <c r="H44" s="195">
        <v>0</v>
      </c>
      <c r="I44" s="195">
        <v>26.96</v>
      </c>
      <c r="J44" s="195">
        <v>10.59</v>
      </c>
      <c r="K44" s="195">
        <v>373.07</v>
      </c>
      <c r="L44" s="195">
        <v>0.34</v>
      </c>
      <c r="M44" s="195">
        <v>2.2000000000000002</v>
      </c>
      <c r="N44" s="195">
        <v>1.8</v>
      </c>
      <c r="O44" s="195">
        <v>2.54</v>
      </c>
      <c r="P44" s="195">
        <v>0.95</v>
      </c>
      <c r="Q44" s="195">
        <v>0.31</v>
      </c>
      <c r="R44" s="195">
        <v>0.65</v>
      </c>
      <c r="S44" s="195">
        <v>0.4</v>
      </c>
      <c r="T44" s="195">
        <v>0</v>
      </c>
      <c r="U44" s="195">
        <v>2.14</v>
      </c>
      <c r="V44" s="195">
        <v>0.31</v>
      </c>
      <c r="W44" s="195">
        <v>1.52</v>
      </c>
      <c r="X44" s="195">
        <v>2.27</v>
      </c>
      <c r="Y44" s="195">
        <v>0</v>
      </c>
      <c r="Z44" s="195">
        <v>4.2300000000000004</v>
      </c>
      <c r="AA44" s="195">
        <v>1.23</v>
      </c>
      <c r="AB44" s="195">
        <v>0</v>
      </c>
      <c r="AC44" s="195">
        <v>24.83</v>
      </c>
      <c r="AD44" s="195">
        <v>0</v>
      </c>
      <c r="AE44" s="195">
        <v>0</v>
      </c>
      <c r="AF44" s="195">
        <v>0</v>
      </c>
      <c r="AG44" s="195">
        <v>32.89</v>
      </c>
      <c r="AH44" s="195">
        <v>0</v>
      </c>
      <c r="AI44" s="195">
        <v>12.73</v>
      </c>
      <c r="AJ44" s="195">
        <v>0</v>
      </c>
      <c r="AK44" s="195">
        <v>125.68</v>
      </c>
      <c r="AL44" s="195">
        <v>0</v>
      </c>
      <c r="AM44" s="195">
        <v>0</v>
      </c>
      <c r="AN44" s="195">
        <v>0</v>
      </c>
      <c r="AO44" s="195">
        <v>373.54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17.760000000000002</v>
      </c>
      <c r="E45" s="195">
        <v>0</v>
      </c>
      <c r="F45" s="195">
        <v>0</v>
      </c>
      <c r="G45" s="195">
        <v>29.33</v>
      </c>
      <c r="H45" s="195">
        <v>0</v>
      </c>
      <c r="I45" s="195">
        <v>26.96</v>
      </c>
      <c r="J45" s="195">
        <v>10.59</v>
      </c>
      <c r="K45" s="195">
        <v>338.56</v>
      </c>
      <c r="L45" s="195">
        <v>0.34</v>
      </c>
      <c r="M45" s="195">
        <v>2.2000000000000002</v>
      </c>
      <c r="N45" s="195">
        <v>1.8</v>
      </c>
      <c r="O45" s="195">
        <v>2.54</v>
      </c>
      <c r="P45" s="195">
        <v>0.95</v>
      </c>
      <c r="Q45" s="195">
        <v>0.31</v>
      </c>
      <c r="R45" s="195">
        <v>1.71</v>
      </c>
      <c r="S45" s="195">
        <v>0.4</v>
      </c>
      <c r="T45" s="195">
        <v>0</v>
      </c>
      <c r="U45" s="195">
        <v>2.08</v>
      </c>
      <c r="V45" s="195">
        <v>0.31</v>
      </c>
      <c r="W45" s="195">
        <v>1.36</v>
      </c>
      <c r="X45" s="195">
        <v>2.2400000000000002</v>
      </c>
      <c r="Y45" s="195">
        <v>0</v>
      </c>
      <c r="Z45" s="195">
        <v>4.2300000000000004</v>
      </c>
      <c r="AA45" s="195">
        <v>1.86</v>
      </c>
      <c r="AB45" s="195">
        <v>0</v>
      </c>
      <c r="AC45" s="195">
        <v>24.83</v>
      </c>
      <c r="AD45" s="195">
        <v>0</v>
      </c>
      <c r="AE45" s="195">
        <v>0</v>
      </c>
      <c r="AF45" s="195">
        <v>0</v>
      </c>
      <c r="AG45" s="195">
        <v>32.89</v>
      </c>
      <c r="AH45" s="195">
        <v>0</v>
      </c>
      <c r="AI45" s="195">
        <v>12.73</v>
      </c>
      <c r="AJ45" s="195">
        <v>0</v>
      </c>
      <c r="AK45" s="195">
        <v>125.68</v>
      </c>
      <c r="AL45" s="195">
        <v>0</v>
      </c>
      <c r="AM45" s="195">
        <v>0</v>
      </c>
      <c r="AN45" s="195">
        <v>0</v>
      </c>
      <c r="AO45" s="195">
        <v>373.54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17.760000000000002</v>
      </c>
      <c r="E46" s="195">
        <v>0</v>
      </c>
      <c r="F46" s="195">
        <v>0</v>
      </c>
      <c r="G46" s="195">
        <v>29.33</v>
      </c>
      <c r="H46" s="195">
        <v>0</v>
      </c>
      <c r="I46" s="195">
        <v>26.96</v>
      </c>
      <c r="J46" s="195">
        <v>10.59</v>
      </c>
      <c r="K46" s="195">
        <v>299.94</v>
      </c>
      <c r="L46" s="195">
        <v>0.34</v>
      </c>
      <c r="M46" s="195">
        <v>2.2000000000000002</v>
      </c>
      <c r="N46" s="195">
        <v>1.8</v>
      </c>
      <c r="O46" s="195">
        <v>2.54</v>
      </c>
      <c r="P46" s="195">
        <v>0.95</v>
      </c>
      <c r="Q46" s="195">
        <v>0.31</v>
      </c>
      <c r="R46" s="195">
        <v>0.64</v>
      </c>
      <c r="S46" s="195">
        <v>0.4</v>
      </c>
      <c r="T46" s="195">
        <v>0</v>
      </c>
      <c r="U46" s="195">
        <v>2.08</v>
      </c>
      <c r="V46" s="195">
        <v>0.31</v>
      </c>
      <c r="W46" s="195">
        <v>1.36</v>
      </c>
      <c r="X46" s="195">
        <v>2.2400000000000002</v>
      </c>
      <c r="Y46" s="195">
        <v>0</v>
      </c>
      <c r="Z46" s="195">
        <v>4.2300000000000004</v>
      </c>
      <c r="AA46" s="195">
        <v>1.86</v>
      </c>
      <c r="AB46" s="195">
        <v>0</v>
      </c>
      <c r="AC46" s="195">
        <v>25.12</v>
      </c>
      <c r="AD46" s="195">
        <v>0</v>
      </c>
      <c r="AE46" s="195">
        <v>0</v>
      </c>
      <c r="AF46" s="195">
        <v>0</v>
      </c>
      <c r="AG46" s="195">
        <v>32.89</v>
      </c>
      <c r="AH46" s="195">
        <v>0</v>
      </c>
      <c r="AI46" s="195">
        <v>12.73</v>
      </c>
      <c r="AJ46" s="195">
        <v>0</v>
      </c>
      <c r="AK46" s="195">
        <v>125.68</v>
      </c>
      <c r="AL46" s="195">
        <v>0</v>
      </c>
      <c r="AM46" s="195">
        <v>0</v>
      </c>
      <c r="AN46" s="195">
        <v>0</v>
      </c>
      <c r="AO46" s="195">
        <v>373.54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17.760000000000002</v>
      </c>
      <c r="E47" s="195">
        <v>0</v>
      </c>
      <c r="F47" s="195">
        <v>0</v>
      </c>
      <c r="G47" s="195">
        <v>29.33</v>
      </c>
      <c r="H47" s="195">
        <v>0</v>
      </c>
      <c r="I47" s="195">
        <v>26.96</v>
      </c>
      <c r="J47" s="195">
        <v>10.59</v>
      </c>
      <c r="K47" s="195">
        <v>261.32</v>
      </c>
      <c r="L47" s="195">
        <v>0.34</v>
      </c>
      <c r="M47" s="195">
        <v>2.2000000000000002</v>
      </c>
      <c r="N47" s="195">
        <v>1.8</v>
      </c>
      <c r="O47" s="195">
        <v>2.54</v>
      </c>
      <c r="P47" s="195">
        <v>0.95</v>
      </c>
      <c r="Q47" s="195">
        <v>0.31</v>
      </c>
      <c r="R47" s="195">
        <v>0.64</v>
      </c>
      <c r="S47" s="195">
        <v>0.4</v>
      </c>
      <c r="T47" s="195">
        <v>0</v>
      </c>
      <c r="U47" s="195">
        <v>2.0699999999999998</v>
      </c>
      <c r="V47" s="195">
        <v>0.31</v>
      </c>
      <c r="W47" s="195">
        <v>1.36</v>
      </c>
      <c r="X47" s="195">
        <v>2.2400000000000002</v>
      </c>
      <c r="Y47" s="195">
        <v>0</v>
      </c>
      <c r="Z47" s="195">
        <v>4.2300000000000004</v>
      </c>
      <c r="AA47" s="195">
        <v>1.24</v>
      </c>
      <c r="AB47" s="195">
        <v>0</v>
      </c>
      <c r="AC47" s="195">
        <v>17.440000000000001</v>
      </c>
      <c r="AD47" s="195">
        <v>1.66</v>
      </c>
      <c r="AE47" s="195">
        <v>0</v>
      </c>
      <c r="AF47" s="195">
        <v>0</v>
      </c>
      <c r="AG47" s="195">
        <v>34.97</v>
      </c>
      <c r="AH47" s="195">
        <v>0</v>
      </c>
      <c r="AI47" s="195">
        <v>12.73</v>
      </c>
      <c r="AJ47" s="195">
        <v>0</v>
      </c>
      <c r="AK47" s="195">
        <v>125.68</v>
      </c>
      <c r="AL47" s="195">
        <v>0</v>
      </c>
      <c r="AM47" s="195">
        <v>0</v>
      </c>
      <c r="AN47" s="195">
        <v>0</v>
      </c>
      <c r="AO47" s="195">
        <v>373.54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17.760000000000002</v>
      </c>
      <c r="E48" s="195">
        <v>0</v>
      </c>
      <c r="F48" s="195">
        <v>0</v>
      </c>
      <c r="G48" s="195">
        <v>29.33</v>
      </c>
      <c r="H48" s="195">
        <v>0</v>
      </c>
      <c r="I48" s="195">
        <v>26.96</v>
      </c>
      <c r="J48" s="195">
        <v>10.59</v>
      </c>
      <c r="K48" s="195">
        <v>261.32</v>
      </c>
      <c r="L48" s="195">
        <v>0.34</v>
      </c>
      <c r="M48" s="195">
        <v>2.2000000000000002</v>
      </c>
      <c r="N48" s="195">
        <v>1.8</v>
      </c>
      <c r="O48" s="195">
        <v>2.54</v>
      </c>
      <c r="P48" s="195">
        <v>0.95</v>
      </c>
      <c r="Q48" s="195">
        <v>0.31</v>
      </c>
      <c r="R48" s="195">
        <v>0.64</v>
      </c>
      <c r="S48" s="195">
        <v>0.4</v>
      </c>
      <c r="T48" s="195">
        <v>0</v>
      </c>
      <c r="U48" s="195">
        <v>2.0699999999999998</v>
      </c>
      <c r="V48" s="195">
        <v>0.31</v>
      </c>
      <c r="W48" s="195">
        <v>1.36</v>
      </c>
      <c r="X48" s="195">
        <v>2.2400000000000002</v>
      </c>
      <c r="Y48" s="195">
        <v>0</v>
      </c>
      <c r="Z48" s="195">
        <v>4.2300000000000004</v>
      </c>
      <c r="AA48" s="195">
        <v>1.24</v>
      </c>
      <c r="AB48" s="195">
        <v>0</v>
      </c>
      <c r="AC48" s="195">
        <v>17.440000000000001</v>
      </c>
      <c r="AD48" s="195">
        <v>1.66</v>
      </c>
      <c r="AE48" s="195">
        <v>0</v>
      </c>
      <c r="AF48" s="195">
        <v>0</v>
      </c>
      <c r="AG48" s="195">
        <v>34.97</v>
      </c>
      <c r="AH48" s="195">
        <v>0</v>
      </c>
      <c r="AI48" s="195">
        <v>12.73</v>
      </c>
      <c r="AJ48" s="195">
        <v>0</v>
      </c>
      <c r="AK48" s="195">
        <v>125.68</v>
      </c>
      <c r="AL48" s="195">
        <v>0</v>
      </c>
      <c r="AM48" s="195">
        <v>0</v>
      </c>
      <c r="AN48" s="195">
        <v>0</v>
      </c>
      <c r="AO48" s="195">
        <v>373.54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17.52</v>
      </c>
      <c r="E49" s="195">
        <v>0</v>
      </c>
      <c r="F49" s="195">
        <v>0</v>
      </c>
      <c r="G49" s="195">
        <v>29.33</v>
      </c>
      <c r="H49" s="195">
        <v>0</v>
      </c>
      <c r="I49" s="195">
        <v>26.96</v>
      </c>
      <c r="J49" s="195">
        <v>10.59</v>
      </c>
      <c r="K49" s="195">
        <v>261.32</v>
      </c>
      <c r="L49" s="195">
        <v>0.34</v>
      </c>
      <c r="M49" s="195">
        <v>2.2000000000000002</v>
      </c>
      <c r="N49" s="195">
        <v>1.8</v>
      </c>
      <c r="O49" s="195">
        <v>2.54</v>
      </c>
      <c r="P49" s="195">
        <v>0.95</v>
      </c>
      <c r="Q49" s="195">
        <v>0.31</v>
      </c>
      <c r="R49" s="195">
        <v>0.64</v>
      </c>
      <c r="S49" s="195">
        <v>0.4</v>
      </c>
      <c r="T49" s="195">
        <v>0</v>
      </c>
      <c r="U49" s="195">
        <v>2.0699999999999998</v>
      </c>
      <c r="V49" s="195">
        <v>0.31</v>
      </c>
      <c r="W49" s="195">
        <v>1.36</v>
      </c>
      <c r="X49" s="195">
        <v>2.2400000000000002</v>
      </c>
      <c r="Y49" s="195">
        <v>0</v>
      </c>
      <c r="Z49" s="195">
        <v>4.2300000000000004</v>
      </c>
      <c r="AA49" s="195">
        <v>1.24</v>
      </c>
      <c r="AB49" s="195">
        <v>0</v>
      </c>
      <c r="AC49" s="195">
        <v>24.81</v>
      </c>
      <c r="AD49" s="195">
        <v>0</v>
      </c>
      <c r="AE49" s="195">
        <v>0</v>
      </c>
      <c r="AF49" s="195">
        <v>0</v>
      </c>
      <c r="AG49" s="195">
        <v>34.97</v>
      </c>
      <c r="AH49" s="195">
        <v>0</v>
      </c>
      <c r="AI49" s="195">
        <v>12.73</v>
      </c>
      <c r="AJ49" s="195">
        <v>0</v>
      </c>
      <c r="AK49" s="195">
        <v>125.68</v>
      </c>
      <c r="AL49" s="195">
        <v>0</v>
      </c>
      <c r="AM49" s="195">
        <v>0</v>
      </c>
      <c r="AN49" s="195">
        <v>0</v>
      </c>
      <c r="AO49" s="195">
        <v>373.54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17.52</v>
      </c>
      <c r="E50" s="195">
        <v>0</v>
      </c>
      <c r="F50" s="195">
        <v>0</v>
      </c>
      <c r="G50" s="195">
        <v>29.33</v>
      </c>
      <c r="H50" s="195">
        <v>0</v>
      </c>
      <c r="I50" s="195">
        <v>26.96</v>
      </c>
      <c r="J50" s="195">
        <v>10.59</v>
      </c>
      <c r="K50" s="195">
        <v>261.33</v>
      </c>
      <c r="L50" s="195">
        <v>0.34</v>
      </c>
      <c r="M50" s="195">
        <v>2.2000000000000002</v>
      </c>
      <c r="N50" s="195">
        <v>1.8</v>
      </c>
      <c r="O50" s="195">
        <v>2.54</v>
      </c>
      <c r="P50" s="195">
        <v>0.95</v>
      </c>
      <c r="Q50" s="195">
        <v>0.31</v>
      </c>
      <c r="R50" s="195">
        <v>0.64</v>
      </c>
      <c r="S50" s="195">
        <v>0.4</v>
      </c>
      <c r="T50" s="195">
        <v>0</v>
      </c>
      <c r="U50" s="195">
        <v>2.0699999999999998</v>
      </c>
      <c r="V50" s="195">
        <v>0.31</v>
      </c>
      <c r="W50" s="195">
        <v>1.36</v>
      </c>
      <c r="X50" s="195">
        <v>2.2400000000000002</v>
      </c>
      <c r="Y50" s="195">
        <v>0</v>
      </c>
      <c r="Z50" s="195">
        <v>4.2300000000000004</v>
      </c>
      <c r="AA50" s="195">
        <v>1.24</v>
      </c>
      <c r="AB50" s="195">
        <v>0</v>
      </c>
      <c r="AC50" s="195">
        <v>24.81</v>
      </c>
      <c r="AD50" s="195">
        <v>0</v>
      </c>
      <c r="AE50" s="195">
        <v>0</v>
      </c>
      <c r="AF50" s="195">
        <v>0</v>
      </c>
      <c r="AG50" s="195">
        <v>34.97</v>
      </c>
      <c r="AH50" s="195">
        <v>0</v>
      </c>
      <c r="AI50" s="195">
        <v>12.73</v>
      </c>
      <c r="AJ50" s="195">
        <v>0</v>
      </c>
      <c r="AK50" s="195">
        <v>125.68</v>
      </c>
      <c r="AL50" s="195">
        <v>0</v>
      </c>
      <c r="AM50" s="195">
        <v>0</v>
      </c>
      <c r="AN50" s="195">
        <v>0</v>
      </c>
      <c r="AO50" s="195">
        <v>373.54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17.52</v>
      </c>
      <c r="E51" s="195">
        <v>0</v>
      </c>
      <c r="F51" s="195">
        <v>0</v>
      </c>
      <c r="G51" s="195">
        <v>29.33</v>
      </c>
      <c r="H51" s="195">
        <v>0</v>
      </c>
      <c r="I51" s="195">
        <v>26.96</v>
      </c>
      <c r="J51" s="195">
        <v>10.59</v>
      </c>
      <c r="K51" s="195">
        <v>261.32</v>
      </c>
      <c r="L51" s="195">
        <v>0.34</v>
      </c>
      <c r="M51" s="195">
        <v>2.2000000000000002</v>
      </c>
      <c r="N51" s="195">
        <v>1.8</v>
      </c>
      <c r="O51" s="195">
        <v>2.54</v>
      </c>
      <c r="P51" s="195">
        <v>0.95</v>
      </c>
      <c r="Q51" s="195">
        <v>0.31</v>
      </c>
      <c r="R51" s="195">
        <v>0.64</v>
      </c>
      <c r="S51" s="195">
        <v>0.4</v>
      </c>
      <c r="T51" s="195">
        <v>0</v>
      </c>
      <c r="U51" s="195">
        <v>2.48</v>
      </c>
      <c r="V51" s="195">
        <v>0.31</v>
      </c>
      <c r="W51" s="195">
        <v>0.9</v>
      </c>
      <c r="X51" s="195">
        <v>2.2400000000000002</v>
      </c>
      <c r="Y51" s="195">
        <v>0</v>
      </c>
      <c r="Z51" s="195">
        <v>4.2300000000000004</v>
      </c>
      <c r="AA51" s="195">
        <v>1.24</v>
      </c>
      <c r="AB51" s="195">
        <v>0</v>
      </c>
      <c r="AC51" s="195">
        <v>24.8</v>
      </c>
      <c r="AD51" s="195">
        <v>0</v>
      </c>
      <c r="AE51" s="195">
        <v>0</v>
      </c>
      <c r="AF51" s="195">
        <v>0</v>
      </c>
      <c r="AG51" s="195">
        <v>34.97</v>
      </c>
      <c r="AH51" s="195">
        <v>0</v>
      </c>
      <c r="AI51" s="195">
        <v>12.73</v>
      </c>
      <c r="AJ51" s="195">
        <v>0</v>
      </c>
      <c r="AK51" s="195">
        <v>125.68</v>
      </c>
      <c r="AL51" s="195">
        <v>0</v>
      </c>
      <c r="AM51" s="195">
        <v>0</v>
      </c>
      <c r="AN51" s="195">
        <v>0</v>
      </c>
      <c r="AO51" s="195">
        <v>373.54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17.52</v>
      </c>
      <c r="E52" s="195">
        <v>0</v>
      </c>
      <c r="F52" s="195">
        <v>0</v>
      </c>
      <c r="G52" s="195">
        <v>29.33</v>
      </c>
      <c r="H52" s="195">
        <v>0</v>
      </c>
      <c r="I52" s="195">
        <v>26.96</v>
      </c>
      <c r="J52" s="195">
        <v>10.59</v>
      </c>
      <c r="K52" s="195">
        <v>261.32</v>
      </c>
      <c r="L52" s="195">
        <v>0.34</v>
      </c>
      <c r="M52" s="195">
        <v>2.2000000000000002</v>
      </c>
      <c r="N52" s="195">
        <v>1.8</v>
      </c>
      <c r="O52" s="195">
        <v>2.54</v>
      </c>
      <c r="P52" s="195">
        <v>0.95</v>
      </c>
      <c r="Q52" s="195">
        <v>0.31</v>
      </c>
      <c r="R52" s="195">
        <v>0.64</v>
      </c>
      <c r="S52" s="195">
        <v>0.4</v>
      </c>
      <c r="T52" s="195">
        <v>0</v>
      </c>
      <c r="U52" s="195">
        <v>2.12</v>
      </c>
      <c r="V52" s="195">
        <v>0.31</v>
      </c>
      <c r="W52" s="195">
        <v>0.9</v>
      </c>
      <c r="X52" s="195">
        <v>2.2400000000000002</v>
      </c>
      <c r="Y52" s="195">
        <v>0</v>
      </c>
      <c r="Z52" s="195">
        <v>4.2300000000000004</v>
      </c>
      <c r="AA52" s="195">
        <v>1.24</v>
      </c>
      <c r="AB52" s="195">
        <v>0</v>
      </c>
      <c r="AC52" s="195">
        <v>24.8</v>
      </c>
      <c r="AD52" s="195">
        <v>0</v>
      </c>
      <c r="AE52" s="195">
        <v>0</v>
      </c>
      <c r="AF52" s="195">
        <v>0</v>
      </c>
      <c r="AG52" s="195">
        <v>34.97</v>
      </c>
      <c r="AH52" s="195">
        <v>0</v>
      </c>
      <c r="AI52" s="195">
        <v>12.73</v>
      </c>
      <c r="AJ52" s="195">
        <v>0</v>
      </c>
      <c r="AK52" s="195">
        <v>125.68</v>
      </c>
      <c r="AL52" s="195">
        <v>0</v>
      </c>
      <c r="AM52" s="195">
        <v>0</v>
      </c>
      <c r="AN52" s="195">
        <v>0</v>
      </c>
      <c r="AO52" s="195">
        <v>373.54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17.52</v>
      </c>
      <c r="E53" s="195">
        <v>0</v>
      </c>
      <c r="F53" s="195">
        <v>0</v>
      </c>
      <c r="G53" s="195">
        <v>29.33</v>
      </c>
      <c r="H53" s="195">
        <v>0</v>
      </c>
      <c r="I53" s="195">
        <v>26.96</v>
      </c>
      <c r="J53" s="195">
        <v>10.59</v>
      </c>
      <c r="K53" s="195">
        <v>261.32</v>
      </c>
      <c r="L53" s="195">
        <v>0.34</v>
      </c>
      <c r="M53" s="195">
        <v>2.2000000000000002</v>
      </c>
      <c r="N53" s="195">
        <v>1.8</v>
      </c>
      <c r="O53" s="195">
        <v>2.54</v>
      </c>
      <c r="P53" s="195">
        <v>0.95</v>
      </c>
      <c r="Q53" s="195">
        <v>0.31</v>
      </c>
      <c r="R53" s="195">
        <v>0.65</v>
      </c>
      <c r="S53" s="195">
        <v>0.4</v>
      </c>
      <c r="T53" s="195">
        <v>0</v>
      </c>
      <c r="U53" s="195">
        <v>2.12</v>
      </c>
      <c r="V53" s="195">
        <v>0.32</v>
      </c>
      <c r="W53" s="195">
        <v>0.51</v>
      </c>
      <c r="X53" s="195">
        <v>2.2400000000000002</v>
      </c>
      <c r="Y53" s="195">
        <v>0</v>
      </c>
      <c r="Z53" s="195">
        <v>3.63</v>
      </c>
      <c r="AA53" s="195">
        <v>1.24</v>
      </c>
      <c r="AB53" s="195">
        <v>0</v>
      </c>
      <c r="AC53" s="195">
        <v>4.95</v>
      </c>
      <c r="AD53" s="195">
        <v>1.66</v>
      </c>
      <c r="AE53" s="195">
        <v>0</v>
      </c>
      <c r="AF53" s="195">
        <v>0</v>
      </c>
      <c r="AG53" s="195">
        <v>34.97</v>
      </c>
      <c r="AH53" s="195">
        <v>0</v>
      </c>
      <c r="AI53" s="195">
        <v>12.73</v>
      </c>
      <c r="AJ53" s="195">
        <v>0</v>
      </c>
      <c r="AK53" s="195">
        <v>125.68</v>
      </c>
      <c r="AL53" s="195">
        <v>0</v>
      </c>
      <c r="AM53" s="195">
        <v>0</v>
      </c>
      <c r="AN53" s="195">
        <v>0</v>
      </c>
      <c r="AO53" s="195">
        <v>373.54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17.52</v>
      </c>
      <c r="E54" s="195">
        <v>0</v>
      </c>
      <c r="F54" s="195">
        <v>0</v>
      </c>
      <c r="G54" s="195">
        <v>29.33</v>
      </c>
      <c r="H54" s="195">
        <v>0</v>
      </c>
      <c r="I54" s="195">
        <v>26.96</v>
      </c>
      <c r="J54" s="195">
        <v>10.59</v>
      </c>
      <c r="K54" s="195">
        <v>261.32</v>
      </c>
      <c r="L54" s="195">
        <v>0.34</v>
      </c>
      <c r="M54" s="195">
        <v>2.2000000000000002</v>
      </c>
      <c r="N54" s="195">
        <v>1.8</v>
      </c>
      <c r="O54" s="195">
        <v>2.54</v>
      </c>
      <c r="P54" s="195">
        <v>0.95</v>
      </c>
      <c r="Q54" s="195">
        <v>0.31</v>
      </c>
      <c r="R54" s="195">
        <v>0.65</v>
      </c>
      <c r="S54" s="195">
        <v>0.4</v>
      </c>
      <c r="T54" s="195">
        <v>0</v>
      </c>
      <c r="U54" s="195">
        <v>2.12</v>
      </c>
      <c r="V54" s="195">
        <v>0.32</v>
      </c>
      <c r="W54" s="195">
        <v>0.51</v>
      </c>
      <c r="X54" s="195">
        <v>2.2400000000000002</v>
      </c>
      <c r="Y54" s="195">
        <v>0</v>
      </c>
      <c r="Z54" s="195">
        <v>3.63</v>
      </c>
      <c r="AA54" s="195">
        <v>1.24</v>
      </c>
      <c r="AB54" s="195">
        <v>0</v>
      </c>
      <c r="AC54" s="195">
        <v>4.95</v>
      </c>
      <c r="AD54" s="195">
        <v>1.66</v>
      </c>
      <c r="AE54" s="195">
        <v>0</v>
      </c>
      <c r="AF54" s="195">
        <v>0</v>
      </c>
      <c r="AG54" s="195">
        <v>34.97</v>
      </c>
      <c r="AH54" s="195">
        <v>0</v>
      </c>
      <c r="AI54" s="195">
        <v>12.73</v>
      </c>
      <c r="AJ54" s="195">
        <v>0</v>
      </c>
      <c r="AK54" s="195">
        <v>125.68</v>
      </c>
      <c r="AL54" s="195">
        <v>0</v>
      </c>
      <c r="AM54" s="195">
        <v>0</v>
      </c>
      <c r="AN54" s="195">
        <v>0</v>
      </c>
      <c r="AO54" s="195">
        <v>373.54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17.52</v>
      </c>
      <c r="E55" s="195">
        <v>0</v>
      </c>
      <c r="F55" s="195">
        <v>0</v>
      </c>
      <c r="G55" s="195">
        <v>29.33</v>
      </c>
      <c r="H55" s="195">
        <v>0</v>
      </c>
      <c r="I55" s="195">
        <v>26.96</v>
      </c>
      <c r="J55" s="195">
        <v>10.59</v>
      </c>
      <c r="K55" s="195">
        <v>261.32</v>
      </c>
      <c r="L55" s="195">
        <v>0</v>
      </c>
      <c r="M55" s="195">
        <v>2.2000000000000002</v>
      </c>
      <c r="N55" s="195">
        <v>1.8</v>
      </c>
      <c r="O55" s="195">
        <v>2.54</v>
      </c>
      <c r="P55" s="195">
        <v>0.95</v>
      </c>
      <c r="Q55" s="195">
        <v>0.31</v>
      </c>
      <c r="R55" s="195">
        <v>0.65</v>
      </c>
      <c r="S55" s="195">
        <v>0.4</v>
      </c>
      <c r="T55" s="195">
        <v>0</v>
      </c>
      <c r="U55" s="195">
        <v>2.12</v>
      </c>
      <c r="V55" s="195">
        <v>0.32</v>
      </c>
      <c r="W55" s="195">
        <v>0.48</v>
      </c>
      <c r="X55" s="195">
        <v>2.2400000000000002</v>
      </c>
      <c r="Y55" s="195">
        <v>0</v>
      </c>
      <c r="Z55" s="195">
        <v>4.2300000000000004</v>
      </c>
      <c r="AA55" s="195">
        <v>1.24</v>
      </c>
      <c r="AB55" s="195">
        <v>0</v>
      </c>
      <c r="AC55" s="195">
        <v>5.95</v>
      </c>
      <c r="AD55" s="195">
        <v>1.66</v>
      </c>
      <c r="AE55" s="195">
        <v>0</v>
      </c>
      <c r="AF55" s="195">
        <v>0</v>
      </c>
      <c r="AG55" s="195">
        <v>34.97</v>
      </c>
      <c r="AH55" s="195">
        <v>0</v>
      </c>
      <c r="AI55" s="195">
        <v>12.73</v>
      </c>
      <c r="AJ55" s="195">
        <v>0</v>
      </c>
      <c r="AK55" s="195">
        <v>125.68</v>
      </c>
      <c r="AL55" s="195">
        <v>0</v>
      </c>
      <c r="AM55" s="195">
        <v>0</v>
      </c>
      <c r="AN55" s="195">
        <v>0</v>
      </c>
      <c r="AO55" s="195">
        <v>373.54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17.52</v>
      </c>
      <c r="E56" s="195">
        <v>0</v>
      </c>
      <c r="F56" s="195">
        <v>0</v>
      </c>
      <c r="G56" s="195">
        <v>29.33</v>
      </c>
      <c r="H56" s="195">
        <v>0</v>
      </c>
      <c r="I56" s="195">
        <v>26.96</v>
      </c>
      <c r="J56" s="195">
        <v>10.59</v>
      </c>
      <c r="K56" s="195">
        <v>261.32</v>
      </c>
      <c r="L56" s="195">
        <v>0.34</v>
      </c>
      <c r="M56" s="195">
        <v>2.2000000000000002</v>
      </c>
      <c r="N56" s="195">
        <v>1.8</v>
      </c>
      <c r="O56" s="195">
        <v>2.54</v>
      </c>
      <c r="P56" s="195">
        <v>0.95</v>
      </c>
      <c r="Q56" s="195">
        <v>0.31</v>
      </c>
      <c r="R56" s="195">
        <v>0.65</v>
      </c>
      <c r="S56" s="195">
        <v>0.4</v>
      </c>
      <c r="T56" s="195">
        <v>0</v>
      </c>
      <c r="U56" s="195">
        <v>2.12</v>
      </c>
      <c r="V56" s="195">
        <v>0.32</v>
      </c>
      <c r="W56" s="195">
        <v>0.48</v>
      </c>
      <c r="X56" s="195">
        <v>2.2400000000000002</v>
      </c>
      <c r="Y56" s="195">
        <v>0</v>
      </c>
      <c r="Z56" s="195">
        <v>4.2300000000000004</v>
      </c>
      <c r="AA56" s="195">
        <v>1.24</v>
      </c>
      <c r="AB56" s="195">
        <v>0</v>
      </c>
      <c r="AC56" s="195">
        <v>5.95</v>
      </c>
      <c r="AD56" s="195">
        <v>1.66</v>
      </c>
      <c r="AE56" s="195">
        <v>0</v>
      </c>
      <c r="AF56" s="195">
        <v>0</v>
      </c>
      <c r="AG56" s="195">
        <v>34.97</v>
      </c>
      <c r="AH56" s="195">
        <v>0</v>
      </c>
      <c r="AI56" s="195">
        <v>12.73</v>
      </c>
      <c r="AJ56" s="195">
        <v>0</v>
      </c>
      <c r="AK56" s="195">
        <v>125.68</v>
      </c>
      <c r="AL56" s="195">
        <v>0</v>
      </c>
      <c r="AM56" s="195">
        <v>0</v>
      </c>
      <c r="AN56" s="195">
        <v>0</v>
      </c>
      <c r="AO56" s="195">
        <v>373.54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17.52</v>
      </c>
      <c r="E57" s="195">
        <v>0</v>
      </c>
      <c r="F57" s="195">
        <v>0</v>
      </c>
      <c r="G57" s="195">
        <v>29.33</v>
      </c>
      <c r="H57" s="195">
        <v>0</v>
      </c>
      <c r="I57" s="195">
        <v>26.96</v>
      </c>
      <c r="J57" s="195">
        <v>10.59</v>
      </c>
      <c r="K57" s="195">
        <v>261.32</v>
      </c>
      <c r="L57" s="195">
        <v>0.34</v>
      </c>
      <c r="M57" s="195">
        <v>2.2000000000000002</v>
      </c>
      <c r="N57" s="195">
        <v>1.8</v>
      </c>
      <c r="O57" s="195">
        <v>2.54</v>
      </c>
      <c r="P57" s="195">
        <v>0.95</v>
      </c>
      <c r="Q57" s="195">
        <v>0.31</v>
      </c>
      <c r="R57" s="195">
        <v>0.65</v>
      </c>
      <c r="S57" s="195">
        <v>0.4</v>
      </c>
      <c r="T57" s="195">
        <v>0</v>
      </c>
      <c r="U57" s="195">
        <v>2.12</v>
      </c>
      <c r="V57" s="195">
        <v>0.32</v>
      </c>
      <c r="W57" s="195">
        <v>0.46</v>
      </c>
      <c r="X57" s="195">
        <v>2.2400000000000002</v>
      </c>
      <c r="Y57" s="195">
        <v>0</v>
      </c>
      <c r="Z57" s="195">
        <v>4.2300000000000004</v>
      </c>
      <c r="AA57" s="195">
        <v>1.24</v>
      </c>
      <c r="AB57" s="195">
        <v>0</v>
      </c>
      <c r="AC57" s="195">
        <v>4.43</v>
      </c>
      <c r="AD57" s="195">
        <v>1.66</v>
      </c>
      <c r="AE57" s="195">
        <v>0</v>
      </c>
      <c r="AF57" s="195">
        <v>0</v>
      </c>
      <c r="AG57" s="195">
        <v>32.97</v>
      </c>
      <c r="AH57" s="195">
        <v>0</v>
      </c>
      <c r="AI57" s="195">
        <v>12.73</v>
      </c>
      <c r="AJ57" s="195">
        <v>0</v>
      </c>
      <c r="AK57" s="195">
        <v>125.68</v>
      </c>
      <c r="AL57" s="195">
        <v>0</v>
      </c>
      <c r="AM57" s="195">
        <v>0</v>
      </c>
      <c r="AN57" s="195">
        <v>0</v>
      </c>
      <c r="AO57" s="195">
        <v>373.54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17.52</v>
      </c>
      <c r="E58" s="195">
        <v>0</v>
      </c>
      <c r="F58" s="195">
        <v>0</v>
      </c>
      <c r="G58" s="195">
        <v>29.33</v>
      </c>
      <c r="H58" s="195">
        <v>0</v>
      </c>
      <c r="I58" s="195">
        <v>26.96</v>
      </c>
      <c r="J58" s="195">
        <v>10.59</v>
      </c>
      <c r="K58" s="195">
        <v>261.32</v>
      </c>
      <c r="L58" s="195">
        <v>0.34</v>
      </c>
      <c r="M58" s="195">
        <v>2.2000000000000002</v>
      </c>
      <c r="N58" s="195">
        <v>1.8</v>
      </c>
      <c r="O58" s="195">
        <v>2.54</v>
      </c>
      <c r="P58" s="195">
        <v>0.95</v>
      </c>
      <c r="Q58" s="195">
        <v>0.31</v>
      </c>
      <c r="R58" s="195">
        <v>0.65</v>
      </c>
      <c r="S58" s="195">
        <v>0.4</v>
      </c>
      <c r="T58" s="195">
        <v>0</v>
      </c>
      <c r="U58" s="195">
        <v>2.12</v>
      </c>
      <c r="V58" s="195">
        <v>0.32</v>
      </c>
      <c r="W58" s="195">
        <v>0.46</v>
      </c>
      <c r="X58" s="195">
        <v>2.2400000000000002</v>
      </c>
      <c r="Y58" s="195">
        <v>0</v>
      </c>
      <c r="Z58" s="195">
        <v>4.2300000000000004</v>
      </c>
      <c r="AA58" s="195">
        <v>1.24</v>
      </c>
      <c r="AB58" s="195">
        <v>0</v>
      </c>
      <c r="AC58" s="195">
        <v>4.43</v>
      </c>
      <c r="AD58" s="195">
        <v>1.66</v>
      </c>
      <c r="AE58" s="195">
        <v>0</v>
      </c>
      <c r="AF58" s="195">
        <v>0</v>
      </c>
      <c r="AG58" s="195">
        <v>32.97</v>
      </c>
      <c r="AH58" s="195">
        <v>0</v>
      </c>
      <c r="AI58" s="195">
        <v>12.73</v>
      </c>
      <c r="AJ58" s="195">
        <v>0</v>
      </c>
      <c r="AK58" s="195">
        <v>125.68</v>
      </c>
      <c r="AL58" s="195">
        <v>0</v>
      </c>
      <c r="AM58" s="195">
        <v>0</v>
      </c>
      <c r="AN58" s="195">
        <v>0</v>
      </c>
      <c r="AO58" s="195">
        <v>373.54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17.059999999999999</v>
      </c>
      <c r="E59" s="195">
        <v>0</v>
      </c>
      <c r="F59" s="195">
        <v>0</v>
      </c>
      <c r="G59" s="195">
        <v>29.33</v>
      </c>
      <c r="H59" s="195">
        <v>0</v>
      </c>
      <c r="I59" s="195">
        <v>26.96</v>
      </c>
      <c r="J59" s="195">
        <v>10.59</v>
      </c>
      <c r="K59" s="195">
        <v>248.28</v>
      </c>
      <c r="L59" s="195">
        <v>0.34</v>
      </c>
      <c r="M59" s="195">
        <v>2.2000000000000002</v>
      </c>
      <c r="N59" s="195">
        <v>1.8</v>
      </c>
      <c r="O59" s="195">
        <v>2.54</v>
      </c>
      <c r="P59" s="195">
        <v>0.95</v>
      </c>
      <c r="Q59" s="195">
        <v>0.31</v>
      </c>
      <c r="R59" s="195">
        <v>0.65</v>
      </c>
      <c r="S59" s="195">
        <v>0.4</v>
      </c>
      <c r="T59" s="195">
        <v>0</v>
      </c>
      <c r="U59" s="195">
        <v>2.12</v>
      </c>
      <c r="V59" s="195">
        <v>0.32</v>
      </c>
      <c r="W59" s="195">
        <v>0.46</v>
      </c>
      <c r="X59" s="195">
        <v>2.2400000000000002</v>
      </c>
      <c r="Y59" s="195">
        <v>0</v>
      </c>
      <c r="Z59" s="195">
        <v>4.2300000000000004</v>
      </c>
      <c r="AA59" s="195">
        <v>1.24</v>
      </c>
      <c r="AB59" s="195">
        <v>0</v>
      </c>
      <c r="AC59" s="195">
        <v>4.43</v>
      </c>
      <c r="AD59" s="195">
        <v>1.66</v>
      </c>
      <c r="AE59" s="195">
        <v>0</v>
      </c>
      <c r="AF59" s="195">
        <v>0</v>
      </c>
      <c r="AG59" s="195">
        <v>32.97</v>
      </c>
      <c r="AH59" s="195">
        <v>0</v>
      </c>
      <c r="AI59" s="195">
        <v>12.73</v>
      </c>
      <c r="AJ59" s="195">
        <v>0</v>
      </c>
      <c r="AK59" s="195">
        <v>125.68</v>
      </c>
      <c r="AL59" s="195">
        <v>0</v>
      </c>
      <c r="AM59" s="195">
        <v>0</v>
      </c>
      <c r="AN59" s="195">
        <v>0</v>
      </c>
      <c r="AO59" s="195">
        <v>373.54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17.059999999999999</v>
      </c>
      <c r="E60" s="195">
        <v>0</v>
      </c>
      <c r="F60" s="195">
        <v>0</v>
      </c>
      <c r="G60" s="195">
        <v>29.33</v>
      </c>
      <c r="H60" s="195">
        <v>0</v>
      </c>
      <c r="I60" s="195">
        <v>26.96</v>
      </c>
      <c r="J60" s="195">
        <v>10.59</v>
      </c>
      <c r="K60" s="195">
        <v>248.28</v>
      </c>
      <c r="L60" s="195">
        <v>0.34</v>
      </c>
      <c r="M60" s="195">
        <v>2.2000000000000002</v>
      </c>
      <c r="N60" s="195">
        <v>1.8</v>
      </c>
      <c r="O60" s="195">
        <v>2.54</v>
      </c>
      <c r="P60" s="195">
        <v>0.95</v>
      </c>
      <c r="Q60" s="195">
        <v>0.31</v>
      </c>
      <c r="R60" s="195">
        <v>0.65</v>
      </c>
      <c r="S60" s="195">
        <v>0.4</v>
      </c>
      <c r="T60" s="195">
        <v>0</v>
      </c>
      <c r="U60" s="195">
        <v>2.12</v>
      </c>
      <c r="V60" s="195">
        <v>0.32</v>
      </c>
      <c r="W60" s="195">
        <v>0.46</v>
      </c>
      <c r="X60" s="195">
        <v>2.2400000000000002</v>
      </c>
      <c r="Y60" s="195">
        <v>0</v>
      </c>
      <c r="Z60" s="195">
        <v>4.2300000000000004</v>
      </c>
      <c r="AA60" s="195">
        <v>1.24</v>
      </c>
      <c r="AB60" s="195">
        <v>0</v>
      </c>
      <c r="AC60" s="195">
        <v>4.43</v>
      </c>
      <c r="AD60" s="195">
        <v>1.66</v>
      </c>
      <c r="AE60" s="195">
        <v>0</v>
      </c>
      <c r="AF60" s="195">
        <v>0</v>
      </c>
      <c r="AG60" s="195">
        <v>32.97</v>
      </c>
      <c r="AH60" s="195">
        <v>0</v>
      </c>
      <c r="AI60" s="195">
        <v>12.73</v>
      </c>
      <c r="AJ60" s="195">
        <v>0</v>
      </c>
      <c r="AK60" s="195">
        <v>125.68</v>
      </c>
      <c r="AL60" s="195">
        <v>0</v>
      </c>
      <c r="AM60" s="195">
        <v>0</v>
      </c>
      <c r="AN60" s="195">
        <v>0</v>
      </c>
      <c r="AO60" s="195">
        <v>373.54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17.059999999999999</v>
      </c>
      <c r="E61" s="195">
        <v>0</v>
      </c>
      <c r="F61" s="195">
        <v>0</v>
      </c>
      <c r="G61" s="195">
        <v>29.33</v>
      </c>
      <c r="H61" s="195">
        <v>0</v>
      </c>
      <c r="I61" s="195">
        <v>26.96</v>
      </c>
      <c r="J61" s="195">
        <v>10.59</v>
      </c>
      <c r="K61" s="195">
        <v>248.24</v>
      </c>
      <c r="L61" s="195">
        <v>0.34</v>
      </c>
      <c r="M61" s="195">
        <v>2.2000000000000002</v>
      </c>
      <c r="N61" s="195">
        <v>1.8</v>
      </c>
      <c r="O61" s="195">
        <v>2.54</v>
      </c>
      <c r="P61" s="195">
        <v>0.95</v>
      </c>
      <c r="Q61" s="195">
        <v>0.31</v>
      </c>
      <c r="R61" s="195">
        <v>0.65</v>
      </c>
      <c r="S61" s="195">
        <v>0.4</v>
      </c>
      <c r="T61" s="195">
        <v>0</v>
      </c>
      <c r="U61" s="195">
        <v>2.12</v>
      </c>
      <c r="V61" s="195">
        <v>0.32</v>
      </c>
      <c r="W61" s="195">
        <v>0.46</v>
      </c>
      <c r="X61" s="195">
        <v>2.2400000000000002</v>
      </c>
      <c r="Y61" s="195">
        <v>0</v>
      </c>
      <c r="Z61" s="195">
        <v>4.2300000000000004</v>
      </c>
      <c r="AA61" s="195">
        <v>1.06</v>
      </c>
      <c r="AB61" s="195">
        <v>0</v>
      </c>
      <c r="AC61" s="195">
        <v>4.43</v>
      </c>
      <c r="AD61" s="195">
        <v>1.66</v>
      </c>
      <c r="AE61" s="195">
        <v>0</v>
      </c>
      <c r="AF61" s="195">
        <v>0</v>
      </c>
      <c r="AG61" s="195">
        <v>32.97</v>
      </c>
      <c r="AH61" s="195">
        <v>0</v>
      </c>
      <c r="AI61" s="195">
        <v>12.73</v>
      </c>
      <c r="AJ61" s="195">
        <v>0</v>
      </c>
      <c r="AK61" s="195">
        <v>125.68</v>
      </c>
      <c r="AL61" s="195">
        <v>0</v>
      </c>
      <c r="AM61" s="195">
        <v>0</v>
      </c>
      <c r="AN61" s="195">
        <v>0</v>
      </c>
      <c r="AO61" s="195">
        <v>373.54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17.059999999999999</v>
      </c>
      <c r="E62" s="195">
        <v>0</v>
      </c>
      <c r="F62" s="195">
        <v>0</v>
      </c>
      <c r="G62" s="195">
        <v>29.33</v>
      </c>
      <c r="H62" s="195">
        <v>0</v>
      </c>
      <c r="I62" s="195">
        <v>26.96</v>
      </c>
      <c r="J62" s="195">
        <v>10.59</v>
      </c>
      <c r="K62" s="195">
        <v>248.24</v>
      </c>
      <c r="L62" s="195">
        <v>0.34</v>
      </c>
      <c r="M62" s="195">
        <v>2.2000000000000002</v>
      </c>
      <c r="N62" s="195">
        <v>1.8</v>
      </c>
      <c r="O62" s="195">
        <v>2.54</v>
      </c>
      <c r="P62" s="195">
        <v>0.95</v>
      </c>
      <c r="Q62" s="195">
        <v>0.31</v>
      </c>
      <c r="R62" s="195">
        <v>0.65</v>
      </c>
      <c r="S62" s="195">
        <v>0.31</v>
      </c>
      <c r="T62" s="195">
        <v>0</v>
      </c>
      <c r="U62" s="195">
        <v>2.12</v>
      </c>
      <c r="V62" s="195">
        <v>0.32</v>
      </c>
      <c r="W62" s="195">
        <v>0.46</v>
      </c>
      <c r="X62" s="195">
        <v>2.2400000000000002</v>
      </c>
      <c r="Y62" s="195">
        <v>0</v>
      </c>
      <c r="Z62" s="195">
        <v>4.2300000000000004</v>
      </c>
      <c r="AA62" s="195">
        <v>1.06</v>
      </c>
      <c r="AB62" s="195">
        <v>0</v>
      </c>
      <c r="AC62" s="195">
        <v>4.43</v>
      </c>
      <c r="AD62" s="195">
        <v>1.66</v>
      </c>
      <c r="AE62" s="195">
        <v>0</v>
      </c>
      <c r="AF62" s="195">
        <v>0</v>
      </c>
      <c r="AG62" s="195">
        <v>32.97</v>
      </c>
      <c r="AH62" s="195">
        <v>0</v>
      </c>
      <c r="AI62" s="195">
        <v>12.73</v>
      </c>
      <c r="AJ62" s="195">
        <v>0</v>
      </c>
      <c r="AK62" s="195">
        <v>125.68</v>
      </c>
      <c r="AL62" s="195">
        <v>0</v>
      </c>
      <c r="AM62" s="195">
        <v>0</v>
      </c>
      <c r="AN62" s="195">
        <v>0</v>
      </c>
      <c r="AO62" s="195">
        <v>373.54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17.059999999999999</v>
      </c>
      <c r="E63" s="195">
        <v>0</v>
      </c>
      <c r="F63" s="195">
        <v>0</v>
      </c>
      <c r="G63" s="195">
        <v>29.33</v>
      </c>
      <c r="H63" s="195">
        <v>0</v>
      </c>
      <c r="I63" s="195">
        <v>26.96</v>
      </c>
      <c r="J63" s="195">
        <v>10.59</v>
      </c>
      <c r="K63" s="195">
        <v>248.24</v>
      </c>
      <c r="L63" s="195">
        <v>0.34</v>
      </c>
      <c r="M63" s="195">
        <v>2.2000000000000002</v>
      </c>
      <c r="N63" s="195">
        <v>1.8</v>
      </c>
      <c r="O63" s="195">
        <v>2.54</v>
      </c>
      <c r="P63" s="195">
        <v>0.95</v>
      </c>
      <c r="Q63" s="195">
        <v>0.31</v>
      </c>
      <c r="R63" s="195">
        <v>0.65</v>
      </c>
      <c r="S63" s="195">
        <v>0</v>
      </c>
      <c r="T63" s="195">
        <v>0</v>
      </c>
      <c r="U63" s="195">
        <v>2.12</v>
      </c>
      <c r="V63" s="195">
        <v>0.32</v>
      </c>
      <c r="W63" s="195">
        <v>0.46</v>
      </c>
      <c r="X63" s="195">
        <v>2.2400000000000002</v>
      </c>
      <c r="Y63" s="195">
        <v>0</v>
      </c>
      <c r="Z63" s="195">
        <v>4.2300000000000004</v>
      </c>
      <c r="AA63" s="195">
        <v>1.23</v>
      </c>
      <c r="AB63" s="195">
        <v>0</v>
      </c>
      <c r="AC63" s="195">
        <v>4.43</v>
      </c>
      <c r="AD63" s="195">
        <v>1.66</v>
      </c>
      <c r="AE63" s="195">
        <v>0</v>
      </c>
      <c r="AF63" s="195">
        <v>0</v>
      </c>
      <c r="AG63" s="195">
        <v>32.97</v>
      </c>
      <c r="AH63" s="195">
        <v>0</v>
      </c>
      <c r="AI63" s="195">
        <v>12.73</v>
      </c>
      <c r="AJ63" s="195">
        <v>0</v>
      </c>
      <c r="AK63" s="195">
        <v>125.68</v>
      </c>
      <c r="AL63" s="195">
        <v>0</v>
      </c>
      <c r="AM63" s="195">
        <v>0</v>
      </c>
      <c r="AN63" s="195">
        <v>0</v>
      </c>
      <c r="AO63" s="195">
        <v>373.54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17.059999999999999</v>
      </c>
      <c r="E64" s="195">
        <v>0</v>
      </c>
      <c r="F64" s="195">
        <v>0</v>
      </c>
      <c r="G64" s="195">
        <v>29.33</v>
      </c>
      <c r="H64" s="195">
        <v>0</v>
      </c>
      <c r="I64" s="195">
        <v>26.96</v>
      </c>
      <c r="J64" s="195">
        <v>10.59</v>
      </c>
      <c r="K64" s="195">
        <v>248.24</v>
      </c>
      <c r="L64" s="195">
        <v>0.34</v>
      </c>
      <c r="M64" s="195">
        <v>2.2000000000000002</v>
      </c>
      <c r="N64" s="195">
        <v>1.8</v>
      </c>
      <c r="O64" s="195">
        <v>2.54</v>
      </c>
      <c r="P64" s="195">
        <v>0.95</v>
      </c>
      <c r="Q64" s="195">
        <v>0.31</v>
      </c>
      <c r="R64" s="195">
        <v>0.65</v>
      </c>
      <c r="S64" s="195">
        <v>0</v>
      </c>
      <c r="T64" s="195">
        <v>0</v>
      </c>
      <c r="U64" s="195">
        <v>2.12</v>
      </c>
      <c r="V64" s="195">
        <v>0.32</v>
      </c>
      <c r="W64" s="195">
        <v>0.46</v>
      </c>
      <c r="X64" s="195">
        <v>2.2400000000000002</v>
      </c>
      <c r="Y64" s="195">
        <v>0</v>
      </c>
      <c r="Z64" s="195">
        <v>4.2300000000000004</v>
      </c>
      <c r="AA64" s="195">
        <v>1.23</v>
      </c>
      <c r="AB64" s="195">
        <v>0</v>
      </c>
      <c r="AC64" s="195">
        <v>4.43</v>
      </c>
      <c r="AD64" s="195">
        <v>1.66</v>
      </c>
      <c r="AE64" s="195">
        <v>0</v>
      </c>
      <c r="AF64" s="195">
        <v>0</v>
      </c>
      <c r="AG64" s="195">
        <v>32.97</v>
      </c>
      <c r="AH64" s="195">
        <v>0</v>
      </c>
      <c r="AI64" s="195">
        <v>12.73</v>
      </c>
      <c r="AJ64" s="195">
        <v>0</v>
      </c>
      <c r="AK64" s="195">
        <v>125.68</v>
      </c>
      <c r="AL64" s="195">
        <v>0</v>
      </c>
      <c r="AM64" s="195">
        <v>0</v>
      </c>
      <c r="AN64" s="195">
        <v>0</v>
      </c>
      <c r="AO64" s="195">
        <v>373.54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17.059999999999999</v>
      </c>
      <c r="E65" s="195">
        <v>0</v>
      </c>
      <c r="F65" s="195">
        <v>0</v>
      </c>
      <c r="G65" s="195">
        <v>29.33</v>
      </c>
      <c r="H65" s="195">
        <v>0</v>
      </c>
      <c r="I65" s="195">
        <v>26.96</v>
      </c>
      <c r="J65" s="195">
        <v>10.59</v>
      </c>
      <c r="K65" s="195">
        <v>265.66000000000003</v>
      </c>
      <c r="L65" s="195">
        <v>0.34</v>
      </c>
      <c r="M65" s="195">
        <v>2.2000000000000002</v>
      </c>
      <c r="N65" s="195">
        <v>1.8</v>
      </c>
      <c r="O65" s="195">
        <v>2.54</v>
      </c>
      <c r="P65" s="195">
        <v>0.95</v>
      </c>
      <c r="Q65" s="195">
        <v>0.31</v>
      </c>
      <c r="R65" s="195">
        <v>0.65</v>
      </c>
      <c r="S65" s="195">
        <v>0.23</v>
      </c>
      <c r="T65" s="195">
        <v>0</v>
      </c>
      <c r="U65" s="195">
        <v>2.12</v>
      </c>
      <c r="V65" s="195">
        <v>0.32</v>
      </c>
      <c r="W65" s="195">
        <v>0.45</v>
      </c>
      <c r="X65" s="195">
        <v>2.2400000000000002</v>
      </c>
      <c r="Y65" s="195">
        <v>0</v>
      </c>
      <c r="Z65" s="195">
        <v>4.2300000000000004</v>
      </c>
      <c r="AA65" s="195">
        <v>1.23</v>
      </c>
      <c r="AB65" s="195">
        <v>0</v>
      </c>
      <c r="AC65" s="195">
        <v>6.44</v>
      </c>
      <c r="AD65" s="195">
        <v>1.66</v>
      </c>
      <c r="AE65" s="195">
        <v>0</v>
      </c>
      <c r="AF65" s="195">
        <v>0</v>
      </c>
      <c r="AG65" s="195">
        <v>32.97</v>
      </c>
      <c r="AH65" s="195">
        <v>0</v>
      </c>
      <c r="AI65" s="195">
        <v>12.73</v>
      </c>
      <c r="AJ65" s="195">
        <v>0</v>
      </c>
      <c r="AK65" s="195">
        <v>125.68</v>
      </c>
      <c r="AL65" s="195">
        <v>0</v>
      </c>
      <c r="AM65" s="195">
        <v>0</v>
      </c>
      <c r="AN65" s="195">
        <v>0</v>
      </c>
      <c r="AO65" s="195">
        <v>373.54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17.059999999999999</v>
      </c>
      <c r="E66" s="195">
        <v>0</v>
      </c>
      <c r="F66" s="195">
        <v>0</v>
      </c>
      <c r="G66" s="195">
        <v>29.33</v>
      </c>
      <c r="H66" s="195">
        <v>0</v>
      </c>
      <c r="I66" s="195">
        <v>26.96</v>
      </c>
      <c r="J66" s="195">
        <v>10.59</v>
      </c>
      <c r="K66" s="195">
        <v>250.07</v>
      </c>
      <c r="L66" s="195">
        <v>0.34</v>
      </c>
      <c r="M66" s="195">
        <v>2.2000000000000002</v>
      </c>
      <c r="N66" s="195">
        <v>1.8</v>
      </c>
      <c r="O66" s="195">
        <v>2.54</v>
      </c>
      <c r="P66" s="195">
        <v>0.95</v>
      </c>
      <c r="Q66" s="195">
        <v>0.31</v>
      </c>
      <c r="R66" s="195">
        <v>0.65</v>
      </c>
      <c r="S66" s="195">
        <v>0.23</v>
      </c>
      <c r="T66" s="195">
        <v>0</v>
      </c>
      <c r="U66" s="195">
        <v>2.12</v>
      </c>
      <c r="V66" s="195">
        <v>0.32</v>
      </c>
      <c r="W66" s="195">
        <v>0.45</v>
      </c>
      <c r="X66" s="195">
        <v>2.2400000000000002</v>
      </c>
      <c r="Y66" s="195">
        <v>0</v>
      </c>
      <c r="Z66" s="195">
        <v>4.2300000000000004</v>
      </c>
      <c r="AA66" s="195">
        <v>1.23</v>
      </c>
      <c r="AB66" s="195">
        <v>0</v>
      </c>
      <c r="AC66" s="195">
        <v>6.44</v>
      </c>
      <c r="AD66" s="195">
        <v>1.66</v>
      </c>
      <c r="AE66" s="195">
        <v>0</v>
      </c>
      <c r="AF66" s="195">
        <v>0</v>
      </c>
      <c r="AG66" s="195">
        <v>32.97</v>
      </c>
      <c r="AH66" s="195">
        <v>0</v>
      </c>
      <c r="AI66" s="195">
        <v>12.73</v>
      </c>
      <c r="AJ66" s="195">
        <v>0</v>
      </c>
      <c r="AK66" s="195">
        <v>125.68</v>
      </c>
      <c r="AL66" s="195">
        <v>0</v>
      </c>
      <c r="AM66" s="195">
        <v>0</v>
      </c>
      <c r="AN66" s="195">
        <v>0</v>
      </c>
      <c r="AO66" s="195">
        <v>373.54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17.059999999999999</v>
      </c>
      <c r="E67" s="195">
        <v>0</v>
      </c>
      <c r="F67" s="195">
        <v>0</v>
      </c>
      <c r="G67" s="195">
        <v>29.33</v>
      </c>
      <c r="H67" s="195">
        <v>0</v>
      </c>
      <c r="I67" s="195">
        <v>26.96</v>
      </c>
      <c r="J67" s="195">
        <v>10.59</v>
      </c>
      <c r="K67" s="195">
        <v>250.07</v>
      </c>
      <c r="L67" s="195">
        <v>0.34</v>
      </c>
      <c r="M67" s="195">
        <v>2.2000000000000002</v>
      </c>
      <c r="N67" s="195">
        <v>1.8</v>
      </c>
      <c r="O67" s="195">
        <v>2.54</v>
      </c>
      <c r="P67" s="195">
        <v>0.95</v>
      </c>
      <c r="Q67" s="195">
        <v>0.31</v>
      </c>
      <c r="R67" s="195">
        <v>0.65</v>
      </c>
      <c r="S67" s="195">
        <v>0.23</v>
      </c>
      <c r="T67" s="195">
        <v>0</v>
      </c>
      <c r="U67" s="195">
        <v>2.12</v>
      </c>
      <c r="V67" s="195">
        <v>0.32</v>
      </c>
      <c r="W67" s="195">
        <v>0.43</v>
      </c>
      <c r="X67" s="195">
        <v>2.2400000000000002</v>
      </c>
      <c r="Y67" s="195">
        <v>0</v>
      </c>
      <c r="Z67" s="195">
        <v>4.2300000000000004</v>
      </c>
      <c r="AA67" s="195">
        <v>1.23</v>
      </c>
      <c r="AB67" s="195">
        <v>0</v>
      </c>
      <c r="AC67" s="195">
        <v>3.44</v>
      </c>
      <c r="AD67" s="195">
        <v>1.66</v>
      </c>
      <c r="AE67" s="195">
        <v>0</v>
      </c>
      <c r="AF67" s="195">
        <v>0</v>
      </c>
      <c r="AG67" s="195">
        <v>32.97</v>
      </c>
      <c r="AH67" s="195">
        <v>0</v>
      </c>
      <c r="AI67" s="195">
        <v>12.73</v>
      </c>
      <c r="AJ67" s="195">
        <v>0</v>
      </c>
      <c r="AK67" s="195">
        <v>125.68</v>
      </c>
      <c r="AL67" s="195">
        <v>0</v>
      </c>
      <c r="AM67" s="195">
        <v>0</v>
      </c>
      <c r="AN67" s="195">
        <v>0</v>
      </c>
      <c r="AO67" s="195">
        <v>373.54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17.059999999999999</v>
      </c>
      <c r="E68" s="195">
        <v>0</v>
      </c>
      <c r="F68" s="195">
        <v>0</v>
      </c>
      <c r="G68" s="195">
        <v>29.33</v>
      </c>
      <c r="H68" s="195">
        <v>0</v>
      </c>
      <c r="I68" s="195">
        <v>26.96</v>
      </c>
      <c r="J68" s="195">
        <v>10.59</v>
      </c>
      <c r="K68" s="195">
        <v>250.07</v>
      </c>
      <c r="L68" s="195">
        <v>0.34</v>
      </c>
      <c r="M68" s="195">
        <v>2.2000000000000002</v>
      </c>
      <c r="N68" s="195">
        <v>1.8</v>
      </c>
      <c r="O68" s="195">
        <v>2.54</v>
      </c>
      <c r="P68" s="195">
        <v>0.95</v>
      </c>
      <c r="Q68" s="195">
        <v>0.31</v>
      </c>
      <c r="R68" s="195">
        <v>0.65</v>
      </c>
      <c r="S68" s="195">
        <v>0.23</v>
      </c>
      <c r="T68" s="195">
        <v>0</v>
      </c>
      <c r="U68" s="195">
        <v>2.12</v>
      </c>
      <c r="V68" s="195">
        <v>0.32</v>
      </c>
      <c r="W68" s="195">
        <v>0.43</v>
      </c>
      <c r="X68" s="195">
        <v>2.2400000000000002</v>
      </c>
      <c r="Y68" s="195">
        <v>0</v>
      </c>
      <c r="Z68" s="195">
        <v>4.2300000000000004</v>
      </c>
      <c r="AA68" s="195">
        <v>1.23</v>
      </c>
      <c r="AB68" s="195">
        <v>0</v>
      </c>
      <c r="AC68" s="195">
        <v>3.44</v>
      </c>
      <c r="AD68" s="195">
        <v>1.66</v>
      </c>
      <c r="AE68" s="195">
        <v>0</v>
      </c>
      <c r="AF68" s="195">
        <v>0</v>
      </c>
      <c r="AG68" s="195">
        <v>32.97</v>
      </c>
      <c r="AH68" s="195">
        <v>0</v>
      </c>
      <c r="AI68" s="195">
        <v>12.73</v>
      </c>
      <c r="AJ68" s="195">
        <v>0</v>
      </c>
      <c r="AK68" s="195">
        <v>125.68</v>
      </c>
      <c r="AL68" s="195">
        <v>0</v>
      </c>
      <c r="AM68" s="195">
        <v>0</v>
      </c>
      <c r="AN68" s="195">
        <v>0</v>
      </c>
      <c r="AO68" s="195">
        <v>373.54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17.059999999999999</v>
      </c>
      <c r="E69" s="195">
        <v>0</v>
      </c>
      <c r="F69" s="195">
        <v>0</v>
      </c>
      <c r="G69" s="195">
        <v>29.33</v>
      </c>
      <c r="H69" s="195">
        <v>0</v>
      </c>
      <c r="I69" s="195">
        <v>26.96</v>
      </c>
      <c r="J69" s="195">
        <v>10.59</v>
      </c>
      <c r="K69" s="195">
        <v>250.07</v>
      </c>
      <c r="L69" s="195">
        <v>-5.36</v>
      </c>
      <c r="M69" s="195">
        <v>2.2000000000000002</v>
      </c>
      <c r="N69" s="195">
        <v>1.8</v>
      </c>
      <c r="O69" s="195">
        <v>2.54</v>
      </c>
      <c r="P69" s="195">
        <v>0.95</v>
      </c>
      <c r="Q69" s="195">
        <v>0.31</v>
      </c>
      <c r="R69" s="195">
        <v>0.65</v>
      </c>
      <c r="S69" s="195">
        <v>0.23</v>
      </c>
      <c r="T69" s="195">
        <v>0</v>
      </c>
      <c r="U69" s="195">
        <v>2.12</v>
      </c>
      <c r="V69" s="195">
        <v>0.32</v>
      </c>
      <c r="W69" s="195">
        <v>0.43</v>
      </c>
      <c r="X69" s="195">
        <v>2.2400000000000002</v>
      </c>
      <c r="Y69" s="195">
        <v>0</v>
      </c>
      <c r="Z69" s="195">
        <v>4.2300000000000004</v>
      </c>
      <c r="AA69" s="195">
        <v>1.23</v>
      </c>
      <c r="AB69" s="195">
        <v>0</v>
      </c>
      <c r="AC69" s="195">
        <v>3.44</v>
      </c>
      <c r="AD69" s="195">
        <v>1.66</v>
      </c>
      <c r="AE69" s="195">
        <v>0</v>
      </c>
      <c r="AF69" s="195">
        <v>0</v>
      </c>
      <c r="AG69" s="195">
        <v>32.97</v>
      </c>
      <c r="AH69" s="195">
        <v>0</v>
      </c>
      <c r="AI69" s="195">
        <v>12.73</v>
      </c>
      <c r="AJ69" s="195">
        <v>0</v>
      </c>
      <c r="AK69" s="195">
        <v>125.68</v>
      </c>
      <c r="AL69" s="195">
        <v>0</v>
      </c>
      <c r="AM69" s="195">
        <v>0</v>
      </c>
      <c r="AN69" s="195">
        <v>0</v>
      </c>
      <c r="AO69" s="195">
        <v>373.54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17.059999999999999</v>
      </c>
      <c r="E70" s="195">
        <v>0</v>
      </c>
      <c r="F70" s="195">
        <v>0</v>
      </c>
      <c r="G70" s="195">
        <v>29.33</v>
      </c>
      <c r="H70" s="195">
        <v>0</v>
      </c>
      <c r="I70" s="195">
        <v>26.96</v>
      </c>
      <c r="J70" s="195">
        <v>10.59</v>
      </c>
      <c r="K70" s="195">
        <v>250.07</v>
      </c>
      <c r="L70" s="195">
        <v>-5.78</v>
      </c>
      <c r="M70" s="195">
        <v>2.2000000000000002</v>
      </c>
      <c r="N70" s="195">
        <v>1.8</v>
      </c>
      <c r="O70" s="195">
        <v>2.54</v>
      </c>
      <c r="P70" s="195">
        <v>0.95</v>
      </c>
      <c r="Q70" s="195">
        <v>0.31</v>
      </c>
      <c r="R70" s="195">
        <v>0.65</v>
      </c>
      <c r="S70" s="195">
        <v>0.23</v>
      </c>
      <c r="T70" s="195">
        <v>0</v>
      </c>
      <c r="U70" s="195">
        <v>2.12</v>
      </c>
      <c r="V70" s="195">
        <v>0.32</v>
      </c>
      <c r="W70" s="195">
        <v>0.43</v>
      </c>
      <c r="X70" s="195">
        <v>2.2400000000000002</v>
      </c>
      <c r="Y70" s="195">
        <v>0</v>
      </c>
      <c r="Z70" s="195">
        <v>4.2300000000000004</v>
      </c>
      <c r="AA70" s="195">
        <v>1.23</v>
      </c>
      <c r="AB70" s="195">
        <v>0</v>
      </c>
      <c r="AC70" s="195">
        <v>3.44</v>
      </c>
      <c r="AD70" s="195">
        <v>1.66</v>
      </c>
      <c r="AE70" s="195">
        <v>0</v>
      </c>
      <c r="AF70" s="195">
        <v>0</v>
      </c>
      <c r="AG70" s="195">
        <v>32.97</v>
      </c>
      <c r="AH70" s="195">
        <v>0</v>
      </c>
      <c r="AI70" s="195">
        <v>12.73</v>
      </c>
      <c r="AJ70" s="195">
        <v>0</v>
      </c>
      <c r="AK70" s="195">
        <v>125.68</v>
      </c>
      <c r="AL70" s="195">
        <v>0</v>
      </c>
      <c r="AM70" s="195">
        <v>0</v>
      </c>
      <c r="AN70" s="195">
        <v>0</v>
      </c>
      <c r="AO70" s="195">
        <v>373.54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17.059999999999999</v>
      </c>
      <c r="E71" s="195">
        <v>0</v>
      </c>
      <c r="F71" s="195">
        <v>0</v>
      </c>
      <c r="G71" s="195">
        <v>29.33</v>
      </c>
      <c r="H71" s="195">
        <v>0</v>
      </c>
      <c r="I71" s="195">
        <v>26.96</v>
      </c>
      <c r="J71" s="195">
        <v>10.59</v>
      </c>
      <c r="K71" s="195">
        <v>250.07</v>
      </c>
      <c r="L71" s="195">
        <v>-35.43</v>
      </c>
      <c r="M71" s="195">
        <v>2.2000000000000002</v>
      </c>
      <c r="N71" s="195">
        <v>1.8</v>
      </c>
      <c r="O71" s="195">
        <v>2.54</v>
      </c>
      <c r="P71" s="195">
        <v>0.95</v>
      </c>
      <c r="Q71" s="195">
        <v>0.31</v>
      </c>
      <c r="R71" s="195">
        <v>0.65</v>
      </c>
      <c r="S71" s="195">
        <v>0.23</v>
      </c>
      <c r="T71" s="195">
        <v>0</v>
      </c>
      <c r="U71" s="195">
        <v>2.12</v>
      </c>
      <c r="V71" s="195">
        <v>0.32</v>
      </c>
      <c r="W71" s="195">
        <v>1.36</v>
      </c>
      <c r="X71" s="195">
        <v>2.2400000000000002</v>
      </c>
      <c r="Y71" s="195">
        <v>0</v>
      </c>
      <c r="Z71" s="195">
        <v>4.2300000000000004</v>
      </c>
      <c r="AA71" s="195">
        <v>1.23</v>
      </c>
      <c r="AB71" s="195">
        <v>0</v>
      </c>
      <c r="AC71" s="195">
        <v>3.44</v>
      </c>
      <c r="AD71" s="195">
        <v>1.66</v>
      </c>
      <c r="AE71" s="195">
        <v>0</v>
      </c>
      <c r="AF71" s="195">
        <v>0</v>
      </c>
      <c r="AG71" s="195">
        <v>32.97</v>
      </c>
      <c r="AH71" s="195">
        <v>0</v>
      </c>
      <c r="AI71" s="195">
        <v>12.73</v>
      </c>
      <c r="AJ71" s="195">
        <v>0</v>
      </c>
      <c r="AK71" s="195">
        <v>125.68</v>
      </c>
      <c r="AL71" s="195">
        <v>0</v>
      </c>
      <c r="AM71" s="195">
        <v>0</v>
      </c>
      <c r="AN71" s="195">
        <v>0</v>
      </c>
      <c r="AO71" s="195">
        <v>373.54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17.059999999999999</v>
      </c>
      <c r="E72" s="195">
        <v>0</v>
      </c>
      <c r="F72" s="195">
        <v>0</v>
      </c>
      <c r="G72" s="195">
        <v>29.33</v>
      </c>
      <c r="H72" s="195">
        <v>0</v>
      </c>
      <c r="I72" s="195">
        <v>26.96</v>
      </c>
      <c r="J72" s="195">
        <v>10.59</v>
      </c>
      <c r="K72" s="195">
        <v>250.07</v>
      </c>
      <c r="L72" s="195">
        <v>-35.85</v>
      </c>
      <c r="M72" s="195">
        <v>2.2000000000000002</v>
      </c>
      <c r="N72" s="195">
        <v>1.8</v>
      </c>
      <c r="O72" s="195">
        <v>2.54</v>
      </c>
      <c r="P72" s="195">
        <v>0.95</v>
      </c>
      <c r="Q72" s="195">
        <v>0.31</v>
      </c>
      <c r="R72" s="195">
        <v>0.65</v>
      </c>
      <c r="S72" s="195">
        <v>0.23</v>
      </c>
      <c r="T72" s="195">
        <v>0</v>
      </c>
      <c r="U72" s="195">
        <v>2.12</v>
      </c>
      <c r="V72" s="195">
        <v>0.32</v>
      </c>
      <c r="W72" s="195">
        <v>1.36</v>
      </c>
      <c r="X72" s="195">
        <v>2.2400000000000002</v>
      </c>
      <c r="Y72" s="195">
        <v>0</v>
      </c>
      <c r="Z72" s="195">
        <v>4.2300000000000004</v>
      </c>
      <c r="AA72" s="195">
        <v>1.23</v>
      </c>
      <c r="AB72" s="195">
        <v>0</v>
      </c>
      <c r="AC72" s="195">
        <v>3.44</v>
      </c>
      <c r="AD72" s="195">
        <v>1.66</v>
      </c>
      <c r="AE72" s="195">
        <v>0</v>
      </c>
      <c r="AF72" s="195">
        <v>0</v>
      </c>
      <c r="AG72" s="195">
        <v>32.97</v>
      </c>
      <c r="AH72" s="195">
        <v>0</v>
      </c>
      <c r="AI72" s="195">
        <v>12.73</v>
      </c>
      <c r="AJ72" s="195">
        <v>0</v>
      </c>
      <c r="AK72" s="195">
        <v>125.68</v>
      </c>
      <c r="AL72" s="195">
        <v>0</v>
      </c>
      <c r="AM72" s="195">
        <v>0</v>
      </c>
      <c r="AN72" s="195">
        <v>0</v>
      </c>
      <c r="AO72" s="195">
        <v>373.54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17.059999999999999</v>
      </c>
      <c r="E73" s="195">
        <v>0</v>
      </c>
      <c r="F73" s="195">
        <v>0</v>
      </c>
      <c r="G73" s="195">
        <v>29.33</v>
      </c>
      <c r="H73" s="195">
        <v>0</v>
      </c>
      <c r="I73" s="195">
        <v>26.96</v>
      </c>
      <c r="J73" s="195">
        <v>10.59</v>
      </c>
      <c r="K73" s="195">
        <v>250.07</v>
      </c>
      <c r="L73" s="195">
        <v>-53.28</v>
      </c>
      <c r="M73" s="195">
        <v>2.2000000000000002</v>
      </c>
      <c r="N73" s="195">
        <v>1.8</v>
      </c>
      <c r="O73" s="195">
        <v>2.54</v>
      </c>
      <c r="P73" s="195">
        <v>0.95</v>
      </c>
      <c r="Q73" s="195">
        <v>0.31</v>
      </c>
      <c r="R73" s="195">
        <v>0.65</v>
      </c>
      <c r="S73" s="195">
        <v>0.23</v>
      </c>
      <c r="T73" s="195">
        <v>0</v>
      </c>
      <c r="U73" s="195">
        <v>2.12</v>
      </c>
      <c r="V73" s="195">
        <v>0.32</v>
      </c>
      <c r="W73" s="195">
        <v>0.46</v>
      </c>
      <c r="X73" s="195">
        <v>2.2400000000000002</v>
      </c>
      <c r="Y73" s="195">
        <v>0</v>
      </c>
      <c r="Z73" s="195">
        <v>4.2300000000000004</v>
      </c>
      <c r="AA73" s="195">
        <v>1.23</v>
      </c>
      <c r="AB73" s="195">
        <v>0</v>
      </c>
      <c r="AC73" s="195">
        <v>3.44</v>
      </c>
      <c r="AD73" s="195">
        <v>1.66</v>
      </c>
      <c r="AE73" s="195">
        <v>0</v>
      </c>
      <c r="AF73" s="195">
        <v>0</v>
      </c>
      <c r="AG73" s="195">
        <v>32.97</v>
      </c>
      <c r="AH73" s="195">
        <v>0</v>
      </c>
      <c r="AI73" s="195">
        <v>12.73</v>
      </c>
      <c r="AJ73" s="195">
        <v>0</v>
      </c>
      <c r="AK73" s="195">
        <v>125.68</v>
      </c>
      <c r="AL73" s="195">
        <v>0</v>
      </c>
      <c r="AM73" s="195">
        <v>0</v>
      </c>
      <c r="AN73" s="195">
        <v>0</v>
      </c>
      <c r="AO73" s="195">
        <v>373.54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17.059999999999999</v>
      </c>
      <c r="E74" s="195">
        <v>0</v>
      </c>
      <c r="F74" s="195">
        <v>0</v>
      </c>
      <c r="G74" s="195">
        <v>29.33</v>
      </c>
      <c r="H74" s="195">
        <v>0</v>
      </c>
      <c r="I74" s="195">
        <v>26.96</v>
      </c>
      <c r="J74" s="195">
        <v>10.59</v>
      </c>
      <c r="K74" s="195">
        <v>250.07</v>
      </c>
      <c r="L74" s="195">
        <v>-80.12</v>
      </c>
      <c r="M74" s="195">
        <v>2.2000000000000002</v>
      </c>
      <c r="N74" s="195">
        <v>1.8</v>
      </c>
      <c r="O74" s="195">
        <v>2.54</v>
      </c>
      <c r="P74" s="195">
        <v>0.95</v>
      </c>
      <c r="Q74" s="195">
        <v>0.31</v>
      </c>
      <c r="R74" s="195">
        <v>0.65</v>
      </c>
      <c r="S74" s="195">
        <v>0.23</v>
      </c>
      <c r="T74" s="195">
        <v>0</v>
      </c>
      <c r="U74" s="195">
        <v>2.12</v>
      </c>
      <c r="V74" s="195">
        <v>0.32</v>
      </c>
      <c r="W74" s="195">
        <v>0.46</v>
      </c>
      <c r="X74" s="195">
        <v>2.2400000000000002</v>
      </c>
      <c r="Y74" s="195">
        <v>0</v>
      </c>
      <c r="Z74" s="195">
        <v>4.2300000000000004</v>
      </c>
      <c r="AA74" s="195">
        <v>1.23</v>
      </c>
      <c r="AB74" s="195">
        <v>0</v>
      </c>
      <c r="AC74" s="195">
        <v>3.44</v>
      </c>
      <c r="AD74" s="195">
        <v>1.66</v>
      </c>
      <c r="AE74" s="195">
        <v>0</v>
      </c>
      <c r="AF74" s="195">
        <v>0</v>
      </c>
      <c r="AG74" s="195">
        <v>32.97</v>
      </c>
      <c r="AH74" s="195">
        <v>0</v>
      </c>
      <c r="AI74" s="195">
        <v>12.73</v>
      </c>
      <c r="AJ74" s="195">
        <v>0</v>
      </c>
      <c r="AK74" s="195">
        <v>125.68</v>
      </c>
      <c r="AL74" s="195">
        <v>0</v>
      </c>
      <c r="AM74" s="195">
        <v>0</v>
      </c>
      <c r="AN74" s="195">
        <v>0</v>
      </c>
      <c r="AO74" s="195">
        <v>373.54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17.059999999999999</v>
      </c>
      <c r="E75" s="195">
        <v>0</v>
      </c>
      <c r="F75" s="195">
        <v>0</v>
      </c>
      <c r="G75" s="195">
        <v>29.33</v>
      </c>
      <c r="H75" s="195">
        <v>0</v>
      </c>
      <c r="I75" s="195">
        <v>26.96</v>
      </c>
      <c r="J75" s="195">
        <v>10.59</v>
      </c>
      <c r="K75" s="195">
        <v>279.11</v>
      </c>
      <c r="L75" s="195">
        <v>-155.9</v>
      </c>
      <c r="M75" s="195">
        <v>2.2000000000000002</v>
      </c>
      <c r="N75" s="195">
        <v>1.8</v>
      </c>
      <c r="O75" s="195">
        <v>2.54</v>
      </c>
      <c r="P75" s="195">
        <v>0.95</v>
      </c>
      <c r="Q75" s="195">
        <v>0.31</v>
      </c>
      <c r="R75" s="195">
        <v>0.65</v>
      </c>
      <c r="S75" s="195">
        <v>0.23</v>
      </c>
      <c r="T75" s="195">
        <v>0</v>
      </c>
      <c r="U75" s="195">
        <v>2.12</v>
      </c>
      <c r="V75" s="195">
        <v>0.32</v>
      </c>
      <c r="W75" s="195">
        <v>0.46</v>
      </c>
      <c r="X75" s="195">
        <v>2.2400000000000002</v>
      </c>
      <c r="Y75" s="195">
        <v>0</v>
      </c>
      <c r="Z75" s="195">
        <v>4.2300000000000004</v>
      </c>
      <c r="AA75" s="195">
        <v>1.23</v>
      </c>
      <c r="AB75" s="195">
        <v>0</v>
      </c>
      <c r="AC75" s="195">
        <v>20.89</v>
      </c>
      <c r="AD75" s="195">
        <v>0</v>
      </c>
      <c r="AE75" s="195">
        <v>0</v>
      </c>
      <c r="AF75" s="195">
        <v>0</v>
      </c>
      <c r="AG75" s="195">
        <v>32.97</v>
      </c>
      <c r="AH75" s="195">
        <v>0</v>
      </c>
      <c r="AI75" s="195">
        <v>12.73</v>
      </c>
      <c r="AJ75" s="195">
        <v>0</v>
      </c>
      <c r="AK75" s="195">
        <v>125.68</v>
      </c>
      <c r="AL75" s="195">
        <v>0</v>
      </c>
      <c r="AM75" s="195">
        <v>0</v>
      </c>
      <c r="AN75" s="195">
        <v>0</v>
      </c>
      <c r="AO75" s="195">
        <v>381.32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17.059999999999999</v>
      </c>
      <c r="E76" s="195">
        <v>0</v>
      </c>
      <c r="F76" s="195">
        <v>0</v>
      </c>
      <c r="G76" s="195">
        <v>29.33</v>
      </c>
      <c r="H76" s="195">
        <v>0</v>
      </c>
      <c r="I76" s="195">
        <v>26.96</v>
      </c>
      <c r="J76" s="195">
        <v>10.59</v>
      </c>
      <c r="K76" s="195">
        <v>274.75</v>
      </c>
      <c r="L76" s="195">
        <v>-155.9</v>
      </c>
      <c r="M76" s="195">
        <v>2.2000000000000002</v>
      </c>
      <c r="N76" s="195">
        <v>1.8</v>
      </c>
      <c r="O76" s="195">
        <v>2.54</v>
      </c>
      <c r="P76" s="195">
        <v>0.95</v>
      </c>
      <c r="Q76" s="195">
        <v>0.31</v>
      </c>
      <c r="R76" s="195">
        <v>0.65</v>
      </c>
      <c r="S76" s="195">
        <v>0.23</v>
      </c>
      <c r="T76" s="195">
        <v>0</v>
      </c>
      <c r="U76" s="195">
        <v>2.12</v>
      </c>
      <c r="V76" s="195">
        <v>0.32</v>
      </c>
      <c r="W76" s="195">
        <v>0.46</v>
      </c>
      <c r="X76" s="195">
        <v>2.2400000000000002</v>
      </c>
      <c r="Y76" s="195">
        <v>0</v>
      </c>
      <c r="Z76" s="195">
        <v>4.2300000000000004</v>
      </c>
      <c r="AA76" s="195">
        <v>1.23</v>
      </c>
      <c r="AB76" s="195">
        <v>0</v>
      </c>
      <c r="AC76" s="195">
        <v>20.89</v>
      </c>
      <c r="AD76" s="195">
        <v>0</v>
      </c>
      <c r="AE76" s="195">
        <v>0</v>
      </c>
      <c r="AF76" s="195">
        <v>0</v>
      </c>
      <c r="AG76" s="195">
        <v>32.97</v>
      </c>
      <c r="AH76" s="195">
        <v>0</v>
      </c>
      <c r="AI76" s="195">
        <v>12.73</v>
      </c>
      <c r="AJ76" s="195">
        <v>0</v>
      </c>
      <c r="AK76" s="195">
        <v>125.68</v>
      </c>
      <c r="AL76" s="195">
        <v>0</v>
      </c>
      <c r="AM76" s="195">
        <v>0</v>
      </c>
      <c r="AN76" s="195">
        <v>0</v>
      </c>
      <c r="AO76" s="195">
        <v>381.32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17.059999999999999</v>
      </c>
      <c r="E77" s="195">
        <v>0</v>
      </c>
      <c r="F77" s="195">
        <v>0</v>
      </c>
      <c r="G77" s="195">
        <v>29.33</v>
      </c>
      <c r="H77" s="195">
        <v>0</v>
      </c>
      <c r="I77" s="195">
        <v>26.96</v>
      </c>
      <c r="J77" s="195">
        <v>10.59</v>
      </c>
      <c r="K77" s="195">
        <v>274.75</v>
      </c>
      <c r="L77" s="195">
        <v>-155.9</v>
      </c>
      <c r="M77" s="195">
        <v>2.2000000000000002</v>
      </c>
      <c r="N77" s="195">
        <v>1.8</v>
      </c>
      <c r="O77" s="195">
        <v>2.54</v>
      </c>
      <c r="P77" s="195">
        <v>0.95</v>
      </c>
      <c r="Q77" s="195">
        <v>0.31</v>
      </c>
      <c r="R77" s="195">
        <v>0.65</v>
      </c>
      <c r="S77" s="195">
        <v>0.23</v>
      </c>
      <c r="T77" s="195">
        <v>0</v>
      </c>
      <c r="U77" s="195">
        <v>2.12</v>
      </c>
      <c r="V77" s="195">
        <v>0.32</v>
      </c>
      <c r="W77" s="195">
        <v>0.49</v>
      </c>
      <c r="X77" s="195">
        <v>2.2400000000000002</v>
      </c>
      <c r="Y77" s="195">
        <v>0</v>
      </c>
      <c r="Z77" s="195">
        <v>4.2300000000000004</v>
      </c>
      <c r="AA77" s="195">
        <v>1.23</v>
      </c>
      <c r="AB77" s="195">
        <v>0</v>
      </c>
      <c r="AC77" s="195">
        <v>20.89</v>
      </c>
      <c r="AD77" s="195">
        <v>0</v>
      </c>
      <c r="AE77" s="195">
        <v>0</v>
      </c>
      <c r="AF77" s="195">
        <v>0</v>
      </c>
      <c r="AG77" s="195">
        <v>32.97</v>
      </c>
      <c r="AH77" s="195">
        <v>0</v>
      </c>
      <c r="AI77" s="195">
        <v>12.73</v>
      </c>
      <c r="AJ77" s="195">
        <v>0</v>
      </c>
      <c r="AK77" s="195">
        <v>125.68</v>
      </c>
      <c r="AL77" s="195">
        <v>0</v>
      </c>
      <c r="AM77" s="195">
        <v>0</v>
      </c>
      <c r="AN77" s="195">
        <v>0</v>
      </c>
      <c r="AO77" s="195">
        <v>381.32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17.059999999999999</v>
      </c>
      <c r="E78" s="195">
        <v>0</v>
      </c>
      <c r="F78" s="195">
        <v>0</v>
      </c>
      <c r="G78" s="195">
        <v>29.33</v>
      </c>
      <c r="H78" s="195">
        <v>0</v>
      </c>
      <c r="I78" s="195">
        <v>23.11</v>
      </c>
      <c r="J78" s="195">
        <v>14.44</v>
      </c>
      <c r="K78" s="195">
        <v>274.75</v>
      </c>
      <c r="L78" s="195">
        <v>-75.900000000000006</v>
      </c>
      <c r="M78" s="195">
        <v>2.2000000000000002</v>
      </c>
      <c r="N78" s="195">
        <v>1.8</v>
      </c>
      <c r="O78" s="195">
        <v>2.54</v>
      </c>
      <c r="P78" s="195">
        <v>0.95</v>
      </c>
      <c r="Q78" s="195">
        <v>0.31</v>
      </c>
      <c r="R78" s="195">
        <v>0.65</v>
      </c>
      <c r="S78" s="195">
        <v>0.23</v>
      </c>
      <c r="T78" s="195">
        <v>0</v>
      </c>
      <c r="U78" s="195">
        <v>2.12</v>
      </c>
      <c r="V78" s="195">
        <v>0.32</v>
      </c>
      <c r="W78" s="195">
        <v>0.47</v>
      </c>
      <c r="X78" s="195">
        <v>2.2400000000000002</v>
      </c>
      <c r="Y78" s="195">
        <v>0</v>
      </c>
      <c r="Z78" s="195">
        <v>4.2300000000000004</v>
      </c>
      <c r="AA78" s="195">
        <v>1.23</v>
      </c>
      <c r="AB78" s="195">
        <v>0</v>
      </c>
      <c r="AC78" s="195">
        <v>20.89</v>
      </c>
      <c r="AD78" s="195">
        <v>0</v>
      </c>
      <c r="AE78" s="195">
        <v>0</v>
      </c>
      <c r="AF78" s="195">
        <v>0</v>
      </c>
      <c r="AG78" s="195">
        <v>32.97</v>
      </c>
      <c r="AH78" s="195">
        <v>0</v>
      </c>
      <c r="AI78" s="195">
        <v>12.73</v>
      </c>
      <c r="AJ78" s="195">
        <v>0</v>
      </c>
      <c r="AK78" s="195">
        <v>125.68</v>
      </c>
      <c r="AL78" s="195">
        <v>0</v>
      </c>
      <c r="AM78" s="195">
        <v>0</v>
      </c>
      <c r="AN78" s="195">
        <v>0</v>
      </c>
      <c r="AO78" s="195">
        <v>381.32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-2.25</v>
      </c>
      <c r="E79" s="195">
        <v>0</v>
      </c>
      <c r="F79" s="195">
        <v>0</v>
      </c>
      <c r="G79" s="195">
        <v>25.09</v>
      </c>
      <c r="H79" s="195">
        <v>0</v>
      </c>
      <c r="I79" s="195">
        <v>16.36</v>
      </c>
      <c r="J79" s="195">
        <v>15.4</v>
      </c>
      <c r="K79" s="195">
        <v>277.25</v>
      </c>
      <c r="L79" s="195">
        <v>0.34</v>
      </c>
      <c r="M79" s="195">
        <v>2.2000000000000002</v>
      </c>
      <c r="N79" s="195">
        <v>1.8</v>
      </c>
      <c r="O79" s="195">
        <v>2.54</v>
      </c>
      <c r="P79" s="195">
        <v>0.95</v>
      </c>
      <c r="Q79" s="195">
        <v>0.32</v>
      </c>
      <c r="R79" s="195">
        <v>0.65</v>
      </c>
      <c r="S79" s="195">
        <v>0.23</v>
      </c>
      <c r="T79" s="195">
        <v>0</v>
      </c>
      <c r="U79" s="195">
        <v>2.1</v>
      </c>
      <c r="V79" s="195">
        <v>0.32</v>
      </c>
      <c r="W79" s="195">
        <v>0.47</v>
      </c>
      <c r="X79" s="195">
        <v>2.2400000000000002</v>
      </c>
      <c r="Y79" s="195">
        <v>0</v>
      </c>
      <c r="Z79" s="195">
        <v>4.2300000000000004</v>
      </c>
      <c r="AA79" s="195">
        <v>1.23</v>
      </c>
      <c r="AB79" s="195">
        <v>0</v>
      </c>
      <c r="AC79" s="195">
        <v>17.440000000000001</v>
      </c>
      <c r="AD79" s="195">
        <v>0</v>
      </c>
      <c r="AE79" s="195">
        <v>0</v>
      </c>
      <c r="AF79" s="195">
        <v>0</v>
      </c>
      <c r="AG79" s="195">
        <v>29.24</v>
      </c>
      <c r="AH79" s="195">
        <v>0</v>
      </c>
      <c r="AI79" s="195">
        <v>12.73</v>
      </c>
      <c r="AJ79" s="195">
        <v>0</v>
      </c>
      <c r="AK79" s="195">
        <v>125.68</v>
      </c>
      <c r="AL79" s="195">
        <v>0</v>
      </c>
      <c r="AM79" s="195">
        <v>0</v>
      </c>
      <c r="AN79" s="195">
        <v>0</v>
      </c>
      <c r="AO79" s="195">
        <v>381.32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-8.2799999999999994</v>
      </c>
      <c r="E80" s="195">
        <v>0</v>
      </c>
      <c r="F80" s="195">
        <v>0</v>
      </c>
      <c r="G80" s="195">
        <v>25.09</v>
      </c>
      <c r="H80" s="195">
        <v>0</v>
      </c>
      <c r="I80" s="195">
        <v>16.36</v>
      </c>
      <c r="J80" s="195">
        <v>15.4</v>
      </c>
      <c r="K80" s="195">
        <v>277.25</v>
      </c>
      <c r="L80" s="195">
        <v>0.34</v>
      </c>
      <c r="M80" s="195">
        <v>2.2000000000000002</v>
      </c>
      <c r="N80" s="195">
        <v>1.8</v>
      </c>
      <c r="O80" s="195">
        <v>2.54</v>
      </c>
      <c r="P80" s="195">
        <v>0.95</v>
      </c>
      <c r="Q80" s="195">
        <v>0.32</v>
      </c>
      <c r="R80" s="195">
        <v>0.65</v>
      </c>
      <c r="S80" s="195">
        <v>0.23</v>
      </c>
      <c r="T80" s="195">
        <v>0</v>
      </c>
      <c r="U80" s="195">
        <v>2.1</v>
      </c>
      <c r="V80" s="195">
        <v>0.32</v>
      </c>
      <c r="W80" s="195">
        <v>0.47</v>
      </c>
      <c r="X80" s="195">
        <v>2.2400000000000002</v>
      </c>
      <c r="Y80" s="195">
        <v>0</v>
      </c>
      <c r="Z80" s="195">
        <v>4.2300000000000004</v>
      </c>
      <c r="AA80" s="195">
        <v>1.23</v>
      </c>
      <c r="AB80" s="195">
        <v>0</v>
      </c>
      <c r="AC80" s="195">
        <v>17.440000000000001</v>
      </c>
      <c r="AD80" s="195">
        <v>0</v>
      </c>
      <c r="AE80" s="195">
        <v>0</v>
      </c>
      <c r="AF80" s="195">
        <v>0</v>
      </c>
      <c r="AG80" s="195">
        <v>29.24</v>
      </c>
      <c r="AH80" s="195">
        <v>0</v>
      </c>
      <c r="AI80" s="195">
        <v>12.73</v>
      </c>
      <c r="AJ80" s="195">
        <v>0</v>
      </c>
      <c r="AK80" s="195">
        <v>125.68</v>
      </c>
      <c r="AL80" s="195">
        <v>0</v>
      </c>
      <c r="AM80" s="195">
        <v>0</v>
      </c>
      <c r="AN80" s="195">
        <v>0</v>
      </c>
      <c r="AO80" s="195">
        <v>381.32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-8.2799999999999994</v>
      </c>
      <c r="E81" s="195">
        <v>0</v>
      </c>
      <c r="F81" s="195">
        <v>0</v>
      </c>
      <c r="G81" s="195">
        <v>25.09</v>
      </c>
      <c r="H81" s="195">
        <v>0</v>
      </c>
      <c r="I81" s="195">
        <v>22.62</v>
      </c>
      <c r="J81" s="195">
        <v>15.4</v>
      </c>
      <c r="K81" s="195">
        <v>288.47000000000003</v>
      </c>
      <c r="L81" s="195">
        <v>0.34</v>
      </c>
      <c r="M81" s="195">
        <v>2.2000000000000002</v>
      </c>
      <c r="N81" s="195">
        <v>1.8</v>
      </c>
      <c r="O81" s="195">
        <v>2.54</v>
      </c>
      <c r="P81" s="195">
        <v>0.95</v>
      </c>
      <c r="Q81" s="195">
        <v>0.32</v>
      </c>
      <c r="R81" s="195">
        <v>0.65</v>
      </c>
      <c r="S81" s="195">
        <v>0.23</v>
      </c>
      <c r="T81" s="195">
        <v>0</v>
      </c>
      <c r="U81" s="195">
        <v>2.08</v>
      </c>
      <c r="V81" s="195">
        <v>0.32</v>
      </c>
      <c r="W81" s="195">
        <v>0.47</v>
      </c>
      <c r="X81" s="195">
        <v>2.2400000000000002</v>
      </c>
      <c r="Y81" s="195">
        <v>0</v>
      </c>
      <c r="Z81" s="195">
        <v>4.2300000000000004</v>
      </c>
      <c r="AA81" s="195">
        <v>1.23</v>
      </c>
      <c r="AB81" s="195">
        <v>0</v>
      </c>
      <c r="AC81" s="195">
        <v>17.440000000000001</v>
      </c>
      <c r="AD81" s="195">
        <v>0</v>
      </c>
      <c r="AE81" s="195">
        <v>0</v>
      </c>
      <c r="AF81" s="195">
        <v>0</v>
      </c>
      <c r="AG81" s="195">
        <v>29.24</v>
      </c>
      <c r="AH81" s="195">
        <v>0</v>
      </c>
      <c r="AI81" s="195">
        <v>12.73</v>
      </c>
      <c r="AJ81" s="195">
        <v>0</v>
      </c>
      <c r="AK81" s="195">
        <v>125.68</v>
      </c>
      <c r="AL81" s="195">
        <v>0</v>
      </c>
      <c r="AM81" s="195">
        <v>0</v>
      </c>
      <c r="AN81" s="195">
        <v>0</v>
      </c>
      <c r="AO81" s="195">
        <v>381.32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-8.2799999999999994</v>
      </c>
      <c r="E82" s="195">
        <v>0</v>
      </c>
      <c r="F82" s="195">
        <v>0</v>
      </c>
      <c r="G82" s="195">
        <v>25.09</v>
      </c>
      <c r="H82" s="195">
        <v>0</v>
      </c>
      <c r="I82" s="195">
        <v>22.62</v>
      </c>
      <c r="J82" s="195">
        <v>15.4</v>
      </c>
      <c r="K82" s="195">
        <v>279.66000000000003</v>
      </c>
      <c r="L82" s="195">
        <v>0.34</v>
      </c>
      <c r="M82" s="195">
        <v>2.2000000000000002</v>
      </c>
      <c r="N82" s="195">
        <v>1.8</v>
      </c>
      <c r="O82" s="195">
        <v>2.54</v>
      </c>
      <c r="P82" s="195">
        <v>0.95</v>
      </c>
      <c r="Q82" s="195">
        <v>0.32</v>
      </c>
      <c r="R82" s="195">
        <v>0.65</v>
      </c>
      <c r="S82" s="195">
        <v>0.23</v>
      </c>
      <c r="T82" s="195">
        <v>0</v>
      </c>
      <c r="U82" s="195">
        <v>2.08</v>
      </c>
      <c r="V82" s="195">
        <v>0.32</v>
      </c>
      <c r="W82" s="195">
        <v>0.47</v>
      </c>
      <c r="X82" s="195">
        <v>2.2400000000000002</v>
      </c>
      <c r="Y82" s="195">
        <v>0</v>
      </c>
      <c r="Z82" s="195">
        <v>4.2300000000000004</v>
      </c>
      <c r="AA82" s="195">
        <v>1.23</v>
      </c>
      <c r="AB82" s="195">
        <v>0</v>
      </c>
      <c r="AC82" s="195">
        <v>17.440000000000001</v>
      </c>
      <c r="AD82" s="195">
        <v>0</v>
      </c>
      <c r="AE82" s="195">
        <v>0</v>
      </c>
      <c r="AF82" s="195">
        <v>0</v>
      </c>
      <c r="AG82" s="195">
        <v>29.24</v>
      </c>
      <c r="AH82" s="195">
        <v>0</v>
      </c>
      <c r="AI82" s="195">
        <v>12.73</v>
      </c>
      <c r="AJ82" s="195">
        <v>0</v>
      </c>
      <c r="AK82" s="195">
        <v>125.68</v>
      </c>
      <c r="AL82" s="195">
        <v>0</v>
      </c>
      <c r="AM82" s="195">
        <v>0</v>
      </c>
      <c r="AN82" s="195">
        <v>0</v>
      </c>
      <c r="AO82" s="195">
        <v>381.32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-5.24</v>
      </c>
      <c r="E83" s="195">
        <v>0</v>
      </c>
      <c r="F83" s="195">
        <v>0</v>
      </c>
      <c r="G83" s="195">
        <v>25.09</v>
      </c>
      <c r="H83" s="195">
        <v>0</v>
      </c>
      <c r="I83" s="195">
        <v>7.22</v>
      </c>
      <c r="J83" s="195">
        <v>28.88</v>
      </c>
      <c r="K83" s="195">
        <v>274.66000000000003</v>
      </c>
      <c r="L83" s="195">
        <v>0.34</v>
      </c>
      <c r="M83" s="195">
        <v>2.2000000000000002</v>
      </c>
      <c r="N83" s="195">
        <v>1.8</v>
      </c>
      <c r="O83" s="195">
        <v>2.54</v>
      </c>
      <c r="P83" s="195">
        <v>0.95</v>
      </c>
      <c r="Q83" s="195">
        <v>0.32</v>
      </c>
      <c r="R83" s="195">
        <v>0.65</v>
      </c>
      <c r="S83" s="195">
        <v>0.23</v>
      </c>
      <c r="T83" s="195">
        <v>0</v>
      </c>
      <c r="U83" s="195">
        <v>2.14</v>
      </c>
      <c r="V83" s="195">
        <v>0.32</v>
      </c>
      <c r="W83" s="195">
        <v>0.47</v>
      </c>
      <c r="X83" s="195">
        <v>2.2400000000000002</v>
      </c>
      <c r="Y83" s="195">
        <v>0</v>
      </c>
      <c r="Z83" s="195">
        <v>4.2300000000000004</v>
      </c>
      <c r="AA83" s="195">
        <v>1.1599999999999999</v>
      </c>
      <c r="AB83" s="195">
        <v>0</v>
      </c>
      <c r="AC83" s="195">
        <v>17.440000000000001</v>
      </c>
      <c r="AD83" s="195">
        <v>0</v>
      </c>
      <c r="AE83" s="195">
        <v>0</v>
      </c>
      <c r="AF83" s="195">
        <v>0</v>
      </c>
      <c r="AG83" s="195">
        <v>29.24</v>
      </c>
      <c r="AH83" s="195">
        <v>0</v>
      </c>
      <c r="AI83" s="195">
        <v>12.73</v>
      </c>
      <c r="AJ83" s="195">
        <v>0</v>
      </c>
      <c r="AK83" s="195">
        <v>125.68</v>
      </c>
      <c r="AL83" s="195">
        <v>0</v>
      </c>
      <c r="AM83" s="195">
        <v>0</v>
      </c>
      <c r="AN83" s="195">
        <v>0</v>
      </c>
      <c r="AO83" s="195">
        <v>381.32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-5.79</v>
      </c>
      <c r="E84" s="195">
        <v>0</v>
      </c>
      <c r="F84" s="195">
        <v>0</v>
      </c>
      <c r="G84" s="195">
        <v>25.09</v>
      </c>
      <c r="H84" s="195">
        <v>0</v>
      </c>
      <c r="I84" s="195">
        <v>7.22</v>
      </c>
      <c r="J84" s="195">
        <v>28.88</v>
      </c>
      <c r="K84" s="195">
        <v>269.81</v>
      </c>
      <c r="L84" s="195">
        <v>0.34</v>
      </c>
      <c r="M84" s="195">
        <v>2.2000000000000002</v>
      </c>
      <c r="N84" s="195">
        <v>1.8</v>
      </c>
      <c r="O84" s="195">
        <v>2.54</v>
      </c>
      <c r="P84" s="195">
        <v>0.95</v>
      </c>
      <c r="Q84" s="195">
        <v>0.32</v>
      </c>
      <c r="R84" s="195">
        <v>0.65</v>
      </c>
      <c r="S84" s="195">
        <v>0.23</v>
      </c>
      <c r="T84" s="195">
        <v>0</v>
      </c>
      <c r="U84" s="195">
        <v>2.1</v>
      </c>
      <c r="V84" s="195">
        <v>0.32</v>
      </c>
      <c r="W84" s="195">
        <v>0.47</v>
      </c>
      <c r="X84" s="195">
        <v>2.2400000000000002</v>
      </c>
      <c r="Y84" s="195">
        <v>0</v>
      </c>
      <c r="Z84" s="195">
        <v>4.2300000000000004</v>
      </c>
      <c r="AA84" s="195">
        <v>1.1599999999999999</v>
      </c>
      <c r="AB84" s="195">
        <v>0</v>
      </c>
      <c r="AC84" s="195">
        <v>17.440000000000001</v>
      </c>
      <c r="AD84" s="195">
        <v>0</v>
      </c>
      <c r="AE84" s="195">
        <v>0</v>
      </c>
      <c r="AF84" s="195">
        <v>0</v>
      </c>
      <c r="AG84" s="195">
        <v>29.24</v>
      </c>
      <c r="AH84" s="195">
        <v>0</v>
      </c>
      <c r="AI84" s="195">
        <v>12.73</v>
      </c>
      <c r="AJ84" s="195">
        <v>0</v>
      </c>
      <c r="AK84" s="195">
        <v>125.68</v>
      </c>
      <c r="AL84" s="195">
        <v>0</v>
      </c>
      <c r="AM84" s="195">
        <v>0</v>
      </c>
      <c r="AN84" s="195">
        <v>0</v>
      </c>
      <c r="AO84" s="195">
        <v>381.32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-2.75</v>
      </c>
      <c r="E85" s="195">
        <v>0</v>
      </c>
      <c r="F85" s="195">
        <v>0</v>
      </c>
      <c r="G85" s="195">
        <v>25.09</v>
      </c>
      <c r="H85" s="195">
        <v>0</v>
      </c>
      <c r="I85" s="195">
        <v>7.22</v>
      </c>
      <c r="J85" s="195">
        <v>10.24</v>
      </c>
      <c r="K85" s="195">
        <v>265.37</v>
      </c>
      <c r="L85" s="195">
        <v>0.34</v>
      </c>
      <c r="M85" s="195">
        <v>2.2000000000000002</v>
      </c>
      <c r="N85" s="195">
        <v>1.8</v>
      </c>
      <c r="O85" s="195">
        <v>2.54</v>
      </c>
      <c r="P85" s="195">
        <v>0.95</v>
      </c>
      <c r="Q85" s="195">
        <v>0.32</v>
      </c>
      <c r="R85" s="195">
        <v>0.65</v>
      </c>
      <c r="S85" s="195">
        <v>0.23</v>
      </c>
      <c r="T85" s="195">
        <v>0</v>
      </c>
      <c r="U85" s="195">
        <v>2.2400000000000002</v>
      </c>
      <c r="V85" s="195">
        <v>0.32</v>
      </c>
      <c r="W85" s="195">
        <v>0.47</v>
      </c>
      <c r="X85" s="195">
        <v>2.2400000000000002</v>
      </c>
      <c r="Y85" s="195">
        <v>0</v>
      </c>
      <c r="Z85" s="195">
        <v>4.2300000000000004</v>
      </c>
      <c r="AA85" s="195">
        <v>1.1599999999999999</v>
      </c>
      <c r="AB85" s="195">
        <v>0</v>
      </c>
      <c r="AC85" s="195">
        <v>17.440000000000001</v>
      </c>
      <c r="AD85" s="195">
        <v>0</v>
      </c>
      <c r="AE85" s="195">
        <v>0</v>
      </c>
      <c r="AF85" s="195">
        <v>0</v>
      </c>
      <c r="AG85" s="195">
        <v>29.24</v>
      </c>
      <c r="AH85" s="195">
        <v>0</v>
      </c>
      <c r="AI85" s="195">
        <v>12.73</v>
      </c>
      <c r="AJ85" s="195">
        <v>0</v>
      </c>
      <c r="AK85" s="195">
        <v>125.68</v>
      </c>
      <c r="AL85" s="195">
        <v>0</v>
      </c>
      <c r="AM85" s="195">
        <v>0</v>
      </c>
      <c r="AN85" s="195">
        <v>0</v>
      </c>
      <c r="AO85" s="195">
        <v>381.32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1.85</v>
      </c>
      <c r="E86" s="195">
        <v>0</v>
      </c>
      <c r="F86" s="195">
        <v>0</v>
      </c>
      <c r="G86" s="195">
        <v>25.09</v>
      </c>
      <c r="H86" s="195">
        <v>0</v>
      </c>
      <c r="I86" s="195">
        <v>7.22</v>
      </c>
      <c r="J86" s="195">
        <v>10.24</v>
      </c>
      <c r="K86" s="195">
        <v>265.37</v>
      </c>
      <c r="L86" s="195">
        <v>0.34</v>
      </c>
      <c r="M86" s="195">
        <v>2.2000000000000002</v>
      </c>
      <c r="N86" s="195">
        <v>1.8</v>
      </c>
      <c r="O86" s="195">
        <v>2.54</v>
      </c>
      <c r="P86" s="195">
        <v>0.95</v>
      </c>
      <c r="Q86" s="195">
        <v>0.32</v>
      </c>
      <c r="R86" s="195">
        <v>0.65</v>
      </c>
      <c r="S86" s="195">
        <v>0.23</v>
      </c>
      <c r="T86" s="195">
        <v>0</v>
      </c>
      <c r="U86" s="195">
        <v>2.12</v>
      </c>
      <c r="V86" s="195">
        <v>0.32</v>
      </c>
      <c r="W86" s="195">
        <v>0.47</v>
      </c>
      <c r="X86" s="195">
        <v>2.2400000000000002</v>
      </c>
      <c r="Y86" s="195">
        <v>0</v>
      </c>
      <c r="Z86" s="195">
        <v>4.2300000000000004</v>
      </c>
      <c r="AA86" s="195">
        <v>1.1599999999999999</v>
      </c>
      <c r="AB86" s="195">
        <v>0</v>
      </c>
      <c r="AC86" s="195">
        <v>17.440000000000001</v>
      </c>
      <c r="AD86" s="195">
        <v>0</v>
      </c>
      <c r="AE86" s="195">
        <v>0</v>
      </c>
      <c r="AF86" s="195">
        <v>0</v>
      </c>
      <c r="AG86" s="195">
        <v>29.24</v>
      </c>
      <c r="AH86" s="195">
        <v>0</v>
      </c>
      <c r="AI86" s="195">
        <v>12.73</v>
      </c>
      <c r="AJ86" s="195">
        <v>0</v>
      </c>
      <c r="AK86" s="195">
        <v>125.68</v>
      </c>
      <c r="AL86" s="195">
        <v>0</v>
      </c>
      <c r="AM86" s="195">
        <v>0</v>
      </c>
      <c r="AN86" s="195">
        <v>0</v>
      </c>
      <c r="AO86" s="195">
        <v>381.32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2.31</v>
      </c>
      <c r="E87" s="195">
        <v>0</v>
      </c>
      <c r="F87" s="195">
        <v>0</v>
      </c>
      <c r="G87" s="195">
        <v>25.09</v>
      </c>
      <c r="H87" s="195">
        <v>0</v>
      </c>
      <c r="I87" s="195">
        <v>7.22</v>
      </c>
      <c r="J87" s="195">
        <v>14.47</v>
      </c>
      <c r="K87" s="195">
        <v>230.67</v>
      </c>
      <c r="L87" s="195">
        <v>0.34</v>
      </c>
      <c r="M87" s="195">
        <v>2.2000000000000002</v>
      </c>
      <c r="N87" s="195">
        <v>1.8</v>
      </c>
      <c r="O87" s="195">
        <v>2.54</v>
      </c>
      <c r="P87" s="195">
        <v>0.95</v>
      </c>
      <c r="Q87" s="195">
        <v>0.28999999999999998</v>
      </c>
      <c r="R87" s="195">
        <v>0.65</v>
      </c>
      <c r="S87" s="195">
        <v>0.23</v>
      </c>
      <c r="T87" s="195">
        <v>0</v>
      </c>
      <c r="U87" s="195">
        <v>2.12</v>
      </c>
      <c r="V87" s="195">
        <v>0.32</v>
      </c>
      <c r="W87" s="195">
        <v>0.47</v>
      </c>
      <c r="X87" s="195">
        <v>2.2400000000000002</v>
      </c>
      <c r="Y87" s="195">
        <v>0</v>
      </c>
      <c r="Z87" s="195">
        <v>4.2300000000000004</v>
      </c>
      <c r="AA87" s="195">
        <v>1.1599999999999999</v>
      </c>
      <c r="AB87" s="195">
        <v>0</v>
      </c>
      <c r="AC87" s="195">
        <v>17.440000000000001</v>
      </c>
      <c r="AD87" s="195">
        <v>0</v>
      </c>
      <c r="AE87" s="195">
        <v>0</v>
      </c>
      <c r="AF87" s="195">
        <v>0</v>
      </c>
      <c r="AG87" s="195">
        <v>28.62</v>
      </c>
      <c r="AH87" s="195">
        <v>0</v>
      </c>
      <c r="AI87" s="195">
        <v>12.73</v>
      </c>
      <c r="AJ87" s="195">
        <v>0</v>
      </c>
      <c r="AK87" s="195">
        <v>125.68</v>
      </c>
      <c r="AL87" s="195">
        <v>0</v>
      </c>
      <c r="AM87" s="195">
        <v>0</v>
      </c>
      <c r="AN87" s="195">
        <v>0</v>
      </c>
      <c r="AO87" s="195">
        <v>381.32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2.31</v>
      </c>
      <c r="E88" s="195">
        <v>0</v>
      </c>
      <c r="F88" s="195">
        <v>0</v>
      </c>
      <c r="G88" s="195">
        <v>25.09</v>
      </c>
      <c r="H88" s="195">
        <v>0</v>
      </c>
      <c r="I88" s="195">
        <v>7.22</v>
      </c>
      <c r="J88" s="195">
        <v>14.47</v>
      </c>
      <c r="K88" s="195">
        <v>212.03</v>
      </c>
      <c r="L88" s="195">
        <v>0.34</v>
      </c>
      <c r="M88" s="195">
        <v>2.2000000000000002</v>
      </c>
      <c r="N88" s="195">
        <v>1.8</v>
      </c>
      <c r="O88" s="195">
        <v>2.54</v>
      </c>
      <c r="P88" s="195">
        <v>0.95</v>
      </c>
      <c r="Q88" s="195">
        <v>0.28999999999999998</v>
      </c>
      <c r="R88" s="195">
        <v>0.65</v>
      </c>
      <c r="S88" s="195">
        <v>0.23</v>
      </c>
      <c r="T88" s="195">
        <v>0</v>
      </c>
      <c r="U88" s="195">
        <v>2.12</v>
      </c>
      <c r="V88" s="195">
        <v>0.32</v>
      </c>
      <c r="W88" s="195">
        <v>0.47</v>
      </c>
      <c r="X88" s="195">
        <v>2.2400000000000002</v>
      </c>
      <c r="Y88" s="195">
        <v>0</v>
      </c>
      <c r="Z88" s="195">
        <v>4.2300000000000004</v>
      </c>
      <c r="AA88" s="195">
        <v>1.1599999999999999</v>
      </c>
      <c r="AB88" s="195">
        <v>0</v>
      </c>
      <c r="AC88" s="195">
        <v>17.440000000000001</v>
      </c>
      <c r="AD88" s="195">
        <v>0</v>
      </c>
      <c r="AE88" s="195">
        <v>0</v>
      </c>
      <c r="AF88" s="195">
        <v>0</v>
      </c>
      <c r="AG88" s="195">
        <v>28.62</v>
      </c>
      <c r="AH88" s="195">
        <v>0</v>
      </c>
      <c r="AI88" s="195">
        <v>12.73</v>
      </c>
      <c r="AJ88" s="195">
        <v>0</v>
      </c>
      <c r="AK88" s="195">
        <v>125.68</v>
      </c>
      <c r="AL88" s="195">
        <v>0</v>
      </c>
      <c r="AM88" s="195">
        <v>0</v>
      </c>
      <c r="AN88" s="195">
        <v>0</v>
      </c>
      <c r="AO88" s="195">
        <v>381.32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2.31</v>
      </c>
      <c r="E89" s="195">
        <v>0</v>
      </c>
      <c r="F89" s="195">
        <v>0</v>
      </c>
      <c r="G89" s="195">
        <v>25.09</v>
      </c>
      <c r="H89" s="195">
        <v>0</v>
      </c>
      <c r="I89" s="195">
        <v>7.22</v>
      </c>
      <c r="J89" s="195">
        <v>12.55</v>
      </c>
      <c r="K89" s="195">
        <v>185.43</v>
      </c>
      <c r="L89" s="195">
        <v>0.34</v>
      </c>
      <c r="M89" s="195">
        <v>2.2000000000000002</v>
      </c>
      <c r="N89" s="195">
        <v>1.8</v>
      </c>
      <c r="O89" s="195">
        <v>2.54</v>
      </c>
      <c r="P89" s="195">
        <v>0.95</v>
      </c>
      <c r="Q89" s="195">
        <v>0.28999999999999998</v>
      </c>
      <c r="R89" s="195">
        <v>0.65</v>
      </c>
      <c r="S89" s="195">
        <v>0.23</v>
      </c>
      <c r="T89" s="195">
        <v>0</v>
      </c>
      <c r="U89" s="195">
        <v>2.12</v>
      </c>
      <c r="V89" s="195">
        <v>0.32</v>
      </c>
      <c r="W89" s="195">
        <v>0.47</v>
      </c>
      <c r="X89" s="195">
        <v>2.2400000000000002</v>
      </c>
      <c r="Y89" s="195">
        <v>0</v>
      </c>
      <c r="Z89" s="195">
        <v>4.2300000000000004</v>
      </c>
      <c r="AA89" s="195">
        <v>1.1599999999999999</v>
      </c>
      <c r="AB89" s="195">
        <v>0</v>
      </c>
      <c r="AC89" s="195">
        <v>17.440000000000001</v>
      </c>
      <c r="AD89" s="195">
        <v>0</v>
      </c>
      <c r="AE89" s="195">
        <v>0</v>
      </c>
      <c r="AF89" s="195">
        <v>0</v>
      </c>
      <c r="AG89" s="195">
        <v>28.62</v>
      </c>
      <c r="AH89" s="195">
        <v>0</v>
      </c>
      <c r="AI89" s="195">
        <v>12.73</v>
      </c>
      <c r="AJ89" s="195">
        <v>0</v>
      </c>
      <c r="AK89" s="195">
        <v>125.68</v>
      </c>
      <c r="AL89" s="195">
        <v>0</v>
      </c>
      <c r="AM89" s="195">
        <v>0</v>
      </c>
      <c r="AN89" s="195">
        <v>0</v>
      </c>
      <c r="AO89" s="195">
        <v>381.32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2.31</v>
      </c>
      <c r="E90" s="195">
        <v>0</v>
      </c>
      <c r="F90" s="195">
        <v>0</v>
      </c>
      <c r="G90" s="195">
        <v>25.09</v>
      </c>
      <c r="H90" s="195">
        <v>0</v>
      </c>
      <c r="I90" s="195">
        <v>7.22</v>
      </c>
      <c r="J90" s="195">
        <v>13.13</v>
      </c>
      <c r="K90" s="195">
        <v>145.5</v>
      </c>
      <c r="L90" s="195">
        <v>0.34</v>
      </c>
      <c r="M90" s="195">
        <v>2.2000000000000002</v>
      </c>
      <c r="N90" s="195">
        <v>1.8</v>
      </c>
      <c r="O90" s="195">
        <v>2.54</v>
      </c>
      <c r="P90" s="195">
        <v>0.95</v>
      </c>
      <c r="Q90" s="195">
        <v>0.28999999999999998</v>
      </c>
      <c r="R90" s="195">
        <v>0.65</v>
      </c>
      <c r="S90" s="195">
        <v>0.23</v>
      </c>
      <c r="T90" s="195">
        <v>0</v>
      </c>
      <c r="U90" s="195">
        <v>2.12</v>
      </c>
      <c r="V90" s="195">
        <v>0.32</v>
      </c>
      <c r="W90" s="195">
        <v>0.47</v>
      </c>
      <c r="X90" s="195">
        <v>2.2400000000000002</v>
      </c>
      <c r="Y90" s="195">
        <v>0</v>
      </c>
      <c r="Z90" s="195">
        <v>4.2300000000000004</v>
      </c>
      <c r="AA90" s="195">
        <v>1.1599999999999999</v>
      </c>
      <c r="AB90" s="195">
        <v>0</v>
      </c>
      <c r="AC90" s="195">
        <v>17.440000000000001</v>
      </c>
      <c r="AD90" s="195">
        <v>0</v>
      </c>
      <c r="AE90" s="195">
        <v>0</v>
      </c>
      <c r="AF90" s="195">
        <v>0</v>
      </c>
      <c r="AG90" s="195">
        <v>28.62</v>
      </c>
      <c r="AH90" s="195">
        <v>0</v>
      </c>
      <c r="AI90" s="195">
        <v>12.73</v>
      </c>
      <c r="AJ90" s="195">
        <v>0</v>
      </c>
      <c r="AK90" s="195">
        <v>125.68</v>
      </c>
      <c r="AL90" s="195">
        <v>0</v>
      </c>
      <c r="AM90" s="195">
        <v>0</v>
      </c>
      <c r="AN90" s="195">
        <v>0</v>
      </c>
      <c r="AO90" s="195">
        <v>381.32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2.31</v>
      </c>
      <c r="E91" s="195">
        <v>0</v>
      </c>
      <c r="F91" s="195">
        <v>0</v>
      </c>
      <c r="G91" s="195">
        <v>25.09</v>
      </c>
      <c r="H91" s="195">
        <v>0</v>
      </c>
      <c r="I91" s="195">
        <v>0</v>
      </c>
      <c r="J91" s="195">
        <v>8.74</v>
      </c>
      <c r="K91" s="195">
        <v>141.43</v>
      </c>
      <c r="L91" s="195">
        <v>0.34</v>
      </c>
      <c r="M91" s="195">
        <v>2.2000000000000002</v>
      </c>
      <c r="N91" s="195">
        <v>1.8</v>
      </c>
      <c r="O91" s="195">
        <v>2.54</v>
      </c>
      <c r="P91" s="195">
        <v>0.95</v>
      </c>
      <c r="Q91" s="195">
        <v>0.28999999999999998</v>
      </c>
      <c r="R91" s="195">
        <v>0.65</v>
      </c>
      <c r="S91" s="195">
        <v>0.23</v>
      </c>
      <c r="T91" s="195">
        <v>0</v>
      </c>
      <c r="U91" s="195">
        <v>2.15</v>
      </c>
      <c r="V91" s="195">
        <v>0.32</v>
      </c>
      <c r="W91" s="195">
        <v>0.47</v>
      </c>
      <c r="X91" s="195">
        <v>2.2400000000000002</v>
      </c>
      <c r="Y91" s="195">
        <v>0</v>
      </c>
      <c r="Z91" s="195">
        <v>4.2300000000000004</v>
      </c>
      <c r="AA91" s="195">
        <v>1.1599999999999999</v>
      </c>
      <c r="AB91" s="195">
        <v>0</v>
      </c>
      <c r="AC91" s="195">
        <v>17.440000000000001</v>
      </c>
      <c r="AD91" s="195">
        <v>0</v>
      </c>
      <c r="AE91" s="195">
        <v>0</v>
      </c>
      <c r="AF91" s="195">
        <v>0</v>
      </c>
      <c r="AG91" s="195">
        <v>28.62</v>
      </c>
      <c r="AH91" s="195">
        <v>0</v>
      </c>
      <c r="AI91" s="195">
        <v>12.73</v>
      </c>
      <c r="AJ91" s="195">
        <v>0</v>
      </c>
      <c r="AK91" s="195">
        <v>125.68</v>
      </c>
      <c r="AL91" s="195">
        <v>0</v>
      </c>
      <c r="AM91" s="195">
        <v>0</v>
      </c>
      <c r="AN91" s="195">
        <v>0</v>
      </c>
      <c r="AO91" s="195">
        <v>381.32</v>
      </c>
      <c r="AP91" s="195">
        <v>0</v>
      </c>
      <c r="AQ91" s="195">
        <v>0</v>
      </c>
      <c r="AR91" s="195">
        <v>0</v>
      </c>
      <c r="AS91" s="195">
        <v>0</v>
      </c>
      <c r="AT91" s="195">
        <v>7.22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2.31</v>
      </c>
      <c r="E92" s="195">
        <v>0</v>
      </c>
      <c r="F92" s="195">
        <v>0</v>
      </c>
      <c r="G92" s="195">
        <v>25.09</v>
      </c>
      <c r="H92" s="195">
        <v>0</v>
      </c>
      <c r="I92" s="195">
        <v>0</v>
      </c>
      <c r="J92" s="195">
        <v>9.66</v>
      </c>
      <c r="K92" s="195">
        <v>126.16</v>
      </c>
      <c r="L92" s="195">
        <v>0.34</v>
      </c>
      <c r="M92" s="195">
        <v>2.2000000000000002</v>
      </c>
      <c r="N92" s="195">
        <v>1.8</v>
      </c>
      <c r="O92" s="195">
        <v>2.54</v>
      </c>
      <c r="P92" s="195">
        <v>0.95</v>
      </c>
      <c r="Q92" s="195">
        <v>0.28999999999999998</v>
      </c>
      <c r="R92" s="195">
        <v>0.65</v>
      </c>
      <c r="S92" s="195">
        <v>0.23</v>
      </c>
      <c r="T92" s="195">
        <v>0</v>
      </c>
      <c r="U92" s="195">
        <v>2.14</v>
      </c>
      <c r="V92" s="195">
        <v>0.32</v>
      </c>
      <c r="W92" s="195">
        <v>0.47</v>
      </c>
      <c r="X92" s="195">
        <v>2.2400000000000002</v>
      </c>
      <c r="Y92" s="195">
        <v>0</v>
      </c>
      <c r="Z92" s="195">
        <v>4.2300000000000004</v>
      </c>
      <c r="AA92" s="195">
        <v>1.1599999999999999</v>
      </c>
      <c r="AB92" s="195">
        <v>0</v>
      </c>
      <c r="AC92" s="195">
        <v>17.440000000000001</v>
      </c>
      <c r="AD92" s="195">
        <v>0</v>
      </c>
      <c r="AE92" s="195">
        <v>0</v>
      </c>
      <c r="AF92" s="195">
        <v>0</v>
      </c>
      <c r="AG92" s="195">
        <v>28.62</v>
      </c>
      <c r="AH92" s="195">
        <v>0</v>
      </c>
      <c r="AI92" s="195">
        <v>12.73</v>
      </c>
      <c r="AJ92" s="195">
        <v>0</v>
      </c>
      <c r="AK92" s="195">
        <v>125.68</v>
      </c>
      <c r="AL92" s="195">
        <v>0</v>
      </c>
      <c r="AM92" s="195">
        <v>0</v>
      </c>
      <c r="AN92" s="195">
        <v>0</v>
      </c>
      <c r="AO92" s="195">
        <v>381.32</v>
      </c>
      <c r="AP92" s="195">
        <v>0</v>
      </c>
      <c r="AQ92" s="195">
        <v>0</v>
      </c>
      <c r="AR92" s="195">
        <v>0</v>
      </c>
      <c r="AS92" s="195">
        <v>0</v>
      </c>
      <c r="AT92" s="195">
        <v>7.22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3.33</v>
      </c>
      <c r="E93" s="195">
        <v>0</v>
      </c>
      <c r="F93" s="195">
        <v>0</v>
      </c>
      <c r="G93" s="195">
        <v>25.09</v>
      </c>
      <c r="H93" s="195">
        <v>0</v>
      </c>
      <c r="I93" s="195">
        <v>0</v>
      </c>
      <c r="J93" s="195">
        <v>13.74</v>
      </c>
      <c r="K93" s="195">
        <v>107.1</v>
      </c>
      <c r="L93" s="195">
        <v>0.34</v>
      </c>
      <c r="M93" s="195">
        <v>2.2000000000000002</v>
      </c>
      <c r="N93" s="195">
        <v>1.8</v>
      </c>
      <c r="O93" s="195">
        <v>2.54</v>
      </c>
      <c r="P93" s="195">
        <v>0.95</v>
      </c>
      <c r="Q93" s="195">
        <v>0.28999999999999998</v>
      </c>
      <c r="R93" s="195">
        <v>0.65</v>
      </c>
      <c r="S93" s="195">
        <v>0.94</v>
      </c>
      <c r="T93" s="195">
        <v>0</v>
      </c>
      <c r="U93" s="195">
        <v>2.14</v>
      </c>
      <c r="V93" s="195">
        <v>0.32</v>
      </c>
      <c r="W93" s="195">
        <v>0.47</v>
      </c>
      <c r="X93" s="195">
        <v>2.2400000000000002</v>
      </c>
      <c r="Y93" s="195">
        <v>0</v>
      </c>
      <c r="Z93" s="195">
        <v>4.2300000000000004</v>
      </c>
      <c r="AA93" s="195">
        <v>1.1599999999999999</v>
      </c>
      <c r="AB93" s="195">
        <v>0</v>
      </c>
      <c r="AC93" s="195">
        <v>17.440000000000001</v>
      </c>
      <c r="AD93" s="195">
        <v>0</v>
      </c>
      <c r="AE93" s="195">
        <v>0</v>
      </c>
      <c r="AF93" s="195">
        <v>0</v>
      </c>
      <c r="AG93" s="195">
        <v>28.62</v>
      </c>
      <c r="AH93" s="195">
        <v>0</v>
      </c>
      <c r="AI93" s="195">
        <v>12.73</v>
      </c>
      <c r="AJ93" s="195">
        <v>0</v>
      </c>
      <c r="AK93" s="195">
        <v>125.68</v>
      </c>
      <c r="AL93" s="195">
        <v>0</v>
      </c>
      <c r="AM93" s="195">
        <v>0</v>
      </c>
      <c r="AN93" s="195">
        <v>0</v>
      </c>
      <c r="AO93" s="195">
        <v>381.32</v>
      </c>
      <c r="AP93" s="195">
        <v>0</v>
      </c>
      <c r="AQ93" s="195">
        <v>0</v>
      </c>
      <c r="AR93" s="195">
        <v>0</v>
      </c>
      <c r="AS93" s="195">
        <v>0</v>
      </c>
      <c r="AT93" s="195">
        <v>7.22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3.33</v>
      </c>
      <c r="E94" s="195">
        <v>0</v>
      </c>
      <c r="F94" s="195">
        <v>0</v>
      </c>
      <c r="G94" s="195">
        <v>25.09</v>
      </c>
      <c r="H94" s="195">
        <v>0</v>
      </c>
      <c r="I94" s="195">
        <v>0</v>
      </c>
      <c r="J94" s="195">
        <v>13.74</v>
      </c>
      <c r="K94" s="195">
        <v>84.62</v>
      </c>
      <c r="L94" s="195">
        <v>0.34</v>
      </c>
      <c r="M94" s="195">
        <v>2.2000000000000002</v>
      </c>
      <c r="N94" s="195">
        <v>1.8</v>
      </c>
      <c r="O94" s="195">
        <v>2.54</v>
      </c>
      <c r="P94" s="195">
        <v>0.95</v>
      </c>
      <c r="Q94" s="195">
        <v>0.28999999999999998</v>
      </c>
      <c r="R94" s="195">
        <v>0.65</v>
      </c>
      <c r="S94" s="195">
        <v>2.19</v>
      </c>
      <c r="T94" s="195">
        <v>0</v>
      </c>
      <c r="U94" s="195">
        <v>2.14</v>
      </c>
      <c r="V94" s="195">
        <v>0.32</v>
      </c>
      <c r="W94" s="195">
        <v>0.47</v>
      </c>
      <c r="X94" s="195">
        <v>2.2400000000000002</v>
      </c>
      <c r="Y94" s="195">
        <v>0</v>
      </c>
      <c r="Z94" s="195">
        <v>4.2300000000000004</v>
      </c>
      <c r="AA94" s="195">
        <v>1.1599999999999999</v>
      </c>
      <c r="AB94" s="195">
        <v>0</v>
      </c>
      <c r="AC94" s="195">
        <v>17.440000000000001</v>
      </c>
      <c r="AD94" s="195">
        <v>0</v>
      </c>
      <c r="AE94" s="195">
        <v>0</v>
      </c>
      <c r="AF94" s="195">
        <v>0</v>
      </c>
      <c r="AG94" s="195">
        <v>28.62</v>
      </c>
      <c r="AH94" s="195">
        <v>0</v>
      </c>
      <c r="AI94" s="195">
        <v>12.73</v>
      </c>
      <c r="AJ94" s="195">
        <v>0</v>
      </c>
      <c r="AK94" s="195">
        <v>125.68</v>
      </c>
      <c r="AL94" s="195">
        <v>0</v>
      </c>
      <c r="AM94" s="195">
        <v>0</v>
      </c>
      <c r="AN94" s="195">
        <v>0</v>
      </c>
      <c r="AO94" s="195">
        <v>381.32</v>
      </c>
      <c r="AP94" s="195">
        <v>0</v>
      </c>
      <c r="AQ94" s="195">
        <v>0</v>
      </c>
      <c r="AR94" s="195">
        <v>0</v>
      </c>
      <c r="AS94" s="195">
        <v>0</v>
      </c>
      <c r="AT94" s="195">
        <v>7.22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3.33</v>
      </c>
      <c r="E95" s="195">
        <v>0</v>
      </c>
      <c r="F95" s="195">
        <v>0</v>
      </c>
      <c r="G95" s="195">
        <v>25.09</v>
      </c>
      <c r="H95" s="195">
        <v>0</v>
      </c>
      <c r="I95" s="195">
        <v>0</v>
      </c>
      <c r="J95" s="195">
        <v>8.58</v>
      </c>
      <c r="K95" s="195">
        <v>97.18</v>
      </c>
      <c r="L95" s="195">
        <v>0.34</v>
      </c>
      <c r="M95" s="195">
        <v>2.2000000000000002</v>
      </c>
      <c r="N95" s="195">
        <v>1.8</v>
      </c>
      <c r="O95" s="195">
        <v>2.54</v>
      </c>
      <c r="P95" s="195">
        <v>0.95</v>
      </c>
      <c r="Q95" s="195">
        <v>0.28999999999999998</v>
      </c>
      <c r="R95" s="195">
        <v>0.65</v>
      </c>
      <c r="S95" s="195">
        <v>3.51</v>
      </c>
      <c r="T95" s="195">
        <v>0</v>
      </c>
      <c r="U95" s="195">
        <v>2.14</v>
      </c>
      <c r="V95" s="195">
        <v>0.32</v>
      </c>
      <c r="W95" s="195">
        <v>0.47</v>
      </c>
      <c r="X95" s="195">
        <v>2.2400000000000002</v>
      </c>
      <c r="Y95" s="195">
        <v>0</v>
      </c>
      <c r="Z95" s="195">
        <v>4.2300000000000004</v>
      </c>
      <c r="AA95" s="195">
        <v>1.1599999999999999</v>
      </c>
      <c r="AB95" s="195">
        <v>0</v>
      </c>
      <c r="AC95" s="195">
        <v>17.440000000000001</v>
      </c>
      <c r="AD95" s="195">
        <v>0</v>
      </c>
      <c r="AE95" s="195">
        <v>0</v>
      </c>
      <c r="AF95" s="195">
        <v>0</v>
      </c>
      <c r="AG95" s="195">
        <v>28.62</v>
      </c>
      <c r="AH95" s="195">
        <v>0</v>
      </c>
      <c r="AI95" s="195">
        <v>12.73</v>
      </c>
      <c r="AJ95" s="195">
        <v>0</v>
      </c>
      <c r="AK95" s="195">
        <v>125.68</v>
      </c>
      <c r="AL95" s="195">
        <v>0</v>
      </c>
      <c r="AM95" s="195">
        <v>0</v>
      </c>
      <c r="AN95" s="195">
        <v>0</v>
      </c>
      <c r="AO95" s="195">
        <v>381.32</v>
      </c>
      <c r="AP95" s="195">
        <v>0</v>
      </c>
      <c r="AQ95" s="195">
        <v>0</v>
      </c>
      <c r="AR95" s="195">
        <v>0</v>
      </c>
      <c r="AS95" s="195">
        <v>0</v>
      </c>
      <c r="AT95" s="195">
        <v>7.22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17.09</v>
      </c>
      <c r="E96" s="195">
        <v>0</v>
      </c>
      <c r="F96" s="195">
        <v>0</v>
      </c>
      <c r="G96" s="195">
        <v>25.09</v>
      </c>
      <c r="H96" s="195">
        <v>0</v>
      </c>
      <c r="I96" s="195">
        <v>0</v>
      </c>
      <c r="J96" s="195">
        <v>3.29</v>
      </c>
      <c r="K96" s="195">
        <v>128.81</v>
      </c>
      <c r="L96" s="195">
        <v>0.34</v>
      </c>
      <c r="M96" s="195">
        <v>2.2000000000000002</v>
      </c>
      <c r="N96" s="195">
        <v>1.8</v>
      </c>
      <c r="O96" s="195">
        <v>2.54</v>
      </c>
      <c r="P96" s="195">
        <v>0.95</v>
      </c>
      <c r="Q96" s="195">
        <v>0.28999999999999998</v>
      </c>
      <c r="R96" s="195">
        <v>0.65</v>
      </c>
      <c r="S96" s="195">
        <v>4.38</v>
      </c>
      <c r="T96" s="195">
        <v>0</v>
      </c>
      <c r="U96" s="195">
        <v>2.14</v>
      </c>
      <c r="V96" s="195">
        <v>0.32</v>
      </c>
      <c r="W96" s="195">
        <v>0.47</v>
      </c>
      <c r="X96" s="195">
        <v>2.2400000000000002</v>
      </c>
      <c r="Y96" s="195">
        <v>0</v>
      </c>
      <c r="Z96" s="195">
        <v>4.2300000000000004</v>
      </c>
      <c r="AA96" s="195">
        <v>1.1599999999999999</v>
      </c>
      <c r="AB96" s="195">
        <v>0</v>
      </c>
      <c r="AC96" s="195">
        <v>17.440000000000001</v>
      </c>
      <c r="AD96" s="195">
        <v>0</v>
      </c>
      <c r="AE96" s="195">
        <v>0</v>
      </c>
      <c r="AF96" s="195">
        <v>0</v>
      </c>
      <c r="AG96" s="195">
        <v>28.62</v>
      </c>
      <c r="AH96" s="195">
        <v>0</v>
      </c>
      <c r="AI96" s="195">
        <v>12.73</v>
      </c>
      <c r="AJ96" s="195">
        <v>0</v>
      </c>
      <c r="AK96" s="195">
        <v>125.68</v>
      </c>
      <c r="AL96" s="195">
        <v>0</v>
      </c>
      <c r="AM96" s="195">
        <v>0</v>
      </c>
      <c r="AN96" s="195">
        <v>0</v>
      </c>
      <c r="AO96" s="195">
        <v>381.32</v>
      </c>
      <c r="AP96" s="195">
        <v>0</v>
      </c>
      <c r="AQ96" s="195">
        <v>0</v>
      </c>
      <c r="AR96" s="195">
        <v>0</v>
      </c>
      <c r="AS96" s="195">
        <v>0</v>
      </c>
      <c r="AT96" s="195">
        <v>7.22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17.52</v>
      </c>
      <c r="E97" s="195">
        <v>0</v>
      </c>
      <c r="F97" s="195">
        <v>0</v>
      </c>
      <c r="G97" s="195">
        <v>25.09</v>
      </c>
      <c r="H97" s="195">
        <v>0</v>
      </c>
      <c r="I97" s="195">
        <v>0</v>
      </c>
      <c r="J97" s="195">
        <v>1.17</v>
      </c>
      <c r="K97" s="195">
        <v>128.81</v>
      </c>
      <c r="L97" s="195">
        <v>0.34</v>
      </c>
      <c r="M97" s="195">
        <v>2.2000000000000002</v>
      </c>
      <c r="N97" s="195">
        <v>1.8</v>
      </c>
      <c r="O97" s="195">
        <v>2.54</v>
      </c>
      <c r="P97" s="195">
        <v>0.95</v>
      </c>
      <c r="Q97" s="195">
        <v>0.55000000000000004</v>
      </c>
      <c r="R97" s="195">
        <v>0.65</v>
      </c>
      <c r="S97" s="195">
        <v>4.38</v>
      </c>
      <c r="T97" s="195">
        <v>0</v>
      </c>
      <c r="U97" s="195">
        <v>2.14</v>
      </c>
      <c r="V97" s="195">
        <v>0.32</v>
      </c>
      <c r="W97" s="195">
        <v>0.47</v>
      </c>
      <c r="X97" s="195">
        <v>2.2400000000000002</v>
      </c>
      <c r="Y97" s="195">
        <v>0</v>
      </c>
      <c r="Z97" s="195">
        <v>4.2300000000000004</v>
      </c>
      <c r="AA97" s="195">
        <v>1.1599999999999999</v>
      </c>
      <c r="AB97" s="195">
        <v>0</v>
      </c>
      <c r="AC97" s="195">
        <v>17.440000000000001</v>
      </c>
      <c r="AD97" s="195">
        <v>0</v>
      </c>
      <c r="AE97" s="195">
        <v>0</v>
      </c>
      <c r="AF97" s="195">
        <v>0</v>
      </c>
      <c r="AG97" s="195">
        <v>28.62</v>
      </c>
      <c r="AH97" s="195">
        <v>0</v>
      </c>
      <c r="AI97" s="195">
        <v>12.73</v>
      </c>
      <c r="AJ97" s="195">
        <v>0</v>
      </c>
      <c r="AK97" s="195">
        <v>125.68</v>
      </c>
      <c r="AL97" s="195">
        <v>0</v>
      </c>
      <c r="AM97" s="195">
        <v>0</v>
      </c>
      <c r="AN97" s="195">
        <v>0</v>
      </c>
      <c r="AO97" s="195">
        <v>381.32</v>
      </c>
      <c r="AP97" s="195">
        <v>0</v>
      </c>
      <c r="AQ97" s="195">
        <v>0</v>
      </c>
      <c r="AR97" s="195">
        <v>0</v>
      </c>
      <c r="AS97" s="195">
        <v>0</v>
      </c>
      <c r="AT97" s="195">
        <v>7.22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17.52</v>
      </c>
      <c r="E98" s="195">
        <v>0</v>
      </c>
      <c r="F98" s="195">
        <v>0</v>
      </c>
      <c r="G98" s="195">
        <v>25.09</v>
      </c>
      <c r="H98" s="195">
        <v>0</v>
      </c>
      <c r="I98" s="195">
        <v>0</v>
      </c>
      <c r="J98" s="195">
        <v>1.17</v>
      </c>
      <c r="K98" s="195">
        <v>128.81</v>
      </c>
      <c r="L98" s="195">
        <v>0.34</v>
      </c>
      <c r="M98" s="195">
        <v>2.2000000000000002</v>
      </c>
      <c r="N98" s="195">
        <v>1.8</v>
      </c>
      <c r="O98" s="195">
        <v>2.54</v>
      </c>
      <c r="P98" s="195">
        <v>0.95</v>
      </c>
      <c r="Q98" s="195">
        <v>0.55000000000000004</v>
      </c>
      <c r="R98" s="195">
        <v>0.65</v>
      </c>
      <c r="S98" s="195">
        <v>4.38</v>
      </c>
      <c r="T98" s="195">
        <v>0</v>
      </c>
      <c r="U98" s="195">
        <v>2.14</v>
      </c>
      <c r="V98" s="195">
        <v>0.32</v>
      </c>
      <c r="W98" s="195">
        <v>0.47</v>
      </c>
      <c r="X98" s="195">
        <v>2.2400000000000002</v>
      </c>
      <c r="Y98" s="195">
        <v>0</v>
      </c>
      <c r="Z98" s="195">
        <v>4.2300000000000004</v>
      </c>
      <c r="AA98" s="195">
        <v>1.1599999999999999</v>
      </c>
      <c r="AB98" s="195">
        <v>0</v>
      </c>
      <c r="AC98" s="195">
        <v>17.440000000000001</v>
      </c>
      <c r="AD98" s="195">
        <v>0</v>
      </c>
      <c r="AE98" s="195">
        <v>0</v>
      </c>
      <c r="AF98" s="195">
        <v>0</v>
      </c>
      <c r="AG98" s="195">
        <v>28.62</v>
      </c>
      <c r="AH98" s="195">
        <v>0</v>
      </c>
      <c r="AI98" s="195">
        <v>12.73</v>
      </c>
      <c r="AJ98" s="195">
        <v>0</v>
      </c>
      <c r="AK98" s="195">
        <v>125.68</v>
      </c>
      <c r="AL98" s="195">
        <v>0</v>
      </c>
      <c r="AM98" s="195">
        <v>0</v>
      </c>
      <c r="AN98" s="195">
        <v>0</v>
      </c>
      <c r="AO98" s="195">
        <v>381.32</v>
      </c>
      <c r="AP98" s="195">
        <v>0</v>
      </c>
      <c r="AQ98" s="195">
        <v>0</v>
      </c>
      <c r="AR98" s="195">
        <v>0</v>
      </c>
      <c r="AS98" s="195">
        <v>0</v>
      </c>
      <c r="AT98" s="195">
        <v>7.22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0.34832999999999953</v>
      </c>
      <c r="E99">
        <f t="shared" si="0"/>
        <v>0</v>
      </c>
      <c r="F99">
        <f t="shared" si="0"/>
        <v>0</v>
      </c>
      <c r="G99">
        <f t="shared" si="0"/>
        <v>0.6827200000000001</v>
      </c>
      <c r="H99">
        <f t="shared" si="0"/>
        <v>0</v>
      </c>
      <c r="I99">
        <f t="shared" si="0"/>
        <v>0.54520749999999996</v>
      </c>
      <c r="J99">
        <f t="shared" si="0"/>
        <v>0.26581000000000005</v>
      </c>
      <c r="K99">
        <f t="shared" si="0"/>
        <v>6.5344324999999994</v>
      </c>
      <c r="L99">
        <f t="shared" si="0"/>
        <v>-0.1563374999999998</v>
      </c>
      <c r="M99">
        <f t="shared" si="0"/>
        <v>5.2799999999999916E-2</v>
      </c>
      <c r="N99">
        <f t="shared" si="0"/>
        <v>4.320000000000003E-2</v>
      </c>
      <c r="O99">
        <f t="shared" si="0"/>
        <v>6.0959999999999945E-2</v>
      </c>
      <c r="P99">
        <f t="shared" si="0"/>
        <v>2.2800000000000039E-2</v>
      </c>
      <c r="Q99">
        <f t="shared" si="0"/>
        <v>2.3500000000000021E-2</v>
      </c>
      <c r="R99">
        <f t="shared" si="0"/>
        <v>4.2205000000000048E-2</v>
      </c>
      <c r="S99">
        <f t="shared" si="0"/>
        <v>3.4377500000000061E-2</v>
      </c>
      <c r="T99">
        <f t="shared" si="0"/>
        <v>0</v>
      </c>
      <c r="U99">
        <f t="shared" si="0"/>
        <v>5.1075000000000002E-2</v>
      </c>
      <c r="V99">
        <f t="shared" si="0"/>
        <v>8.0050000000000017E-3</v>
      </c>
      <c r="W99">
        <f t="shared" si="0"/>
        <v>3.5322500000000007E-2</v>
      </c>
      <c r="X99">
        <f t="shared" si="0"/>
        <v>5.4977500000000068E-2</v>
      </c>
      <c r="Y99">
        <f t="shared" si="0"/>
        <v>0</v>
      </c>
      <c r="Z99">
        <f t="shared" si="0"/>
        <v>0.1009225000000001</v>
      </c>
      <c r="AA99">
        <f t="shared" si="0"/>
        <v>7.4865000000000209E-2</v>
      </c>
      <c r="AB99">
        <f t="shared" si="0"/>
        <v>0</v>
      </c>
      <c r="AC99">
        <f t="shared" si="0"/>
        <v>0.38213250000000054</v>
      </c>
      <c r="AD99">
        <f t="shared" si="0"/>
        <v>3.2299999999999975E-2</v>
      </c>
      <c r="AE99">
        <f t="shared" si="0"/>
        <v>0</v>
      </c>
      <c r="AF99">
        <f t="shared" si="0"/>
        <v>0</v>
      </c>
      <c r="AG99">
        <f t="shared" si="0"/>
        <v>0.76590749999999896</v>
      </c>
      <c r="AH99">
        <f t="shared" si="0"/>
        <v>0</v>
      </c>
      <c r="AI99">
        <f t="shared" si="0"/>
        <v>0.30552000000000035</v>
      </c>
      <c r="AJ99">
        <f t="shared" si="0"/>
        <v>0</v>
      </c>
      <c r="AK99">
        <f t="shared" si="0"/>
        <v>3.0163200000000043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1.444E-2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10.67</v>
      </c>
      <c r="E3" s="195">
        <v>0</v>
      </c>
      <c r="F3" s="195">
        <v>0</v>
      </c>
      <c r="G3" s="195">
        <v>16.96</v>
      </c>
      <c r="H3" s="195">
        <v>0</v>
      </c>
      <c r="I3" s="195">
        <v>15.59</v>
      </c>
      <c r="J3" s="195">
        <v>6.12</v>
      </c>
      <c r="K3" s="195">
        <v>82.97</v>
      </c>
      <c r="L3" s="195">
        <v>2.2599999999999998</v>
      </c>
      <c r="M3" s="195">
        <v>0</v>
      </c>
      <c r="N3" s="195">
        <v>1.05</v>
      </c>
      <c r="O3" s="195">
        <v>1.74</v>
      </c>
      <c r="P3" s="195">
        <v>2.39</v>
      </c>
      <c r="Q3" s="195">
        <v>0</v>
      </c>
      <c r="R3" s="195">
        <v>0.37</v>
      </c>
      <c r="S3" s="195">
        <v>0</v>
      </c>
      <c r="T3" s="195">
        <v>0</v>
      </c>
      <c r="U3" s="195">
        <v>10.119999999999999</v>
      </c>
      <c r="V3" s="195">
        <v>0.18</v>
      </c>
      <c r="W3" s="195">
        <v>0.34</v>
      </c>
      <c r="X3" s="195">
        <v>1.3</v>
      </c>
      <c r="Y3" s="195">
        <v>0</v>
      </c>
      <c r="Z3" s="195">
        <v>2.44</v>
      </c>
      <c r="AA3" s="195">
        <v>0.71</v>
      </c>
      <c r="AB3" s="195">
        <v>0</v>
      </c>
      <c r="AC3" s="195">
        <v>12.42</v>
      </c>
      <c r="AD3" s="195">
        <v>0</v>
      </c>
      <c r="AE3" s="195">
        <v>0</v>
      </c>
      <c r="AF3" s="195">
        <v>0</v>
      </c>
      <c r="AG3" s="195">
        <v>18.22</v>
      </c>
      <c r="AH3" s="195">
        <v>0</v>
      </c>
      <c r="AI3" s="195">
        <v>7.23</v>
      </c>
      <c r="AJ3" s="195">
        <v>0</v>
      </c>
      <c r="AK3" s="195">
        <v>72.680000000000007</v>
      </c>
      <c r="AL3" s="195">
        <v>0</v>
      </c>
      <c r="AM3" s="195">
        <v>0</v>
      </c>
      <c r="AN3" s="195">
        <v>0</v>
      </c>
      <c r="AO3" s="195">
        <v>220.5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10.67</v>
      </c>
      <c r="E4" s="195">
        <v>0</v>
      </c>
      <c r="F4" s="195">
        <v>0</v>
      </c>
      <c r="G4" s="195">
        <v>16.96</v>
      </c>
      <c r="H4" s="195">
        <v>0</v>
      </c>
      <c r="I4" s="195">
        <v>15.59</v>
      </c>
      <c r="J4" s="195">
        <v>6.12</v>
      </c>
      <c r="K4" s="195">
        <v>82.97</v>
      </c>
      <c r="L4" s="195">
        <v>2.2599999999999998</v>
      </c>
      <c r="M4" s="195">
        <v>0</v>
      </c>
      <c r="N4" s="195">
        <v>1.05</v>
      </c>
      <c r="O4" s="195">
        <v>1.74</v>
      </c>
      <c r="P4" s="195">
        <v>2.39</v>
      </c>
      <c r="Q4" s="195">
        <v>0</v>
      </c>
      <c r="R4" s="195">
        <v>0.37</v>
      </c>
      <c r="S4" s="195">
        <v>0</v>
      </c>
      <c r="T4" s="195">
        <v>0</v>
      </c>
      <c r="U4" s="195">
        <v>10.119999999999999</v>
      </c>
      <c r="V4" s="195">
        <v>0.18</v>
      </c>
      <c r="W4" s="195">
        <v>0.34</v>
      </c>
      <c r="X4" s="195">
        <v>1.3</v>
      </c>
      <c r="Y4" s="195">
        <v>0</v>
      </c>
      <c r="Z4" s="195">
        <v>2.44</v>
      </c>
      <c r="AA4" s="195">
        <v>0.71</v>
      </c>
      <c r="AB4" s="195">
        <v>0</v>
      </c>
      <c r="AC4" s="195">
        <v>12.42</v>
      </c>
      <c r="AD4" s="195">
        <v>0</v>
      </c>
      <c r="AE4" s="195">
        <v>0</v>
      </c>
      <c r="AF4" s="195">
        <v>0</v>
      </c>
      <c r="AG4" s="195">
        <v>18.22</v>
      </c>
      <c r="AH4" s="195">
        <v>0</v>
      </c>
      <c r="AI4" s="195">
        <v>7.23</v>
      </c>
      <c r="AJ4" s="195">
        <v>0</v>
      </c>
      <c r="AK4" s="195">
        <v>72.680000000000007</v>
      </c>
      <c r="AL4" s="195">
        <v>0</v>
      </c>
      <c r="AM4" s="195">
        <v>0</v>
      </c>
      <c r="AN4" s="195">
        <v>0</v>
      </c>
      <c r="AO4" s="195">
        <v>220.5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10.67</v>
      </c>
      <c r="E5" s="195">
        <v>0</v>
      </c>
      <c r="F5" s="195">
        <v>0</v>
      </c>
      <c r="G5" s="195">
        <v>16.96</v>
      </c>
      <c r="H5" s="195">
        <v>0</v>
      </c>
      <c r="I5" s="195">
        <v>15.59</v>
      </c>
      <c r="J5" s="195">
        <v>6.12</v>
      </c>
      <c r="K5" s="195">
        <v>82.97</v>
      </c>
      <c r="L5" s="195">
        <v>2.2599999999999998</v>
      </c>
      <c r="M5" s="195">
        <v>0</v>
      </c>
      <c r="N5" s="195">
        <v>1.05</v>
      </c>
      <c r="O5" s="195">
        <v>1.74</v>
      </c>
      <c r="P5" s="195">
        <v>2.39</v>
      </c>
      <c r="Q5" s="195">
        <v>0</v>
      </c>
      <c r="R5" s="195">
        <v>0.37</v>
      </c>
      <c r="S5" s="195">
        <v>0</v>
      </c>
      <c r="T5" s="195">
        <v>0</v>
      </c>
      <c r="U5" s="195">
        <v>10.119999999999999</v>
      </c>
      <c r="V5" s="195">
        <v>0.18</v>
      </c>
      <c r="W5" s="195">
        <v>0.34</v>
      </c>
      <c r="X5" s="195">
        <v>1.3</v>
      </c>
      <c r="Y5" s="195">
        <v>0</v>
      </c>
      <c r="Z5" s="195">
        <v>2.44</v>
      </c>
      <c r="AA5" s="195">
        <v>0.71</v>
      </c>
      <c r="AB5" s="195">
        <v>0</v>
      </c>
      <c r="AC5" s="195">
        <v>12.42</v>
      </c>
      <c r="AD5" s="195">
        <v>0</v>
      </c>
      <c r="AE5" s="195">
        <v>0</v>
      </c>
      <c r="AF5" s="195">
        <v>0</v>
      </c>
      <c r="AG5" s="195">
        <v>18.22</v>
      </c>
      <c r="AH5" s="195">
        <v>0</v>
      </c>
      <c r="AI5" s="195">
        <v>7.23</v>
      </c>
      <c r="AJ5" s="195">
        <v>0</v>
      </c>
      <c r="AK5" s="195">
        <v>72.680000000000007</v>
      </c>
      <c r="AL5" s="195">
        <v>0</v>
      </c>
      <c r="AM5" s="195">
        <v>0</v>
      </c>
      <c r="AN5" s="195">
        <v>0</v>
      </c>
      <c r="AO5" s="195">
        <v>220.5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10.67</v>
      </c>
      <c r="E6" s="195">
        <v>0</v>
      </c>
      <c r="F6" s="195">
        <v>0</v>
      </c>
      <c r="G6" s="195">
        <v>16.96</v>
      </c>
      <c r="H6" s="195">
        <v>0</v>
      </c>
      <c r="I6" s="195">
        <v>15.59</v>
      </c>
      <c r="J6" s="195">
        <v>6.12</v>
      </c>
      <c r="K6" s="195">
        <v>82.97</v>
      </c>
      <c r="L6" s="195">
        <v>2.2599999999999998</v>
      </c>
      <c r="M6" s="195">
        <v>0</v>
      </c>
      <c r="N6" s="195">
        <v>1.05</v>
      </c>
      <c r="O6" s="195">
        <v>1.74</v>
      </c>
      <c r="P6" s="195">
        <v>2.39</v>
      </c>
      <c r="Q6" s="195">
        <v>0</v>
      </c>
      <c r="R6" s="195">
        <v>0.37</v>
      </c>
      <c r="S6" s="195">
        <v>0</v>
      </c>
      <c r="T6" s="195">
        <v>0</v>
      </c>
      <c r="U6" s="195">
        <v>10.119999999999999</v>
      </c>
      <c r="V6" s="195">
        <v>0.18</v>
      </c>
      <c r="W6" s="195">
        <v>0.34</v>
      </c>
      <c r="X6" s="195">
        <v>1.3</v>
      </c>
      <c r="Y6" s="195">
        <v>0</v>
      </c>
      <c r="Z6" s="195">
        <v>2.44</v>
      </c>
      <c r="AA6" s="195">
        <v>0.71</v>
      </c>
      <c r="AB6" s="195">
        <v>0</v>
      </c>
      <c r="AC6" s="195">
        <v>12.42</v>
      </c>
      <c r="AD6" s="195">
        <v>0</v>
      </c>
      <c r="AE6" s="195">
        <v>0</v>
      </c>
      <c r="AF6" s="195">
        <v>0</v>
      </c>
      <c r="AG6" s="195">
        <v>18.22</v>
      </c>
      <c r="AH6" s="195">
        <v>0</v>
      </c>
      <c r="AI6" s="195">
        <v>7.23</v>
      </c>
      <c r="AJ6" s="195">
        <v>0</v>
      </c>
      <c r="AK6" s="195">
        <v>72.680000000000007</v>
      </c>
      <c r="AL6" s="195">
        <v>0</v>
      </c>
      <c r="AM6" s="195">
        <v>0</v>
      </c>
      <c r="AN6" s="195">
        <v>0</v>
      </c>
      <c r="AO6" s="195">
        <v>220.5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10.67</v>
      </c>
      <c r="E7" s="195">
        <v>0</v>
      </c>
      <c r="F7" s="195">
        <v>0</v>
      </c>
      <c r="G7" s="195">
        <v>16.96</v>
      </c>
      <c r="H7" s="195">
        <v>0</v>
      </c>
      <c r="I7" s="195">
        <v>15.59</v>
      </c>
      <c r="J7" s="195">
        <v>6.12</v>
      </c>
      <c r="K7" s="195">
        <v>81.849999999999994</v>
      </c>
      <c r="L7" s="195">
        <v>2.2599999999999998</v>
      </c>
      <c r="M7" s="195">
        <v>0</v>
      </c>
      <c r="N7" s="195">
        <v>1.05</v>
      </c>
      <c r="O7" s="195">
        <v>1.74</v>
      </c>
      <c r="P7" s="195">
        <v>2.39</v>
      </c>
      <c r="Q7" s="195">
        <v>0.17</v>
      </c>
      <c r="R7" s="195">
        <v>0.37</v>
      </c>
      <c r="S7" s="195">
        <v>0.21</v>
      </c>
      <c r="T7" s="195">
        <v>0</v>
      </c>
      <c r="U7" s="195">
        <v>10.119999999999999</v>
      </c>
      <c r="V7" s="195">
        <v>0.18</v>
      </c>
      <c r="W7" s="195">
        <v>1.72</v>
      </c>
      <c r="X7" s="195">
        <v>1.3</v>
      </c>
      <c r="Y7" s="195">
        <v>0</v>
      </c>
      <c r="Z7" s="195">
        <v>2.44</v>
      </c>
      <c r="AA7" s="195">
        <v>0.71</v>
      </c>
      <c r="AB7" s="195">
        <v>0</v>
      </c>
      <c r="AC7" s="195">
        <v>12.42</v>
      </c>
      <c r="AD7" s="195">
        <v>0</v>
      </c>
      <c r="AE7" s="195">
        <v>0</v>
      </c>
      <c r="AF7" s="195">
        <v>0</v>
      </c>
      <c r="AG7" s="195">
        <v>18.22</v>
      </c>
      <c r="AH7" s="195">
        <v>0</v>
      </c>
      <c r="AI7" s="195">
        <v>7.23</v>
      </c>
      <c r="AJ7" s="195">
        <v>0</v>
      </c>
      <c r="AK7" s="195">
        <v>72.680000000000007</v>
      </c>
      <c r="AL7" s="195">
        <v>0</v>
      </c>
      <c r="AM7" s="195">
        <v>0</v>
      </c>
      <c r="AN7" s="195">
        <v>0</v>
      </c>
      <c r="AO7" s="195">
        <v>220.5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10.67</v>
      </c>
      <c r="E8" s="195">
        <v>0</v>
      </c>
      <c r="F8" s="195">
        <v>0</v>
      </c>
      <c r="G8" s="195">
        <v>16.96</v>
      </c>
      <c r="H8" s="195">
        <v>0</v>
      </c>
      <c r="I8" s="195">
        <v>15.59</v>
      </c>
      <c r="J8" s="195">
        <v>6.12</v>
      </c>
      <c r="K8" s="195">
        <v>81.91</v>
      </c>
      <c r="L8" s="195">
        <v>2.2599999999999998</v>
      </c>
      <c r="M8" s="195">
        <v>0</v>
      </c>
      <c r="N8" s="195">
        <v>1.05</v>
      </c>
      <c r="O8" s="195">
        <v>1.74</v>
      </c>
      <c r="P8" s="195">
        <v>2.39</v>
      </c>
      <c r="Q8" s="195">
        <v>0.17</v>
      </c>
      <c r="R8" s="195">
        <v>0.37</v>
      </c>
      <c r="S8" s="195">
        <v>0.21</v>
      </c>
      <c r="T8" s="195">
        <v>0</v>
      </c>
      <c r="U8" s="195">
        <v>10.119999999999999</v>
      </c>
      <c r="V8" s="195">
        <v>0.18</v>
      </c>
      <c r="W8" s="195">
        <v>1.72</v>
      </c>
      <c r="X8" s="195">
        <v>1.3</v>
      </c>
      <c r="Y8" s="195">
        <v>0</v>
      </c>
      <c r="Z8" s="195">
        <v>2.44</v>
      </c>
      <c r="AA8" s="195">
        <v>0.71</v>
      </c>
      <c r="AB8" s="195">
        <v>0</v>
      </c>
      <c r="AC8" s="195">
        <v>12.42</v>
      </c>
      <c r="AD8" s="195">
        <v>0</v>
      </c>
      <c r="AE8" s="195">
        <v>0</v>
      </c>
      <c r="AF8" s="195">
        <v>0</v>
      </c>
      <c r="AG8" s="195">
        <v>18.22</v>
      </c>
      <c r="AH8" s="195">
        <v>0</v>
      </c>
      <c r="AI8" s="195">
        <v>7.23</v>
      </c>
      <c r="AJ8" s="195">
        <v>0</v>
      </c>
      <c r="AK8" s="195">
        <v>72.680000000000007</v>
      </c>
      <c r="AL8" s="195">
        <v>0</v>
      </c>
      <c r="AM8" s="195">
        <v>0</v>
      </c>
      <c r="AN8" s="195">
        <v>0</v>
      </c>
      <c r="AO8" s="195">
        <v>220.5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10.67</v>
      </c>
      <c r="E9" s="195">
        <v>0</v>
      </c>
      <c r="F9" s="195">
        <v>0</v>
      </c>
      <c r="G9" s="195">
        <v>16.96</v>
      </c>
      <c r="H9" s="195">
        <v>0</v>
      </c>
      <c r="I9" s="195">
        <v>15.59</v>
      </c>
      <c r="J9" s="195">
        <v>6.12</v>
      </c>
      <c r="K9" s="195">
        <v>81.91</v>
      </c>
      <c r="L9" s="195">
        <v>2.2599999999999998</v>
      </c>
      <c r="M9" s="195">
        <v>0</v>
      </c>
      <c r="N9" s="195">
        <v>1.05</v>
      </c>
      <c r="O9" s="195">
        <v>1.74</v>
      </c>
      <c r="P9" s="195">
        <v>2.39</v>
      </c>
      <c r="Q9" s="195">
        <v>0.17</v>
      </c>
      <c r="R9" s="195">
        <v>0.37</v>
      </c>
      <c r="S9" s="195">
        <v>0.21</v>
      </c>
      <c r="T9" s="195">
        <v>0</v>
      </c>
      <c r="U9" s="195">
        <v>10.119999999999999</v>
      </c>
      <c r="V9" s="195">
        <v>0.18</v>
      </c>
      <c r="W9" s="195">
        <v>0.94</v>
      </c>
      <c r="X9" s="195">
        <v>1.3</v>
      </c>
      <c r="Y9" s="195">
        <v>0</v>
      </c>
      <c r="Z9" s="195">
        <v>2.44</v>
      </c>
      <c r="AA9" s="195">
        <v>0.71</v>
      </c>
      <c r="AB9" s="195">
        <v>0</v>
      </c>
      <c r="AC9" s="195">
        <v>2.5499999999999998</v>
      </c>
      <c r="AD9" s="195">
        <v>6.82</v>
      </c>
      <c r="AE9" s="195">
        <v>0</v>
      </c>
      <c r="AF9" s="195">
        <v>0</v>
      </c>
      <c r="AG9" s="195">
        <v>17.82</v>
      </c>
      <c r="AH9" s="195">
        <v>0</v>
      </c>
      <c r="AI9" s="195">
        <v>7.23</v>
      </c>
      <c r="AJ9" s="195">
        <v>0</v>
      </c>
      <c r="AK9" s="195">
        <v>72.680000000000007</v>
      </c>
      <c r="AL9" s="195">
        <v>0</v>
      </c>
      <c r="AM9" s="195">
        <v>0</v>
      </c>
      <c r="AN9" s="195">
        <v>0</v>
      </c>
      <c r="AO9" s="195">
        <v>220.5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10.67</v>
      </c>
      <c r="E10" s="195">
        <v>0</v>
      </c>
      <c r="F10" s="195">
        <v>0</v>
      </c>
      <c r="G10" s="195">
        <v>16.96</v>
      </c>
      <c r="H10" s="195">
        <v>0</v>
      </c>
      <c r="I10" s="195">
        <v>15.59</v>
      </c>
      <c r="J10" s="195">
        <v>6.12</v>
      </c>
      <c r="K10" s="195">
        <v>81.91</v>
      </c>
      <c r="L10" s="195">
        <v>2.2599999999999998</v>
      </c>
      <c r="M10" s="195">
        <v>0</v>
      </c>
      <c r="N10" s="195">
        <v>1.05</v>
      </c>
      <c r="O10" s="195">
        <v>1.74</v>
      </c>
      <c r="P10" s="195">
        <v>2.39</v>
      </c>
      <c r="Q10" s="195">
        <v>0.17</v>
      </c>
      <c r="R10" s="195">
        <v>0.37</v>
      </c>
      <c r="S10" s="195">
        <v>0.21</v>
      </c>
      <c r="T10" s="195">
        <v>0</v>
      </c>
      <c r="U10" s="195">
        <v>10.119999999999999</v>
      </c>
      <c r="V10" s="195">
        <v>0.18</v>
      </c>
      <c r="W10" s="195">
        <v>0.94</v>
      </c>
      <c r="X10" s="195">
        <v>1.3</v>
      </c>
      <c r="Y10" s="195">
        <v>0</v>
      </c>
      <c r="Z10" s="195">
        <v>2.44</v>
      </c>
      <c r="AA10" s="195">
        <v>0.71</v>
      </c>
      <c r="AB10" s="195">
        <v>0</v>
      </c>
      <c r="AC10" s="195">
        <v>2.5499999999999998</v>
      </c>
      <c r="AD10" s="195">
        <v>6.82</v>
      </c>
      <c r="AE10" s="195">
        <v>0</v>
      </c>
      <c r="AF10" s="195">
        <v>0</v>
      </c>
      <c r="AG10" s="195">
        <v>17.82</v>
      </c>
      <c r="AH10" s="195">
        <v>0</v>
      </c>
      <c r="AI10" s="195">
        <v>7.23</v>
      </c>
      <c r="AJ10" s="195">
        <v>0</v>
      </c>
      <c r="AK10" s="195">
        <v>72.680000000000007</v>
      </c>
      <c r="AL10" s="195">
        <v>0</v>
      </c>
      <c r="AM10" s="195">
        <v>0</v>
      </c>
      <c r="AN10" s="195">
        <v>0</v>
      </c>
      <c r="AO10" s="195">
        <v>220.5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10.67</v>
      </c>
      <c r="E11" s="195">
        <v>0</v>
      </c>
      <c r="F11" s="195">
        <v>0</v>
      </c>
      <c r="G11" s="195">
        <v>16.96</v>
      </c>
      <c r="H11" s="195">
        <v>0</v>
      </c>
      <c r="I11" s="195">
        <v>15.59</v>
      </c>
      <c r="J11" s="195">
        <v>6.12</v>
      </c>
      <c r="K11" s="195">
        <v>81.91</v>
      </c>
      <c r="L11" s="195">
        <v>2.2599999999999998</v>
      </c>
      <c r="M11" s="195">
        <v>0</v>
      </c>
      <c r="N11" s="195">
        <v>1.05</v>
      </c>
      <c r="O11" s="195">
        <v>1.74</v>
      </c>
      <c r="P11" s="195">
        <v>2.39</v>
      </c>
      <c r="Q11" s="195">
        <v>0.17</v>
      </c>
      <c r="R11" s="195">
        <v>0.37</v>
      </c>
      <c r="S11" s="195">
        <v>0.21</v>
      </c>
      <c r="T11" s="195">
        <v>0</v>
      </c>
      <c r="U11" s="195">
        <v>10.06</v>
      </c>
      <c r="V11" s="195">
        <v>0.18</v>
      </c>
      <c r="W11" s="195">
        <v>0.94</v>
      </c>
      <c r="X11" s="195">
        <v>1.3</v>
      </c>
      <c r="Y11" s="195">
        <v>0</v>
      </c>
      <c r="Z11" s="195">
        <v>2.44</v>
      </c>
      <c r="AA11" s="195">
        <v>0.71</v>
      </c>
      <c r="AB11" s="195">
        <v>0</v>
      </c>
      <c r="AC11" s="195">
        <v>9.5500000000000007</v>
      </c>
      <c r="AD11" s="195">
        <v>1.1399999999999999</v>
      </c>
      <c r="AE11" s="195">
        <v>0</v>
      </c>
      <c r="AF11" s="195">
        <v>0</v>
      </c>
      <c r="AG11" s="195">
        <v>17.82</v>
      </c>
      <c r="AH11" s="195">
        <v>0</v>
      </c>
      <c r="AI11" s="195">
        <v>7.23</v>
      </c>
      <c r="AJ11" s="195">
        <v>0</v>
      </c>
      <c r="AK11" s="195">
        <v>72.680000000000007</v>
      </c>
      <c r="AL11" s="195">
        <v>0</v>
      </c>
      <c r="AM11" s="195">
        <v>0</v>
      </c>
      <c r="AN11" s="195">
        <v>0</v>
      </c>
      <c r="AO11" s="195">
        <v>220.5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10.67</v>
      </c>
      <c r="E12" s="195">
        <v>0</v>
      </c>
      <c r="F12" s="195">
        <v>0</v>
      </c>
      <c r="G12" s="195">
        <v>16.96</v>
      </c>
      <c r="H12" s="195">
        <v>0</v>
      </c>
      <c r="I12" s="195">
        <v>15.59</v>
      </c>
      <c r="J12" s="195">
        <v>6.12</v>
      </c>
      <c r="K12" s="195">
        <v>81.91</v>
      </c>
      <c r="L12" s="195">
        <v>2.2599999999999998</v>
      </c>
      <c r="M12" s="195">
        <v>0</v>
      </c>
      <c r="N12" s="195">
        <v>1.05</v>
      </c>
      <c r="O12" s="195">
        <v>1.74</v>
      </c>
      <c r="P12" s="195">
        <v>2.39</v>
      </c>
      <c r="Q12" s="195">
        <v>0.17</v>
      </c>
      <c r="R12" s="195">
        <v>0.37</v>
      </c>
      <c r="S12" s="195">
        <v>0.21</v>
      </c>
      <c r="T12" s="195">
        <v>0</v>
      </c>
      <c r="U12" s="195">
        <v>10.06</v>
      </c>
      <c r="V12" s="195">
        <v>0.18</v>
      </c>
      <c r="W12" s="195">
        <v>0.94</v>
      </c>
      <c r="X12" s="195">
        <v>1.3</v>
      </c>
      <c r="Y12" s="195">
        <v>0</v>
      </c>
      <c r="Z12" s="195">
        <v>2.44</v>
      </c>
      <c r="AA12" s="195">
        <v>0.71</v>
      </c>
      <c r="AB12" s="195">
        <v>0</v>
      </c>
      <c r="AC12" s="195">
        <v>9.5500000000000007</v>
      </c>
      <c r="AD12" s="195">
        <v>1.1399999999999999</v>
      </c>
      <c r="AE12" s="195">
        <v>0</v>
      </c>
      <c r="AF12" s="195">
        <v>0</v>
      </c>
      <c r="AG12" s="195">
        <v>17.82</v>
      </c>
      <c r="AH12" s="195">
        <v>0</v>
      </c>
      <c r="AI12" s="195">
        <v>7.23</v>
      </c>
      <c r="AJ12" s="195">
        <v>0</v>
      </c>
      <c r="AK12" s="195">
        <v>72.680000000000007</v>
      </c>
      <c r="AL12" s="195">
        <v>0</v>
      </c>
      <c r="AM12" s="195">
        <v>0</v>
      </c>
      <c r="AN12" s="195">
        <v>0</v>
      </c>
      <c r="AO12" s="195">
        <v>220.5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10.67</v>
      </c>
      <c r="E13" s="195">
        <v>0</v>
      </c>
      <c r="F13" s="195">
        <v>0</v>
      </c>
      <c r="G13" s="195">
        <v>16.96</v>
      </c>
      <c r="H13" s="195">
        <v>0</v>
      </c>
      <c r="I13" s="195">
        <v>15.59</v>
      </c>
      <c r="J13" s="195">
        <v>6.12</v>
      </c>
      <c r="K13" s="195">
        <v>81.91</v>
      </c>
      <c r="L13" s="195">
        <v>2.2599999999999998</v>
      </c>
      <c r="M13" s="195">
        <v>0</v>
      </c>
      <c r="N13" s="195">
        <v>1.05</v>
      </c>
      <c r="O13" s="195">
        <v>1.74</v>
      </c>
      <c r="P13" s="195">
        <v>2.39</v>
      </c>
      <c r="Q13" s="195">
        <v>0.17</v>
      </c>
      <c r="R13" s="195">
        <v>0.37</v>
      </c>
      <c r="S13" s="195">
        <v>0.21</v>
      </c>
      <c r="T13" s="195">
        <v>0</v>
      </c>
      <c r="U13" s="195">
        <v>10</v>
      </c>
      <c r="V13" s="195">
        <v>0.18</v>
      </c>
      <c r="W13" s="195">
        <v>0.33</v>
      </c>
      <c r="X13" s="195">
        <v>1.3</v>
      </c>
      <c r="Y13" s="195">
        <v>0</v>
      </c>
      <c r="Z13" s="195">
        <v>1.76</v>
      </c>
      <c r="AA13" s="195">
        <v>0.71</v>
      </c>
      <c r="AB13" s="195">
        <v>0</v>
      </c>
      <c r="AC13" s="195">
        <v>9.5500000000000007</v>
      </c>
      <c r="AD13" s="195">
        <v>1.1399999999999999</v>
      </c>
      <c r="AE13" s="195">
        <v>0</v>
      </c>
      <c r="AF13" s="195">
        <v>0</v>
      </c>
      <c r="AG13" s="195">
        <v>17.82</v>
      </c>
      <c r="AH13" s="195">
        <v>0</v>
      </c>
      <c r="AI13" s="195">
        <v>7.23</v>
      </c>
      <c r="AJ13" s="195">
        <v>0</v>
      </c>
      <c r="AK13" s="195">
        <v>72.680000000000007</v>
      </c>
      <c r="AL13" s="195">
        <v>0</v>
      </c>
      <c r="AM13" s="195">
        <v>0</v>
      </c>
      <c r="AN13" s="195">
        <v>0</v>
      </c>
      <c r="AO13" s="195">
        <v>220.5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10.67</v>
      </c>
      <c r="E14" s="195">
        <v>0</v>
      </c>
      <c r="F14" s="195">
        <v>0</v>
      </c>
      <c r="G14" s="195">
        <v>16.96</v>
      </c>
      <c r="H14" s="195">
        <v>0</v>
      </c>
      <c r="I14" s="195">
        <v>15.59</v>
      </c>
      <c r="J14" s="195">
        <v>6.12</v>
      </c>
      <c r="K14" s="195">
        <v>81.91</v>
      </c>
      <c r="L14" s="195">
        <v>2.2599999999999998</v>
      </c>
      <c r="M14" s="195">
        <v>0</v>
      </c>
      <c r="N14" s="195">
        <v>1.05</v>
      </c>
      <c r="O14" s="195">
        <v>1.74</v>
      </c>
      <c r="P14" s="195">
        <v>2.39</v>
      </c>
      <c r="Q14" s="195">
        <v>0.17</v>
      </c>
      <c r="R14" s="195">
        <v>0</v>
      </c>
      <c r="S14" s="195">
        <v>0.21</v>
      </c>
      <c r="T14" s="195">
        <v>0</v>
      </c>
      <c r="U14" s="195">
        <v>10</v>
      </c>
      <c r="V14" s="195">
        <v>0.18</v>
      </c>
      <c r="W14" s="195">
        <v>0.2</v>
      </c>
      <c r="X14" s="195">
        <v>1.3</v>
      </c>
      <c r="Y14" s="195">
        <v>0</v>
      </c>
      <c r="Z14" s="195">
        <v>2.44</v>
      </c>
      <c r="AA14" s="195">
        <v>0.71</v>
      </c>
      <c r="AB14" s="195">
        <v>0</v>
      </c>
      <c r="AC14" s="195">
        <v>9.5500000000000007</v>
      </c>
      <c r="AD14" s="195">
        <v>1.1399999999999999</v>
      </c>
      <c r="AE14" s="195">
        <v>0</v>
      </c>
      <c r="AF14" s="195">
        <v>0</v>
      </c>
      <c r="AG14" s="195">
        <v>17.82</v>
      </c>
      <c r="AH14" s="195">
        <v>0</v>
      </c>
      <c r="AI14" s="195">
        <v>7.23</v>
      </c>
      <c r="AJ14" s="195">
        <v>0</v>
      </c>
      <c r="AK14" s="195">
        <v>72.680000000000007</v>
      </c>
      <c r="AL14" s="195">
        <v>0</v>
      </c>
      <c r="AM14" s="195">
        <v>0</v>
      </c>
      <c r="AN14" s="195">
        <v>0</v>
      </c>
      <c r="AO14" s="195">
        <v>220.5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10.67</v>
      </c>
      <c r="E15" s="195">
        <v>0</v>
      </c>
      <c r="F15" s="195">
        <v>0</v>
      </c>
      <c r="G15" s="195">
        <v>16.96</v>
      </c>
      <c r="H15" s="195">
        <v>0</v>
      </c>
      <c r="I15" s="195">
        <v>15.59</v>
      </c>
      <c r="J15" s="195">
        <v>6.12</v>
      </c>
      <c r="K15" s="195">
        <v>81.91</v>
      </c>
      <c r="L15" s="195">
        <v>2.2599999999999998</v>
      </c>
      <c r="M15" s="195">
        <v>0</v>
      </c>
      <c r="N15" s="195">
        <v>1.05</v>
      </c>
      <c r="O15" s="195">
        <v>1.74</v>
      </c>
      <c r="P15" s="195">
        <v>2.39</v>
      </c>
      <c r="Q15" s="195">
        <v>0.17</v>
      </c>
      <c r="R15" s="195">
        <v>0.37</v>
      </c>
      <c r="S15" s="195">
        <v>0.21</v>
      </c>
      <c r="T15" s="195">
        <v>0</v>
      </c>
      <c r="U15" s="195">
        <v>10</v>
      </c>
      <c r="V15" s="195">
        <v>0.18</v>
      </c>
      <c r="W15" s="195">
        <v>0.2</v>
      </c>
      <c r="X15" s="195">
        <v>1.3</v>
      </c>
      <c r="Y15" s="195">
        <v>0</v>
      </c>
      <c r="Z15" s="195">
        <v>2.44</v>
      </c>
      <c r="AA15" s="195">
        <v>0.71</v>
      </c>
      <c r="AB15" s="195">
        <v>0</v>
      </c>
      <c r="AC15" s="195">
        <v>9.5500000000000007</v>
      </c>
      <c r="AD15" s="195">
        <v>1.1399999999999999</v>
      </c>
      <c r="AE15" s="195">
        <v>0</v>
      </c>
      <c r="AF15" s="195">
        <v>0</v>
      </c>
      <c r="AG15" s="195">
        <v>17.82</v>
      </c>
      <c r="AH15" s="195">
        <v>0</v>
      </c>
      <c r="AI15" s="195">
        <v>7.23</v>
      </c>
      <c r="AJ15" s="195">
        <v>0</v>
      </c>
      <c r="AK15" s="195">
        <v>72.680000000000007</v>
      </c>
      <c r="AL15" s="195">
        <v>0</v>
      </c>
      <c r="AM15" s="195">
        <v>0</v>
      </c>
      <c r="AN15" s="195">
        <v>0</v>
      </c>
      <c r="AO15" s="195">
        <v>220.5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10.67</v>
      </c>
      <c r="E16" s="195">
        <v>0</v>
      </c>
      <c r="F16" s="195">
        <v>0</v>
      </c>
      <c r="G16" s="195">
        <v>16.96</v>
      </c>
      <c r="H16" s="195">
        <v>0</v>
      </c>
      <c r="I16" s="195">
        <v>15.59</v>
      </c>
      <c r="J16" s="195">
        <v>6.12</v>
      </c>
      <c r="K16" s="195">
        <v>81.91</v>
      </c>
      <c r="L16" s="195">
        <v>2.2599999999999998</v>
      </c>
      <c r="M16" s="195">
        <v>0</v>
      </c>
      <c r="N16" s="195">
        <v>1.05</v>
      </c>
      <c r="O16" s="195">
        <v>1.74</v>
      </c>
      <c r="P16" s="195">
        <v>2.39</v>
      </c>
      <c r="Q16" s="195">
        <v>0.17</v>
      </c>
      <c r="R16" s="195">
        <v>0.37</v>
      </c>
      <c r="S16" s="195">
        <v>0.21</v>
      </c>
      <c r="T16" s="195">
        <v>0</v>
      </c>
      <c r="U16" s="195">
        <v>10</v>
      </c>
      <c r="V16" s="195">
        <v>0.18</v>
      </c>
      <c r="W16" s="195">
        <v>0.2</v>
      </c>
      <c r="X16" s="195">
        <v>1.3</v>
      </c>
      <c r="Y16" s="195">
        <v>0</v>
      </c>
      <c r="Z16" s="195">
        <v>2.44</v>
      </c>
      <c r="AA16" s="195">
        <v>0.71</v>
      </c>
      <c r="AB16" s="195">
        <v>0</v>
      </c>
      <c r="AC16" s="195">
        <v>9.5500000000000007</v>
      </c>
      <c r="AD16" s="195">
        <v>1.1399999999999999</v>
      </c>
      <c r="AE16" s="195">
        <v>0</v>
      </c>
      <c r="AF16" s="195">
        <v>0</v>
      </c>
      <c r="AG16" s="195">
        <v>17.82</v>
      </c>
      <c r="AH16" s="195">
        <v>0</v>
      </c>
      <c r="AI16" s="195">
        <v>7.23</v>
      </c>
      <c r="AJ16" s="195">
        <v>0</v>
      </c>
      <c r="AK16" s="195">
        <v>72.680000000000007</v>
      </c>
      <c r="AL16" s="195">
        <v>0</v>
      </c>
      <c r="AM16" s="195">
        <v>0</v>
      </c>
      <c r="AN16" s="195">
        <v>0</v>
      </c>
      <c r="AO16" s="195">
        <v>220.5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10.67</v>
      </c>
      <c r="E17" s="195">
        <v>0</v>
      </c>
      <c r="F17" s="195">
        <v>0</v>
      </c>
      <c r="G17" s="195">
        <v>16.96</v>
      </c>
      <c r="H17" s="195">
        <v>0</v>
      </c>
      <c r="I17" s="195">
        <v>15.59</v>
      </c>
      <c r="J17" s="195">
        <v>6.12</v>
      </c>
      <c r="K17" s="195">
        <v>81.91</v>
      </c>
      <c r="L17" s="195">
        <v>2.2599999999999998</v>
      </c>
      <c r="M17" s="195">
        <v>0</v>
      </c>
      <c r="N17" s="195">
        <v>1.05</v>
      </c>
      <c r="O17" s="195">
        <v>1.74</v>
      </c>
      <c r="P17" s="195">
        <v>2.39</v>
      </c>
      <c r="Q17" s="195">
        <v>0.17</v>
      </c>
      <c r="R17" s="195">
        <v>0.37</v>
      </c>
      <c r="S17" s="195">
        <v>0.21</v>
      </c>
      <c r="T17" s="195">
        <v>0</v>
      </c>
      <c r="U17" s="195">
        <v>10</v>
      </c>
      <c r="V17" s="195">
        <v>0.18</v>
      </c>
      <c r="W17" s="195">
        <v>1.1100000000000001</v>
      </c>
      <c r="X17" s="195">
        <v>1.3</v>
      </c>
      <c r="Y17" s="195">
        <v>0</v>
      </c>
      <c r="Z17" s="195">
        <v>2.44</v>
      </c>
      <c r="AA17" s="195">
        <v>0.71</v>
      </c>
      <c r="AB17" s="195">
        <v>0</v>
      </c>
      <c r="AC17" s="195">
        <v>9.5500000000000007</v>
      </c>
      <c r="AD17" s="195">
        <v>1.1399999999999999</v>
      </c>
      <c r="AE17" s="195">
        <v>0</v>
      </c>
      <c r="AF17" s="195">
        <v>0</v>
      </c>
      <c r="AG17" s="195">
        <v>17.82</v>
      </c>
      <c r="AH17" s="195">
        <v>0</v>
      </c>
      <c r="AI17" s="195">
        <v>7.23</v>
      </c>
      <c r="AJ17" s="195">
        <v>0</v>
      </c>
      <c r="AK17" s="195">
        <v>72.680000000000007</v>
      </c>
      <c r="AL17" s="195">
        <v>0</v>
      </c>
      <c r="AM17" s="195">
        <v>0</v>
      </c>
      <c r="AN17" s="195">
        <v>0</v>
      </c>
      <c r="AO17" s="195">
        <v>220.5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10.67</v>
      </c>
      <c r="E18" s="195">
        <v>0</v>
      </c>
      <c r="F18" s="195">
        <v>0</v>
      </c>
      <c r="G18" s="195">
        <v>16.96</v>
      </c>
      <c r="H18" s="195">
        <v>0</v>
      </c>
      <c r="I18" s="195">
        <v>15.59</v>
      </c>
      <c r="J18" s="195">
        <v>6.12</v>
      </c>
      <c r="K18" s="195">
        <v>81.91</v>
      </c>
      <c r="L18" s="195">
        <v>2.2599999999999998</v>
      </c>
      <c r="M18" s="195">
        <v>0</v>
      </c>
      <c r="N18" s="195">
        <v>1.05</v>
      </c>
      <c r="O18" s="195">
        <v>1.74</v>
      </c>
      <c r="P18" s="195">
        <v>2.39</v>
      </c>
      <c r="Q18" s="195">
        <v>0.17</v>
      </c>
      <c r="R18" s="195">
        <v>0.37</v>
      </c>
      <c r="S18" s="195">
        <v>0.21</v>
      </c>
      <c r="T18" s="195">
        <v>0</v>
      </c>
      <c r="U18" s="195">
        <v>10</v>
      </c>
      <c r="V18" s="195">
        <v>0.18</v>
      </c>
      <c r="W18" s="195">
        <v>0.5</v>
      </c>
      <c r="X18" s="195">
        <v>1.3</v>
      </c>
      <c r="Y18" s="195">
        <v>0</v>
      </c>
      <c r="Z18" s="195">
        <v>2.44</v>
      </c>
      <c r="AA18" s="195">
        <v>0.71</v>
      </c>
      <c r="AB18" s="195">
        <v>0</v>
      </c>
      <c r="AC18" s="195">
        <v>9.5500000000000007</v>
      </c>
      <c r="AD18" s="195">
        <v>1.1399999999999999</v>
      </c>
      <c r="AE18" s="195">
        <v>0</v>
      </c>
      <c r="AF18" s="195">
        <v>0</v>
      </c>
      <c r="AG18" s="195">
        <v>17.82</v>
      </c>
      <c r="AH18" s="195">
        <v>0</v>
      </c>
      <c r="AI18" s="195">
        <v>7.23</v>
      </c>
      <c r="AJ18" s="195">
        <v>0</v>
      </c>
      <c r="AK18" s="195">
        <v>72.680000000000007</v>
      </c>
      <c r="AL18" s="195">
        <v>0</v>
      </c>
      <c r="AM18" s="195">
        <v>0</v>
      </c>
      <c r="AN18" s="195">
        <v>0</v>
      </c>
      <c r="AO18" s="195">
        <v>220.5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10.67</v>
      </c>
      <c r="E19" s="195">
        <v>0</v>
      </c>
      <c r="F19" s="195">
        <v>0</v>
      </c>
      <c r="G19" s="195">
        <v>16.96</v>
      </c>
      <c r="H19" s="195">
        <v>0</v>
      </c>
      <c r="I19" s="195">
        <v>15.59</v>
      </c>
      <c r="J19" s="195">
        <v>6.12</v>
      </c>
      <c r="K19" s="195">
        <v>81.91</v>
      </c>
      <c r="L19" s="195">
        <v>2.2599999999999998</v>
      </c>
      <c r="M19" s="195">
        <v>0</v>
      </c>
      <c r="N19" s="195">
        <v>1.05</v>
      </c>
      <c r="O19" s="195">
        <v>1.74</v>
      </c>
      <c r="P19" s="195">
        <v>2.39</v>
      </c>
      <c r="Q19" s="195">
        <v>0.17</v>
      </c>
      <c r="R19" s="195">
        <v>0.37</v>
      </c>
      <c r="S19" s="195">
        <v>0.21</v>
      </c>
      <c r="T19" s="195">
        <v>0</v>
      </c>
      <c r="U19" s="195">
        <v>10</v>
      </c>
      <c r="V19" s="195">
        <v>0.18</v>
      </c>
      <c r="W19" s="195">
        <v>0.81</v>
      </c>
      <c r="X19" s="195">
        <v>1.3</v>
      </c>
      <c r="Y19" s="195">
        <v>0</v>
      </c>
      <c r="Z19" s="195">
        <v>2.44</v>
      </c>
      <c r="AA19" s="195">
        <v>0.71</v>
      </c>
      <c r="AB19" s="195">
        <v>0</v>
      </c>
      <c r="AC19" s="195">
        <v>9.5500000000000007</v>
      </c>
      <c r="AD19" s="195">
        <v>1.1399999999999999</v>
      </c>
      <c r="AE19" s="195">
        <v>0</v>
      </c>
      <c r="AF19" s="195">
        <v>0</v>
      </c>
      <c r="AG19" s="195">
        <v>17.62</v>
      </c>
      <c r="AH19" s="195">
        <v>0</v>
      </c>
      <c r="AI19" s="195">
        <v>7.23</v>
      </c>
      <c r="AJ19" s="195">
        <v>0</v>
      </c>
      <c r="AK19" s="195">
        <v>72.680000000000007</v>
      </c>
      <c r="AL19" s="195">
        <v>0</v>
      </c>
      <c r="AM19" s="195">
        <v>0</v>
      </c>
      <c r="AN19" s="195">
        <v>0</v>
      </c>
      <c r="AO19" s="195">
        <v>220.5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10.67</v>
      </c>
      <c r="E20" s="195">
        <v>0</v>
      </c>
      <c r="F20" s="195">
        <v>0</v>
      </c>
      <c r="G20" s="195">
        <v>16.96</v>
      </c>
      <c r="H20" s="195">
        <v>0</v>
      </c>
      <c r="I20" s="195">
        <v>15.59</v>
      </c>
      <c r="J20" s="195">
        <v>6.12</v>
      </c>
      <c r="K20" s="195">
        <v>81.91</v>
      </c>
      <c r="L20" s="195">
        <v>2.2599999999999998</v>
      </c>
      <c r="M20" s="195">
        <v>0</v>
      </c>
      <c r="N20" s="195">
        <v>1.05</v>
      </c>
      <c r="O20" s="195">
        <v>1.74</v>
      </c>
      <c r="P20" s="195">
        <v>2.39</v>
      </c>
      <c r="Q20" s="195">
        <v>0.17</v>
      </c>
      <c r="R20" s="195">
        <v>0.37</v>
      </c>
      <c r="S20" s="195">
        <v>0.21</v>
      </c>
      <c r="T20" s="195">
        <v>0</v>
      </c>
      <c r="U20" s="195">
        <v>10</v>
      </c>
      <c r="V20" s="195">
        <v>0.18</v>
      </c>
      <c r="W20" s="195">
        <v>0.81</v>
      </c>
      <c r="X20" s="195">
        <v>1.3</v>
      </c>
      <c r="Y20" s="195">
        <v>0</v>
      </c>
      <c r="Z20" s="195">
        <v>2.44</v>
      </c>
      <c r="AA20" s="195">
        <v>0.71</v>
      </c>
      <c r="AB20" s="195">
        <v>0</v>
      </c>
      <c r="AC20" s="195">
        <v>9.5500000000000007</v>
      </c>
      <c r="AD20" s="195">
        <v>1.1399999999999999</v>
      </c>
      <c r="AE20" s="195">
        <v>0</v>
      </c>
      <c r="AF20" s="195">
        <v>0</v>
      </c>
      <c r="AG20" s="195">
        <v>17.62</v>
      </c>
      <c r="AH20" s="195">
        <v>0</v>
      </c>
      <c r="AI20" s="195">
        <v>7.23</v>
      </c>
      <c r="AJ20" s="195">
        <v>0</v>
      </c>
      <c r="AK20" s="195">
        <v>72.680000000000007</v>
      </c>
      <c r="AL20" s="195">
        <v>0</v>
      </c>
      <c r="AM20" s="195">
        <v>0</v>
      </c>
      <c r="AN20" s="195">
        <v>0</v>
      </c>
      <c r="AO20" s="195">
        <v>220.5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10.67</v>
      </c>
      <c r="E21" s="195">
        <v>0</v>
      </c>
      <c r="F21" s="195">
        <v>0</v>
      </c>
      <c r="G21" s="195">
        <v>16.96</v>
      </c>
      <c r="H21" s="195">
        <v>0</v>
      </c>
      <c r="I21" s="195">
        <v>15.59</v>
      </c>
      <c r="J21" s="195">
        <v>6.12</v>
      </c>
      <c r="K21" s="195">
        <v>98.15</v>
      </c>
      <c r="L21" s="195">
        <v>2.2599999999999998</v>
      </c>
      <c r="M21" s="195">
        <v>0</v>
      </c>
      <c r="N21" s="195">
        <v>1.05</v>
      </c>
      <c r="O21" s="195">
        <v>1.74</v>
      </c>
      <c r="P21" s="195">
        <v>2.39</v>
      </c>
      <c r="Q21" s="195">
        <v>2.0299999999999998</v>
      </c>
      <c r="R21" s="195">
        <v>0.37</v>
      </c>
      <c r="S21" s="195">
        <v>3.24</v>
      </c>
      <c r="T21" s="195">
        <v>0</v>
      </c>
      <c r="U21" s="195">
        <v>10</v>
      </c>
      <c r="V21" s="195">
        <v>0.18</v>
      </c>
      <c r="W21" s="195">
        <v>0.81</v>
      </c>
      <c r="X21" s="195">
        <v>1.3</v>
      </c>
      <c r="Y21" s="195">
        <v>0</v>
      </c>
      <c r="Z21" s="195">
        <v>2.44</v>
      </c>
      <c r="AA21" s="195">
        <v>0.71</v>
      </c>
      <c r="AB21" s="195">
        <v>0</v>
      </c>
      <c r="AC21" s="195">
        <v>9.5500000000000007</v>
      </c>
      <c r="AD21" s="195">
        <v>1.1399999999999999</v>
      </c>
      <c r="AE21" s="195">
        <v>0</v>
      </c>
      <c r="AF21" s="195">
        <v>0</v>
      </c>
      <c r="AG21" s="195">
        <v>17.62</v>
      </c>
      <c r="AH21" s="195">
        <v>0</v>
      </c>
      <c r="AI21" s="195">
        <v>7.23</v>
      </c>
      <c r="AJ21" s="195">
        <v>0</v>
      </c>
      <c r="AK21" s="195">
        <v>72.680000000000007</v>
      </c>
      <c r="AL21" s="195">
        <v>0</v>
      </c>
      <c r="AM21" s="195">
        <v>0</v>
      </c>
      <c r="AN21" s="195">
        <v>0</v>
      </c>
      <c r="AO21" s="195">
        <v>220.5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10.67</v>
      </c>
      <c r="E22" s="195">
        <v>0</v>
      </c>
      <c r="F22" s="195">
        <v>0</v>
      </c>
      <c r="G22" s="195">
        <v>16.96</v>
      </c>
      <c r="H22" s="195">
        <v>0</v>
      </c>
      <c r="I22" s="195">
        <v>15.59</v>
      </c>
      <c r="J22" s="195">
        <v>6.12</v>
      </c>
      <c r="K22" s="195">
        <v>126.41</v>
      </c>
      <c r="L22" s="195">
        <v>2.2599999999999998</v>
      </c>
      <c r="M22" s="195">
        <v>0</v>
      </c>
      <c r="N22" s="195">
        <v>1.05</v>
      </c>
      <c r="O22" s="195">
        <v>1.74</v>
      </c>
      <c r="P22" s="195">
        <v>2.39</v>
      </c>
      <c r="Q22" s="195">
        <v>2.0299999999999998</v>
      </c>
      <c r="R22" s="195">
        <v>0.37</v>
      </c>
      <c r="S22" s="195">
        <v>3.24</v>
      </c>
      <c r="T22" s="195">
        <v>0</v>
      </c>
      <c r="U22" s="195">
        <v>10</v>
      </c>
      <c r="V22" s="195">
        <v>0.18</v>
      </c>
      <c r="W22" s="195">
        <v>0.81</v>
      </c>
      <c r="X22" s="195">
        <v>1.3</v>
      </c>
      <c r="Y22" s="195">
        <v>0</v>
      </c>
      <c r="Z22" s="195">
        <v>2.44</v>
      </c>
      <c r="AA22" s="195">
        <v>0.71</v>
      </c>
      <c r="AB22" s="195">
        <v>0</v>
      </c>
      <c r="AC22" s="195">
        <v>9.5500000000000007</v>
      </c>
      <c r="AD22" s="195">
        <v>1.1399999999999999</v>
      </c>
      <c r="AE22" s="195">
        <v>0</v>
      </c>
      <c r="AF22" s="195">
        <v>0</v>
      </c>
      <c r="AG22" s="195">
        <v>17.62</v>
      </c>
      <c r="AH22" s="195">
        <v>0</v>
      </c>
      <c r="AI22" s="195">
        <v>7.23</v>
      </c>
      <c r="AJ22" s="195">
        <v>0</v>
      </c>
      <c r="AK22" s="195">
        <v>72.680000000000007</v>
      </c>
      <c r="AL22" s="195">
        <v>0</v>
      </c>
      <c r="AM22" s="195">
        <v>0</v>
      </c>
      <c r="AN22" s="195">
        <v>0</v>
      </c>
      <c r="AO22" s="195">
        <v>220.5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10.67</v>
      </c>
      <c r="E23" s="195">
        <v>0</v>
      </c>
      <c r="F23" s="195">
        <v>0</v>
      </c>
      <c r="G23" s="195">
        <v>16.96</v>
      </c>
      <c r="H23" s="195">
        <v>0</v>
      </c>
      <c r="I23" s="195">
        <v>15.59</v>
      </c>
      <c r="J23" s="195">
        <v>6.12</v>
      </c>
      <c r="K23" s="195">
        <v>125.65</v>
      </c>
      <c r="L23" s="195">
        <v>0.8</v>
      </c>
      <c r="M23" s="195">
        <v>0</v>
      </c>
      <c r="N23" s="195">
        <v>1.05</v>
      </c>
      <c r="O23" s="195">
        <v>1.74</v>
      </c>
      <c r="P23" s="195">
        <v>2.39</v>
      </c>
      <c r="Q23" s="195">
        <v>1.93</v>
      </c>
      <c r="R23" s="195">
        <v>0.37</v>
      </c>
      <c r="S23" s="195">
        <v>2.63</v>
      </c>
      <c r="T23" s="195">
        <v>0</v>
      </c>
      <c r="U23" s="195">
        <v>10</v>
      </c>
      <c r="V23" s="195">
        <v>0.18</v>
      </c>
      <c r="W23" s="195">
        <v>0.81</v>
      </c>
      <c r="X23" s="195">
        <v>1.3</v>
      </c>
      <c r="Y23" s="195">
        <v>0</v>
      </c>
      <c r="Z23" s="195">
        <v>2.44</v>
      </c>
      <c r="AA23" s="195">
        <v>0.71</v>
      </c>
      <c r="AB23" s="195">
        <v>0</v>
      </c>
      <c r="AC23" s="195">
        <v>9.5500000000000007</v>
      </c>
      <c r="AD23" s="195">
        <v>1.1399999999999999</v>
      </c>
      <c r="AE23" s="195">
        <v>0</v>
      </c>
      <c r="AF23" s="195">
        <v>0</v>
      </c>
      <c r="AG23" s="195">
        <v>18.02</v>
      </c>
      <c r="AH23" s="195">
        <v>0</v>
      </c>
      <c r="AI23" s="195">
        <v>7.23</v>
      </c>
      <c r="AJ23" s="195">
        <v>0</v>
      </c>
      <c r="AK23" s="195">
        <v>72.680000000000007</v>
      </c>
      <c r="AL23" s="195">
        <v>0</v>
      </c>
      <c r="AM23" s="195">
        <v>0</v>
      </c>
      <c r="AN23" s="195">
        <v>0</v>
      </c>
      <c r="AO23" s="195">
        <v>220.5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10.67</v>
      </c>
      <c r="E24" s="195">
        <v>0</v>
      </c>
      <c r="F24" s="195">
        <v>0</v>
      </c>
      <c r="G24" s="195">
        <v>16.96</v>
      </c>
      <c r="H24" s="195">
        <v>0</v>
      </c>
      <c r="I24" s="195">
        <v>15.59</v>
      </c>
      <c r="J24" s="195">
        <v>6.12</v>
      </c>
      <c r="K24" s="195">
        <v>125.7</v>
      </c>
      <c r="L24" s="195">
        <v>2.2599999999999998</v>
      </c>
      <c r="M24" s="195">
        <v>0</v>
      </c>
      <c r="N24" s="195">
        <v>1.05</v>
      </c>
      <c r="O24" s="195">
        <v>1.74</v>
      </c>
      <c r="P24" s="195">
        <v>2.39</v>
      </c>
      <c r="Q24" s="195">
        <v>1.93</v>
      </c>
      <c r="R24" s="195">
        <v>0.37</v>
      </c>
      <c r="S24" s="195">
        <v>2.63</v>
      </c>
      <c r="T24" s="195">
        <v>0</v>
      </c>
      <c r="U24" s="195">
        <v>10</v>
      </c>
      <c r="V24" s="195">
        <v>0.24</v>
      </c>
      <c r="W24" s="195">
        <v>0.85</v>
      </c>
      <c r="X24" s="195">
        <v>1.3</v>
      </c>
      <c r="Y24" s="195">
        <v>0</v>
      </c>
      <c r="Z24" s="195">
        <v>2.44</v>
      </c>
      <c r="AA24" s="195">
        <v>0.71</v>
      </c>
      <c r="AB24" s="195">
        <v>0</v>
      </c>
      <c r="AC24" s="195">
        <v>9.5500000000000007</v>
      </c>
      <c r="AD24" s="195">
        <v>1.1399999999999999</v>
      </c>
      <c r="AE24" s="195">
        <v>0</v>
      </c>
      <c r="AF24" s="195">
        <v>0</v>
      </c>
      <c r="AG24" s="195">
        <v>18.02</v>
      </c>
      <c r="AH24" s="195">
        <v>0</v>
      </c>
      <c r="AI24" s="195">
        <v>7.23</v>
      </c>
      <c r="AJ24" s="195">
        <v>0</v>
      </c>
      <c r="AK24" s="195">
        <v>72.680000000000007</v>
      </c>
      <c r="AL24" s="195">
        <v>0</v>
      </c>
      <c r="AM24" s="195">
        <v>0</v>
      </c>
      <c r="AN24" s="195">
        <v>0</v>
      </c>
      <c r="AO24" s="195">
        <v>220.5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10.67</v>
      </c>
      <c r="E25" s="195">
        <v>0</v>
      </c>
      <c r="F25" s="195">
        <v>0</v>
      </c>
      <c r="G25" s="195">
        <v>16.96</v>
      </c>
      <c r="H25" s="195">
        <v>0</v>
      </c>
      <c r="I25" s="195">
        <v>15.59</v>
      </c>
      <c r="J25" s="195">
        <v>6.12</v>
      </c>
      <c r="K25" s="195">
        <v>125.7</v>
      </c>
      <c r="L25" s="195">
        <v>2.2599999999999998</v>
      </c>
      <c r="M25" s="195">
        <v>0</v>
      </c>
      <c r="N25" s="195">
        <v>1.05</v>
      </c>
      <c r="O25" s="195">
        <v>1.74</v>
      </c>
      <c r="P25" s="195">
        <v>2.39</v>
      </c>
      <c r="Q25" s="195">
        <v>1.93</v>
      </c>
      <c r="R25" s="195">
        <v>0.37</v>
      </c>
      <c r="S25" s="195">
        <v>2.63</v>
      </c>
      <c r="T25" s="195">
        <v>0</v>
      </c>
      <c r="U25" s="195">
        <v>10</v>
      </c>
      <c r="V25" s="195">
        <v>0.18</v>
      </c>
      <c r="W25" s="195">
        <v>1.2</v>
      </c>
      <c r="X25" s="195">
        <v>1.3</v>
      </c>
      <c r="Y25" s="195">
        <v>0</v>
      </c>
      <c r="Z25" s="195">
        <v>2.44</v>
      </c>
      <c r="AA25" s="195">
        <v>0.71</v>
      </c>
      <c r="AB25" s="195">
        <v>0</v>
      </c>
      <c r="AC25" s="195">
        <v>9.5500000000000007</v>
      </c>
      <c r="AD25" s="195">
        <v>1.1399999999999999</v>
      </c>
      <c r="AE25" s="195">
        <v>0</v>
      </c>
      <c r="AF25" s="195">
        <v>0</v>
      </c>
      <c r="AG25" s="195">
        <v>18.02</v>
      </c>
      <c r="AH25" s="195">
        <v>0</v>
      </c>
      <c r="AI25" s="195">
        <v>7.23</v>
      </c>
      <c r="AJ25" s="195">
        <v>0</v>
      </c>
      <c r="AK25" s="195">
        <v>72.680000000000007</v>
      </c>
      <c r="AL25" s="195">
        <v>0</v>
      </c>
      <c r="AM25" s="195">
        <v>0</v>
      </c>
      <c r="AN25" s="195">
        <v>0</v>
      </c>
      <c r="AO25" s="195">
        <v>220.5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10.67</v>
      </c>
      <c r="E26" s="195">
        <v>0</v>
      </c>
      <c r="F26" s="195">
        <v>0</v>
      </c>
      <c r="G26" s="195">
        <v>16.96</v>
      </c>
      <c r="H26" s="195">
        <v>0</v>
      </c>
      <c r="I26" s="195">
        <v>15.59</v>
      </c>
      <c r="J26" s="195">
        <v>6.12</v>
      </c>
      <c r="K26" s="195">
        <v>125.7</v>
      </c>
      <c r="L26" s="195">
        <v>2.2599999999999998</v>
      </c>
      <c r="M26" s="195">
        <v>0</v>
      </c>
      <c r="N26" s="195">
        <v>1.05</v>
      </c>
      <c r="O26" s="195">
        <v>1.74</v>
      </c>
      <c r="P26" s="195">
        <v>2.39</v>
      </c>
      <c r="Q26" s="195">
        <v>1.93</v>
      </c>
      <c r="R26" s="195">
        <v>0.37</v>
      </c>
      <c r="S26" s="195">
        <v>2.63</v>
      </c>
      <c r="T26" s="195">
        <v>0</v>
      </c>
      <c r="U26" s="195">
        <v>10</v>
      </c>
      <c r="V26" s="195">
        <v>0.18</v>
      </c>
      <c r="W26" s="195">
        <v>1.2</v>
      </c>
      <c r="X26" s="195">
        <v>1.3</v>
      </c>
      <c r="Y26" s="195">
        <v>0</v>
      </c>
      <c r="Z26" s="195">
        <v>2.44</v>
      </c>
      <c r="AA26" s="195">
        <v>0.71</v>
      </c>
      <c r="AB26" s="195">
        <v>0</v>
      </c>
      <c r="AC26" s="195">
        <v>9.5500000000000007</v>
      </c>
      <c r="AD26" s="195">
        <v>1.1399999999999999</v>
      </c>
      <c r="AE26" s="195">
        <v>0</v>
      </c>
      <c r="AF26" s="195">
        <v>0</v>
      </c>
      <c r="AG26" s="195">
        <v>18.02</v>
      </c>
      <c r="AH26" s="195">
        <v>0</v>
      </c>
      <c r="AI26" s="195">
        <v>7.23</v>
      </c>
      <c r="AJ26" s="195">
        <v>0</v>
      </c>
      <c r="AK26" s="195">
        <v>72.680000000000007</v>
      </c>
      <c r="AL26" s="195">
        <v>0</v>
      </c>
      <c r="AM26" s="195">
        <v>0</v>
      </c>
      <c r="AN26" s="195">
        <v>0</v>
      </c>
      <c r="AO26" s="195">
        <v>220.5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10.67</v>
      </c>
      <c r="E27" s="195">
        <v>0</v>
      </c>
      <c r="F27" s="195">
        <v>0</v>
      </c>
      <c r="G27" s="195">
        <v>16.96</v>
      </c>
      <c r="H27" s="195">
        <v>0</v>
      </c>
      <c r="I27" s="195">
        <v>15.59</v>
      </c>
      <c r="J27" s="195">
        <v>6.12</v>
      </c>
      <c r="K27" s="195">
        <v>126.72</v>
      </c>
      <c r="L27" s="195">
        <v>2.2599999999999998</v>
      </c>
      <c r="M27" s="195">
        <v>0</v>
      </c>
      <c r="N27" s="195">
        <v>1.05</v>
      </c>
      <c r="O27" s="195">
        <v>1.74</v>
      </c>
      <c r="P27" s="195">
        <v>2.39</v>
      </c>
      <c r="Q27" s="195">
        <v>2.0299999999999998</v>
      </c>
      <c r="R27" s="195">
        <v>0.37</v>
      </c>
      <c r="S27" s="195">
        <v>3.24</v>
      </c>
      <c r="T27" s="195">
        <v>0</v>
      </c>
      <c r="U27" s="195">
        <v>10</v>
      </c>
      <c r="V27" s="195">
        <v>0.18</v>
      </c>
      <c r="W27" s="195">
        <v>0.3</v>
      </c>
      <c r="X27" s="195">
        <v>1.3</v>
      </c>
      <c r="Y27" s="195">
        <v>0</v>
      </c>
      <c r="Z27" s="195">
        <v>2.44</v>
      </c>
      <c r="AA27" s="195">
        <v>0.71</v>
      </c>
      <c r="AB27" s="195">
        <v>0</v>
      </c>
      <c r="AC27" s="195">
        <v>9.5500000000000007</v>
      </c>
      <c r="AD27" s="195">
        <v>1.1399999999999999</v>
      </c>
      <c r="AE27" s="195">
        <v>0</v>
      </c>
      <c r="AF27" s="195">
        <v>0</v>
      </c>
      <c r="AG27" s="195">
        <v>18.02</v>
      </c>
      <c r="AH27" s="195">
        <v>0</v>
      </c>
      <c r="AI27" s="195">
        <v>7.23</v>
      </c>
      <c r="AJ27" s="195">
        <v>0</v>
      </c>
      <c r="AK27" s="195">
        <v>72.680000000000007</v>
      </c>
      <c r="AL27" s="195">
        <v>0</v>
      </c>
      <c r="AM27" s="195">
        <v>0</v>
      </c>
      <c r="AN27" s="195">
        <v>0</v>
      </c>
      <c r="AO27" s="195">
        <v>220.5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10.67</v>
      </c>
      <c r="E28" s="195">
        <v>0</v>
      </c>
      <c r="F28" s="195">
        <v>0</v>
      </c>
      <c r="G28" s="195">
        <v>16.96</v>
      </c>
      <c r="H28" s="195">
        <v>0</v>
      </c>
      <c r="I28" s="195">
        <v>15.59</v>
      </c>
      <c r="J28" s="195">
        <v>6.12</v>
      </c>
      <c r="K28" s="195">
        <v>126.41</v>
      </c>
      <c r="L28" s="195">
        <v>2.2599999999999998</v>
      </c>
      <c r="M28" s="195">
        <v>0</v>
      </c>
      <c r="N28" s="195">
        <v>1.05</v>
      </c>
      <c r="O28" s="195">
        <v>1.74</v>
      </c>
      <c r="P28" s="195">
        <v>2.39</v>
      </c>
      <c r="Q28" s="195">
        <v>2.0299999999999998</v>
      </c>
      <c r="R28" s="195">
        <v>0.37</v>
      </c>
      <c r="S28" s="195">
        <v>3.24</v>
      </c>
      <c r="T28" s="195">
        <v>0</v>
      </c>
      <c r="U28" s="195">
        <v>10</v>
      </c>
      <c r="V28" s="195">
        <v>0.18</v>
      </c>
      <c r="W28" s="195">
        <v>0.27</v>
      </c>
      <c r="X28" s="195">
        <v>1.3</v>
      </c>
      <c r="Y28" s="195">
        <v>0</v>
      </c>
      <c r="Z28" s="195">
        <v>2.44</v>
      </c>
      <c r="AA28" s="195">
        <v>0.71</v>
      </c>
      <c r="AB28" s="195">
        <v>0</v>
      </c>
      <c r="AC28" s="195">
        <v>9.5500000000000007</v>
      </c>
      <c r="AD28" s="195">
        <v>1.1399999999999999</v>
      </c>
      <c r="AE28" s="195">
        <v>0</v>
      </c>
      <c r="AF28" s="195">
        <v>0</v>
      </c>
      <c r="AG28" s="195">
        <v>18.02</v>
      </c>
      <c r="AH28" s="195">
        <v>0</v>
      </c>
      <c r="AI28" s="195">
        <v>7.23</v>
      </c>
      <c r="AJ28" s="195">
        <v>0</v>
      </c>
      <c r="AK28" s="195">
        <v>72.680000000000007</v>
      </c>
      <c r="AL28" s="195">
        <v>0</v>
      </c>
      <c r="AM28" s="195">
        <v>0</v>
      </c>
      <c r="AN28" s="195">
        <v>0</v>
      </c>
      <c r="AO28" s="195">
        <v>220.5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10.67</v>
      </c>
      <c r="E29" s="195">
        <v>0</v>
      </c>
      <c r="F29" s="195">
        <v>0</v>
      </c>
      <c r="G29" s="195">
        <v>16.96</v>
      </c>
      <c r="H29" s="195">
        <v>0</v>
      </c>
      <c r="I29" s="195">
        <v>15.59</v>
      </c>
      <c r="J29" s="195">
        <v>6.12</v>
      </c>
      <c r="K29" s="195">
        <v>104.89</v>
      </c>
      <c r="L29" s="195">
        <v>2.2599999999999998</v>
      </c>
      <c r="M29" s="195">
        <v>0</v>
      </c>
      <c r="N29" s="195">
        <v>1.05</v>
      </c>
      <c r="O29" s="195">
        <v>1.74</v>
      </c>
      <c r="P29" s="195">
        <v>2.39</v>
      </c>
      <c r="Q29" s="195">
        <v>2.0299999999999998</v>
      </c>
      <c r="R29" s="195">
        <v>0.37</v>
      </c>
      <c r="S29" s="195">
        <v>3.24</v>
      </c>
      <c r="T29" s="195">
        <v>0</v>
      </c>
      <c r="U29" s="195">
        <v>10</v>
      </c>
      <c r="V29" s="195">
        <v>0.18</v>
      </c>
      <c r="W29" s="195">
        <v>0.27</v>
      </c>
      <c r="X29" s="195">
        <v>1.3</v>
      </c>
      <c r="Y29" s="195">
        <v>0</v>
      </c>
      <c r="Z29" s="195">
        <v>2.44</v>
      </c>
      <c r="AA29" s="195">
        <v>0.71</v>
      </c>
      <c r="AB29" s="195">
        <v>0</v>
      </c>
      <c r="AC29" s="195">
        <v>9.5500000000000007</v>
      </c>
      <c r="AD29" s="195">
        <v>1.1399999999999999</v>
      </c>
      <c r="AE29" s="195">
        <v>0</v>
      </c>
      <c r="AF29" s="195">
        <v>0</v>
      </c>
      <c r="AG29" s="195">
        <v>18.02</v>
      </c>
      <c r="AH29" s="195">
        <v>0</v>
      </c>
      <c r="AI29" s="195">
        <v>7.23</v>
      </c>
      <c r="AJ29" s="195">
        <v>0</v>
      </c>
      <c r="AK29" s="195">
        <v>72.680000000000007</v>
      </c>
      <c r="AL29" s="195">
        <v>0</v>
      </c>
      <c r="AM29" s="195">
        <v>0</v>
      </c>
      <c r="AN29" s="195">
        <v>0</v>
      </c>
      <c r="AO29" s="195">
        <v>220.5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10.67</v>
      </c>
      <c r="E30" s="195">
        <v>0</v>
      </c>
      <c r="F30" s="195">
        <v>0</v>
      </c>
      <c r="G30" s="195">
        <v>16.96</v>
      </c>
      <c r="H30" s="195">
        <v>0</v>
      </c>
      <c r="I30" s="195">
        <v>15.59</v>
      </c>
      <c r="J30" s="195">
        <v>6.12</v>
      </c>
      <c r="K30" s="195">
        <v>112.16</v>
      </c>
      <c r="L30" s="195">
        <v>2.2599999999999998</v>
      </c>
      <c r="M30" s="195">
        <v>0</v>
      </c>
      <c r="N30" s="195">
        <v>1.05</v>
      </c>
      <c r="O30" s="195">
        <v>1.74</v>
      </c>
      <c r="P30" s="195">
        <v>2.39</v>
      </c>
      <c r="Q30" s="195">
        <v>1.93</v>
      </c>
      <c r="R30" s="195">
        <v>0.37</v>
      </c>
      <c r="S30" s="195">
        <v>2.83</v>
      </c>
      <c r="T30" s="195">
        <v>0</v>
      </c>
      <c r="U30" s="195">
        <v>10</v>
      </c>
      <c r="V30" s="195">
        <v>0.18</v>
      </c>
      <c r="W30" s="195">
        <v>0.27</v>
      </c>
      <c r="X30" s="195">
        <v>1.3</v>
      </c>
      <c r="Y30" s="195">
        <v>0</v>
      </c>
      <c r="Z30" s="195">
        <v>2.44</v>
      </c>
      <c r="AA30" s="195">
        <v>0.71</v>
      </c>
      <c r="AB30" s="195">
        <v>0</v>
      </c>
      <c r="AC30" s="195">
        <v>2.37</v>
      </c>
      <c r="AD30" s="195">
        <v>6.82</v>
      </c>
      <c r="AE30" s="195">
        <v>0</v>
      </c>
      <c r="AF30" s="195">
        <v>0</v>
      </c>
      <c r="AG30" s="195">
        <v>18.68</v>
      </c>
      <c r="AH30" s="195">
        <v>0</v>
      </c>
      <c r="AI30" s="195">
        <v>7.23</v>
      </c>
      <c r="AJ30" s="195">
        <v>0</v>
      </c>
      <c r="AK30" s="195">
        <v>72.680000000000007</v>
      </c>
      <c r="AL30" s="195">
        <v>0</v>
      </c>
      <c r="AM30" s="195">
        <v>0</v>
      </c>
      <c r="AN30" s="195">
        <v>0</v>
      </c>
      <c r="AO30" s="195">
        <v>220.5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10.67</v>
      </c>
      <c r="E31" s="195">
        <v>0</v>
      </c>
      <c r="F31" s="195">
        <v>0</v>
      </c>
      <c r="G31" s="195">
        <v>16.96</v>
      </c>
      <c r="H31" s="195">
        <v>0</v>
      </c>
      <c r="I31" s="195">
        <v>15.59</v>
      </c>
      <c r="J31" s="195">
        <v>6.12</v>
      </c>
      <c r="K31" s="195">
        <v>95.63</v>
      </c>
      <c r="L31" s="195">
        <v>2.2599999999999998</v>
      </c>
      <c r="M31" s="195">
        <v>0</v>
      </c>
      <c r="N31" s="195">
        <v>1.05</v>
      </c>
      <c r="O31" s="195">
        <v>1.74</v>
      </c>
      <c r="P31" s="195">
        <v>2.39</v>
      </c>
      <c r="Q31" s="195">
        <v>0.28000000000000003</v>
      </c>
      <c r="R31" s="195">
        <v>0.37</v>
      </c>
      <c r="S31" s="195">
        <v>0.46</v>
      </c>
      <c r="T31" s="195">
        <v>0</v>
      </c>
      <c r="U31" s="195">
        <v>10</v>
      </c>
      <c r="V31" s="195">
        <v>0.18</v>
      </c>
      <c r="W31" s="195">
        <v>0.27</v>
      </c>
      <c r="X31" s="195">
        <v>1.3</v>
      </c>
      <c r="Y31" s="195">
        <v>0</v>
      </c>
      <c r="Z31" s="195">
        <v>2.44</v>
      </c>
      <c r="AA31" s="195">
        <v>0.71</v>
      </c>
      <c r="AB31" s="195">
        <v>0</v>
      </c>
      <c r="AC31" s="195">
        <v>2.35</v>
      </c>
      <c r="AD31" s="195">
        <v>6.82</v>
      </c>
      <c r="AE31" s="195">
        <v>0</v>
      </c>
      <c r="AF31" s="195">
        <v>0</v>
      </c>
      <c r="AG31" s="195">
        <v>18.68</v>
      </c>
      <c r="AH31" s="195">
        <v>0</v>
      </c>
      <c r="AI31" s="195">
        <v>7.23</v>
      </c>
      <c r="AJ31" s="195">
        <v>0</v>
      </c>
      <c r="AK31" s="195">
        <v>72.680000000000007</v>
      </c>
      <c r="AL31" s="195">
        <v>0</v>
      </c>
      <c r="AM31" s="195">
        <v>0</v>
      </c>
      <c r="AN31" s="195">
        <v>0</v>
      </c>
      <c r="AO31" s="195">
        <v>220.5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10.67</v>
      </c>
      <c r="E32" s="195">
        <v>0</v>
      </c>
      <c r="F32" s="195">
        <v>0</v>
      </c>
      <c r="G32" s="195">
        <v>16.96</v>
      </c>
      <c r="H32" s="195">
        <v>0</v>
      </c>
      <c r="I32" s="195">
        <v>15.59</v>
      </c>
      <c r="J32" s="195">
        <v>6.12</v>
      </c>
      <c r="K32" s="195">
        <v>96.91</v>
      </c>
      <c r="L32" s="195">
        <v>2.2599999999999998</v>
      </c>
      <c r="M32" s="195">
        <v>0</v>
      </c>
      <c r="N32" s="195">
        <v>1.05</v>
      </c>
      <c r="O32" s="195">
        <v>1.74</v>
      </c>
      <c r="P32" s="195">
        <v>2.39</v>
      </c>
      <c r="Q32" s="195">
        <v>0.28000000000000003</v>
      </c>
      <c r="R32" s="195">
        <v>0.37</v>
      </c>
      <c r="S32" s="195">
        <v>0.46</v>
      </c>
      <c r="T32" s="195">
        <v>0</v>
      </c>
      <c r="U32" s="195">
        <v>10</v>
      </c>
      <c r="V32" s="195">
        <v>0.18</v>
      </c>
      <c r="W32" s="195">
        <v>0.27</v>
      </c>
      <c r="X32" s="195">
        <v>1.3</v>
      </c>
      <c r="Y32" s="195">
        <v>0</v>
      </c>
      <c r="Z32" s="195">
        <v>2.44</v>
      </c>
      <c r="AA32" s="195">
        <v>0.71</v>
      </c>
      <c r="AB32" s="195">
        <v>0</v>
      </c>
      <c r="AC32" s="195">
        <v>12.1</v>
      </c>
      <c r="AD32" s="195">
        <v>0</v>
      </c>
      <c r="AE32" s="195">
        <v>0</v>
      </c>
      <c r="AF32" s="195">
        <v>0</v>
      </c>
      <c r="AG32" s="195">
        <v>18.68</v>
      </c>
      <c r="AH32" s="195">
        <v>0</v>
      </c>
      <c r="AI32" s="195">
        <v>7.23</v>
      </c>
      <c r="AJ32" s="195">
        <v>0</v>
      </c>
      <c r="AK32" s="195">
        <v>72.680000000000007</v>
      </c>
      <c r="AL32" s="195">
        <v>0</v>
      </c>
      <c r="AM32" s="195">
        <v>0</v>
      </c>
      <c r="AN32" s="195">
        <v>0</v>
      </c>
      <c r="AO32" s="195">
        <v>220.5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10.67</v>
      </c>
      <c r="E33" s="195">
        <v>0</v>
      </c>
      <c r="F33" s="195">
        <v>0</v>
      </c>
      <c r="G33" s="195">
        <v>16.96</v>
      </c>
      <c r="H33" s="195">
        <v>0</v>
      </c>
      <c r="I33" s="195">
        <v>15.59</v>
      </c>
      <c r="J33" s="195">
        <v>6.12</v>
      </c>
      <c r="K33" s="195">
        <v>80.069999999999993</v>
      </c>
      <c r="L33" s="195">
        <v>2.2599999999999998</v>
      </c>
      <c r="M33" s="195">
        <v>0</v>
      </c>
      <c r="N33" s="195">
        <v>1.05</v>
      </c>
      <c r="O33" s="195">
        <v>1.74</v>
      </c>
      <c r="P33" s="195">
        <v>2.39</v>
      </c>
      <c r="Q33" s="195">
        <v>0.43</v>
      </c>
      <c r="R33" s="195">
        <v>0.37</v>
      </c>
      <c r="S33" s="195">
        <v>0.63</v>
      </c>
      <c r="T33" s="195">
        <v>0</v>
      </c>
      <c r="U33" s="195">
        <v>10.14</v>
      </c>
      <c r="V33" s="195">
        <v>0.18</v>
      </c>
      <c r="W33" s="195">
        <v>0.27</v>
      </c>
      <c r="X33" s="195">
        <v>1.3</v>
      </c>
      <c r="Y33" s="195">
        <v>0</v>
      </c>
      <c r="Z33" s="195">
        <v>2.44</v>
      </c>
      <c r="AA33" s="195">
        <v>10.84</v>
      </c>
      <c r="AB33" s="195">
        <v>0</v>
      </c>
      <c r="AC33" s="195">
        <v>12.1</v>
      </c>
      <c r="AD33" s="195">
        <v>0</v>
      </c>
      <c r="AE33" s="195">
        <v>0</v>
      </c>
      <c r="AF33" s="195">
        <v>0</v>
      </c>
      <c r="AG33" s="195">
        <v>18.68</v>
      </c>
      <c r="AH33" s="195">
        <v>0</v>
      </c>
      <c r="AI33" s="195">
        <v>7.23</v>
      </c>
      <c r="AJ33" s="195">
        <v>0</v>
      </c>
      <c r="AK33" s="195">
        <v>72.680000000000007</v>
      </c>
      <c r="AL33" s="195">
        <v>0</v>
      </c>
      <c r="AM33" s="195">
        <v>0</v>
      </c>
      <c r="AN33" s="195">
        <v>0</v>
      </c>
      <c r="AO33" s="195">
        <v>220.5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10.67</v>
      </c>
      <c r="E34" s="195">
        <v>0</v>
      </c>
      <c r="F34" s="195">
        <v>0</v>
      </c>
      <c r="G34" s="195">
        <v>16.96</v>
      </c>
      <c r="H34" s="195">
        <v>0</v>
      </c>
      <c r="I34" s="195">
        <v>15.59</v>
      </c>
      <c r="J34" s="195">
        <v>6.12</v>
      </c>
      <c r="K34" s="195">
        <v>80.069999999999993</v>
      </c>
      <c r="L34" s="195">
        <v>2.2599999999999998</v>
      </c>
      <c r="M34" s="195">
        <v>0</v>
      </c>
      <c r="N34" s="195">
        <v>1.05</v>
      </c>
      <c r="O34" s="195">
        <v>1.74</v>
      </c>
      <c r="P34" s="195">
        <v>2.39</v>
      </c>
      <c r="Q34" s="195">
        <v>0.43</v>
      </c>
      <c r="R34" s="195">
        <v>0.37</v>
      </c>
      <c r="S34" s="195">
        <v>0.64</v>
      </c>
      <c r="T34" s="195">
        <v>0</v>
      </c>
      <c r="U34" s="195">
        <v>10.06</v>
      </c>
      <c r="V34" s="195">
        <v>5.27</v>
      </c>
      <c r="W34" s="195">
        <v>0.27</v>
      </c>
      <c r="X34" s="195">
        <v>1.3</v>
      </c>
      <c r="Y34" s="195">
        <v>0</v>
      </c>
      <c r="Z34" s="195">
        <v>37.409999999999997</v>
      </c>
      <c r="AA34" s="195">
        <v>10.84</v>
      </c>
      <c r="AB34" s="195">
        <v>0</v>
      </c>
      <c r="AC34" s="195">
        <v>12.1</v>
      </c>
      <c r="AD34" s="195">
        <v>0</v>
      </c>
      <c r="AE34" s="195">
        <v>0</v>
      </c>
      <c r="AF34" s="195">
        <v>0</v>
      </c>
      <c r="AG34" s="195">
        <v>18.68</v>
      </c>
      <c r="AH34" s="195">
        <v>0</v>
      </c>
      <c r="AI34" s="195">
        <v>7.23</v>
      </c>
      <c r="AJ34" s="195">
        <v>0</v>
      </c>
      <c r="AK34" s="195">
        <v>72.680000000000007</v>
      </c>
      <c r="AL34" s="195">
        <v>0</v>
      </c>
      <c r="AM34" s="195">
        <v>0</v>
      </c>
      <c r="AN34" s="195">
        <v>0</v>
      </c>
      <c r="AO34" s="195">
        <v>220.5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10.4</v>
      </c>
      <c r="E35" s="195">
        <v>0</v>
      </c>
      <c r="F35" s="195">
        <v>0</v>
      </c>
      <c r="G35" s="195">
        <v>16.96</v>
      </c>
      <c r="H35" s="195">
        <v>0</v>
      </c>
      <c r="I35" s="195">
        <v>15.59</v>
      </c>
      <c r="J35" s="195">
        <v>6.12</v>
      </c>
      <c r="K35" s="195">
        <v>125.73</v>
      </c>
      <c r="L35" s="195">
        <v>45.92</v>
      </c>
      <c r="M35" s="195">
        <v>0</v>
      </c>
      <c r="N35" s="195">
        <v>1.05</v>
      </c>
      <c r="O35" s="195">
        <v>1.74</v>
      </c>
      <c r="P35" s="195">
        <v>2.39</v>
      </c>
      <c r="Q35" s="195">
        <v>2.2200000000000002</v>
      </c>
      <c r="R35" s="195">
        <v>0.37</v>
      </c>
      <c r="S35" s="195">
        <v>3.25</v>
      </c>
      <c r="T35" s="195">
        <v>0</v>
      </c>
      <c r="U35" s="195">
        <v>10.06</v>
      </c>
      <c r="V35" s="195">
        <v>5.27</v>
      </c>
      <c r="W35" s="195">
        <v>0.13</v>
      </c>
      <c r="X35" s="195">
        <v>1.3</v>
      </c>
      <c r="Y35" s="195">
        <v>0</v>
      </c>
      <c r="Z35" s="195">
        <v>36.15</v>
      </c>
      <c r="AA35" s="195">
        <v>10.84</v>
      </c>
      <c r="AB35" s="195">
        <v>0</v>
      </c>
      <c r="AC35" s="195">
        <v>12.1</v>
      </c>
      <c r="AD35" s="195">
        <v>0</v>
      </c>
      <c r="AE35" s="195">
        <v>0</v>
      </c>
      <c r="AF35" s="195">
        <v>0</v>
      </c>
      <c r="AG35" s="195">
        <v>18.68</v>
      </c>
      <c r="AH35" s="195">
        <v>0</v>
      </c>
      <c r="AI35" s="195">
        <v>7.23</v>
      </c>
      <c r="AJ35" s="195">
        <v>0</v>
      </c>
      <c r="AK35" s="195">
        <v>72.680000000000007</v>
      </c>
      <c r="AL35" s="195">
        <v>0</v>
      </c>
      <c r="AM35" s="195">
        <v>0</v>
      </c>
      <c r="AN35" s="195">
        <v>0</v>
      </c>
      <c r="AO35" s="195">
        <v>220.5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10.4</v>
      </c>
      <c r="E36" s="195">
        <v>0</v>
      </c>
      <c r="F36" s="195">
        <v>0</v>
      </c>
      <c r="G36" s="195">
        <v>16.96</v>
      </c>
      <c r="H36" s="195">
        <v>0</v>
      </c>
      <c r="I36" s="195">
        <v>15.59</v>
      </c>
      <c r="J36" s="195">
        <v>6.12</v>
      </c>
      <c r="K36" s="195">
        <v>125.73</v>
      </c>
      <c r="L36" s="195">
        <v>45.92</v>
      </c>
      <c r="M36" s="195">
        <v>0</v>
      </c>
      <c r="N36" s="195">
        <v>1.05</v>
      </c>
      <c r="O36" s="195">
        <v>1.74</v>
      </c>
      <c r="P36" s="195">
        <v>2.39</v>
      </c>
      <c r="Q36" s="195">
        <v>2.2200000000000002</v>
      </c>
      <c r="R36" s="195">
        <v>0.37</v>
      </c>
      <c r="S36" s="195">
        <v>3.25</v>
      </c>
      <c r="T36" s="195">
        <v>0</v>
      </c>
      <c r="U36" s="195">
        <v>10.06</v>
      </c>
      <c r="V36" s="195">
        <v>5.27</v>
      </c>
      <c r="W36" s="195">
        <v>0.13</v>
      </c>
      <c r="X36" s="195">
        <v>1.3</v>
      </c>
      <c r="Y36" s="195">
        <v>0</v>
      </c>
      <c r="Z36" s="195">
        <v>37.409999999999997</v>
      </c>
      <c r="AA36" s="195">
        <v>10.84</v>
      </c>
      <c r="AB36" s="195">
        <v>0</v>
      </c>
      <c r="AC36" s="195">
        <v>12.1</v>
      </c>
      <c r="AD36" s="195">
        <v>0</v>
      </c>
      <c r="AE36" s="195">
        <v>0</v>
      </c>
      <c r="AF36" s="195">
        <v>0</v>
      </c>
      <c r="AG36" s="195">
        <v>18.68</v>
      </c>
      <c r="AH36" s="195">
        <v>0</v>
      </c>
      <c r="AI36" s="195">
        <v>7.23</v>
      </c>
      <c r="AJ36" s="195">
        <v>0</v>
      </c>
      <c r="AK36" s="195">
        <v>72.680000000000007</v>
      </c>
      <c r="AL36" s="195">
        <v>0</v>
      </c>
      <c r="AM36" s="195">
        <v>0</v>
      </c>
      <c r="AN36" s="195">
        <v>0</v>
      </c>
      <c r="AO36" s="195">
        <v>220.5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10.4</v>
      </c>
      <c r="E37" s="195">
        <v>0</v>
      </c>
      <c r="F37" s="195">
        <v>0</v>
      </c>
      <c r="G37" s="195">
        <v>16.96</v>
      </c>
      <c r="H37" s="195">
        <v>0</v>
      </c>
      <c r="I37" s="195">
        <v>15.59</v>
      </c>
      <c r="J37" s="195">
        <v>6.12</v>
      </c>
      <c r="K37" s="195">
        <v>125.69</v>
      </c>
      <c r="L37" s="195">
        <v>45.92</v>
      </c>
      <c r="M37" s="195">
        <v>0</v>
      </c>
      <c r="N37" s="195">
        <v>1.05</v>
      </c>
      <c r="O37" s="195">
        <v>1.74</v>
      </c>
      <c r="P37" s="195">
        <v>2.39</v>
      </c>
      <c r="Q37" s="195">
        <v>2.2200000000000002</v>
      </c>
      <c r="R37" s="195">
        <v>0</v>
      </c>
      <c r="S37" s="195">
        <v>3.18</v>
      </c>
      <c r="T37" s="195">
        <v>0</v>
      </c>
      <c r="U37" s="195">
        <v>10.06</v>
      </c>
      <c r="V37" s="195">
        <v>5.27</v>
      </c>
      <c r="W37" s="195">
        <v>0.13</v>
      </c>
      <c r="X37" s="195">
        <v>1.3</v>
      </c>
      <c r="Y37" s="195">
        <v>0</v>
      </c>
      <c r="Z37" s="195">
        <v>37.409999999999997</v>
      </c>
      <c r="AA37" s="195">
        <v>10.84</v>
      </c>
      <c r="AB37" s="195">
        <v>0</v>
      </c>
      <c r="AC37" s="195">
        <v>12.1</v>
      </c>
      <c r="AD37" s="195">
        <v>0</v>
      </c>
      <c r="AE37" s="195">
        <v>0</v>
      </c>
      <c r="AF37" s="195">
        <v>0</v>
      </c>
      <c r="AG37" s="195">
        <v>18.68</v>
      </c>
      <c r="AH37" s="195">
        <v>0</v>
      </c>
      <c r="AI37" s="195">
        <v>7.23</v>
      </c>
      <c r="AJ37" s="195">
        <v>0</v>
      </c>
      <c r="AK37" s="195">
        <v>72.680000000000007</v>
      </c>
      <c r="AL37" s="195">
        <v>0</v>
      </c>
      <c r="AM37" s="195">
        <v>0</v>
      </c>
      <c r="AN37" s="195">
        <v>0</v>
      </c>
      <c r="AO37" s="195">
        <v>220.5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10.4</v>
      </c>
      <c r="E38" s="195">
        <v>0</v>
      </c>
      <c r="F38" s="195">
        <v>0</v>
      </c>
      <c r="G38" s="195">
        <v>16.96</v>
      </c>
      <c r="H38" s="195">
        <v>0</v>
      </c>
      <c r="I38" s="195">
        <v>15.59</v>
      </c>
      <c r="J38" s="195">
        <v>6.12</v>
      </c>
      <c r="K38" s="195">
        <v>125.69</v>
      </c>
      <c r="L38" s="195">
        <v>45.92</v>
      </c>
      <c r="M38" s="195">
        <v>0</v>
      </c>
      <c r="N38" s="195">
        <v>1.05</v>
      </c>
      <c r="O38" s="195">
        <v>1.74</v>
      </c>
      <c r="P38" s="195">
        <v>2.39</v>
      </c>
      <c r="Q38" s="195">
        <v>2.2200000000000002</v>
      </c>
      <c r="R38" s="195">
        <v>0</v>
      </c>
      <c r="S38" s="195">
        <v>3.18</v>
      </c>
      <c r="T38" s="195">
        <v>0</v>
      </c>
      <c r="U38" s="195">
        <v>10.06</v>
      </c>
      <c r="V38" s="195">
        <v>5.27</v>
      </c>
      <c r="W38" s="195">
        <v>0.13</v>
      </c>
      <c r="X38" s="195">
        <v>1.3</v>
      </c>
      <c r="Y38" s="195">
        <v>0</v>
      </c>
      <c r="Z38" s="195">
        <v>37.409999999999997</v>
      </c>
      <c r="AA38" s="195">
        <v>10.84</v>
      </c>
      <c r="AB38" s="195">
        <v>0</v>
      </c>
      <c r="AC38" s="195">
        <v>12.1</v>
      </c>
      <c r="AD38" s="195">
        <v>0</v>
      </c>
      <c r="AE38" s="195">
        <v>0</v>
      </c>
      <c r="AF38" s="195">
        <v>0</v>
      </c>
      <c r="AG38" s="195">
        <v>18.68</v>
      </c>
      <c r="AH38" s="195">
        <v>0</v>
      </c>
      <c r="AI38" s="195">
        <v>7.23</v>
      </c>
      <c r="AJ38" s="195">
        <v>0</v>
      </c>
      <c r="AK38" s="195">
        <v>72.680000000000007</v>
      </c>
      <c r="AL38" s="195">
        <v>0</v>
      </c>
      <c r="AM38" s="195">
        <v>0</v>
      </c>
      <c r="AN38" s="195">
        <v>0</v>
      </c>
      <c r="AO38" s="195">
        <v>220.5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10.27</v>
      </c>
      <c r="E39" s="195">
        <v>0</v>
      </c>
      <c r="F39" s="195">
        <v>0</v>
      </c>
      <c r="G39" s="195">
        <v>16.96</v>
      </c>
      <c r="H39" s="195">
        <v>0</v>
      </c>
      <c r="I39" s="195">
        <v>15.59</v>
      </c>
      <c r="J39" s="195">
        <v>6.12</v>
      </c>
      <c r="K39" s="195">
        <v>125.69</v>
      </c>
      <c r="L39" s="195">
        <v>45.92</v>
      </c>
      <c r="M39" s="195">
        <v>0</v>
      </c>
      <c r="N39" s="195">
        <v>1.05</v>
      </c>
      <c r="O39" s="195">
        <v>1.74</v>
      </c>
      <c r="P39" s="195">
        <v>2.39</v>
      </c>
      <c r="Q39" s="195">
        <v>2.2200000000000002</v>
      </c>
      <c r="R39" s="195">
        <v>5.34</v>
      </c>
      <c r="S39" s="195">
        <v>3.18</v>
      </c>
      <c r="T39" s="195">
        <v>0</v>
      </c>
      <c r="U39" s="195">
        <v>10.06</v>
      </c>
      <c r="V39" s="195">
        <v>5.27</v>
      </c>
      <c r="W39" s="195">
        <v>2.59</v>
      </c>
      <c r="X39" s="195">
        <v>1.3</v>
      </c>
      <c r="Y39" s="195">
        <v>0</v>
      </c>
      <c r="Z39" s="195">
        <v>37.409999999999997</v>
      </c>
      <c r="AA39" s="195">
        <v>10.84</v>
      </c>
      <c r="AB39" s="195">
        <v>0</v>
      </c>
      <c r="AC39" s="195">
        <v>12.1</v>
      </c>
      <c r="AD39" s="195">
        <v>0</v>
      </c>
      <c r="AE39" s="195">
        <v>0</v>
      </c>
      <c r="AF39" s="195">
        <v>0</v>
      </c>
      <c r="AG39" s="195">
        <v>18.68</v>
      </c>
      <c r="AH39" s="195">
        <v>0</v>
      </c>
      <c r="AI39" s="195">
        <v>7.23</v>
      </c>
      <c r="AJ39" s="195">
        <v>0</v>
      </c>
      <c r="AK39" s="195">
        <v>72.680000000000007</v>
      </c>
      <c r="AL39" s="195">
        <v>0</v>
      </c>
      <c r="AM39" s="195">
        <v>0</v>
      </c>
      <c r="AN39" s="195">
        <v>0</v>
      </c>
      <c r="AO39" s="195">
        <v>220.5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10.27</v>
      </c>
      <c r="E40" s="195">
        <v>0</v>
      </c>
      <c r="F40" s="195">
        <v>0</v>
      </c>
      <c r="G40" s="195">
        <v>16.96</v>
      </c>
      <c r="H40" s="195">
        <v>0</v>
      </c>
      <c r="I40" s="195">
        <v>15.59</v>
      </c>
      <c r="J40" s="195">
        <v>6.12</v>
      </c>
      <c r="K40" s="195">
        <v>127.31</v>
      </c>
      <c r="L40" s="195">
        <v>46.09</v>
      </c>
      <c r="M40" s="195">
        <v>0</v>
      </c>
      <c r="N40" s="195">
        <v>1.05</v>
      </c>
      <c r="O40" s="195">
        <v>1.74</v>
      </c>
      <c r="P40" s="195">
        <v>2.39</v>
      </c>
      <c r="Q40" s="195">
        <v>2.29</v>
      </c>
      <c r="R40" s="195">
        <v>5.34</v>
      </c>
      <c r="S40" s="195">
        <v>3.18</v>
      </c>
      <c r="T40" s="195">
        <v>0</v>
      </c>
      <c r="U40" s="195">
        <v>10.06</v>
      </c>
      <c r="V40" s="195">
        <v>5.27</v>
      </c>
      <c r="W40" s="195">
        <v>2.67</v>
      </c>
      <c r="X40" s="195">
        <v>1.3</v>
      </c>
      <c r="Y40" s="195">
        <v>0</v>
      </c>
      <c r="Z40" s="195">
        <v>37.409999999999997</v>
      </c>
      <c r="AA40" s="195">
        <v>10.84</v>
      </c>
      <c r="AB40" s="195">
        <v>0</v>
      </c>
      <c r="AC40" s="195">
        <v>12.1</v>
      </c>
      <c r="AD40" s="195">
        <v>0</v>
      </c>
      <c r="AE40" s="195">
        <v>0</v>
      </c>
      <c r="AF40" s="195">
        <v>0</v>
      </c>
      <c r="AG40" s="195">
        <v>18.68</v>
      </c>
      <c r="AH40" s="195">
        <v>0</v>
      </c>
      <c r="AI40" s="195">
        <v>7.23</v>
      </c>
      <c r="AJ40" s="195">
        <v>0</v>
      </c>
      <c r="AK40" s="195">
        <v>72.680000000000007</v>
      </c>
      <c r="AL40" s="195">
        <v>0</v>
      </c>
      <c r="AM40" s="195">
        <v>0</v>
      </c>
      <c r="AN40" s="195">
        <v>0</v>
      </c>
      <c r="AO40" s="195">
        <v>220.5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10.27</v>
      </c>
      <c r="E41" s="195">
        <v>0</v>
      </c>
      <c r="F41" s="195">
        <v>0</v>
      </c>
      <c r="G41" s="195">
        <v>16.96</v>
      </c>
      <c r="H41" s="195">
        <v>0</v>
      </c>
      <c r="I41" s="195">
        <v>15.59</v>
      </c>
      <c r="J41" s="195">
        <v>6.12</v>
      </c>
      <c r="K41" s="195">
        <v>127.31</v>
      </c>
      <c r="L41" s="195">
        <v>46.09</v>
      </c>
      <c r="M41" s="195">
        <v>0</v>
      </c>
      <c r="N41" s="195">
        <v>1.05</v>
      </c>
      <c r="O41" s="195">
        <v>1.74</v>
      </c>
      <c r="P41" s="195">
        <v>2.39</v>
      </c>
      <c r="Q41" s="195">
        <v>2.29</v>
      </c>
      <c r="R41" s="195">
        <v>5.34</v>
      </c>
      <c r="S41" s="195">
        <v>3.18</v>
      </c>
      <c r="T41" s="195">
        <v>0</v>
      </c>
      <c r="U41" s="195">
        <v>10.06</v>
      </c>
      <c r="V41" s="195">
        <v>5.27</v>
      </c>
      <c r="W41" s="195">
        <v>3.13</v>
      </c>
      <c r="X41" s="195">
        <v>1.3</v>
      </c>
      <c r="Y41" s="195">
        <v>0</v>
      </c>
      <c r="Z41" s="195">
        <v>37.409999999999997</v>
      </c>
      <c r="AA41" s="195">
        <v>10.84</v>
      </c>
      <c r="AB41" s="195">
        <v>0</v>
      </c>
      <c r="AC41" s="195">
        <v>12.1</v>
      </c>
      <c r="AD41" s="195">
        <v>0</v>
      </c>
      <c r="AE41" s="195">
        <v>0</v>
      </c>
      <c r="AF41" s="195">
        <v>0</v>
      </c>
      <c r="AG41" s="195">
        <v>18.68</v>
      </c>
      <c r="AH41" s="195">
        <v>0</v>
      </c>
      <c r="AI41" s="195">
        <v>7.23</v>
      </c>
      <c r="AJ41" s="195">
        <v>0</v>
      </c>
      <c r="AK41" s="195">
        <v>72.680000000000007</v>
      </c>
      <c r="AL41" s="195">
        <v>0</v>
      </c>
      <c r="AM41" s="195">
        <v>0</v>
      </c>
      <c r="AN41" s="195">
        <v>0</v>
      </c>
      <c r="AO41" s="195">
        <v>220.5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10.27</v>
      </c>
      <c r="E42" s="195">
        <v>0</v>
      </c>
      <c r="F42" s="195">
        <v>0</v>
      </c>
      <c r="G42" s="195">
        <v>16.96</v>
      </c>
      <c r="H42" s="195">
        <v>0</v>
      </c>
      <c r="I42" s="195">
        <v>15.59</v>
      </c>
      <c r="J42" s="195">
        <v>6.12</v>
      </c>
      <c r="K42" s="195">
        <v>127.31</v>
      </c>
      <c r="L42" s="195">
        <v>46.09</v>
      </c>
      <c r="M42" s="195">
        <v>0</v>
      </c>
      <c r="N42" s="195">
        <v>1.05</v>
      </c>
      <c r="O42" s="195">
        <v>1.74</v>
      </c>
      <c r="P42" s="195">
        <v>2.39</v>
      </c>
      <c r="Q42" s="195">
        <v>2.29</v>
      </c>
      <c r="R42" s="195">
        <v>5.34</v>
      </c>
      <c r="S42" s="195">
        <v>3.18</v>
      </c>
      <c r="T42" s="195">
        <v>0</v>
      </c>
      <c r="U42" s="195">
        <v>10.06</v>
      </c>
      <c r="V42" s="195">
        <v>5.27</v>
      </c>
      <c r="W42" s="195">
        <v>3.13</v>
      </c>
      <c r="X42" s="195">
        <v>1.3</v>
      </c>
      <c r="Y42" s="195">
        <v>0</v>
      </c>
      <c r="Z42" s="195">
        <v>37.409999999999997</v>
      </c>
      <c r="AA42" s="195">
        <v>10.84</v>
      </c>
      <c r="AB42" s="195">
        <v>0</v>
      </c>
      <c r="AC42" s="195">
        <v>12.1</v>
      </c>
      <c r="AD42" s="195">
        <v>0</v>
      </c>
      <c r="AE42" s="195">
        <v>0</v>
      </c>
      <c r="AF42" s="195">
        <v>0</v>
      </c>
      <c r="AG42" s="195">
        <v>18.68</v>
      </c>
      <c r="AH42" s="195">
        <v>0</v>
      </c>
      <c r="AI42" s="195">
        <v>7.23</v>
      </c>
      <c r="AJ42" s="195">
        <v>0</v>
      </c>
      <c r="AK42" s="195">
        <v>72.680000000000007</v>
      </c>
      <c r="AL42" s="195">
        <v>0</v>
      </c>
      <c r="AM42" s="195">
        <v>0</v>
      </c>
      <c r="AN42" s="195">
        <v>0</v>
      </c>
      <c r="AO42" s="195">
        <v>220.5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10.27</v>
      </c>
      <c r="E43" s="195">
        <v>0</v>
      </c>
      <c r="F43" s="195">
        <v>0</v>
      </c>
      <c r="G43" s="195">
        <v>16.96</v>
      </c>
      <c r="H43" s="195">
        <v>0</v>
      </c>
      <c r="I43" s="195">
        <v>15.59</v>
      </c>
      <c r="J43" s="195">
        <v>6.12</v>
      </c>
      <c r="K43" s="195">
        <v>127.34</v>
      </c>
      <c r="L43" s="195">
        <v>46.09</v>
      </c>
      <c r="M43" s="195">
        <v>0</v>
      </c>
      <c r="N43" s="195">
        <v>1.05</v>
      </c>
      <c r="O43" s="195">
        <v>1.74</v>
      </c>
      <c r="P43" s="195">
        <v>2.39</v>
      </c>
      <c r="Q43" s="195">
        <v>2.4700000000000002</v>
      </c>
      <c r="R43" s="195">
        <v>6.05</v>
      </c>
      <c r="S43" s="195">
        <v>3.55</v>
      </c>
      <c r="T43" s="195">
        <v>0</v>
      </c>
      <c r="U43" s="195">
        <v>10.06</v>
      </c>
      <c r="V43" s="195">
        <v>5.27</v>
      </c>
      <c r="W43" s="195">
        <v>4.43</v>
      </c>
      <c r="X43" s="195">
        <v>4.09</v>
      </c>
      <c r="Y43" s="195">
        <v>0</v>
      </c>
      <c r="Z43" s="195">
        <v>37.409999999999997</v>
      </c>
      <c r="AA43" s="195">
        <v>10.84</v>
      </c>
      <c r="AB43" s="195">
        <v>0</v>
      </c>
      <c r="AC43" s="195">
        <v>12.29</v>
      </c>
      <c r="AD43" s="195">
        <v>0</v>
      </c>
      <c r="AE43" s="195">
        <v>0</v>
      </c>
      <c r="AF43" s="195">
        <v>0</v>
      </c>
      <c r="AG43" s="195">
        <v>18.68</v>
      </c>
      <c r="AH43" s="195">
        <v>0</v>
      </c>
      <c r="AI43" s="195">
        <v>7.23</v>
      </c>
      <c r="AJ43" s="195">
        <v>0</v>
      </c>
      <c r="AK43" s="195">
        <v>72.680000000000007</v>
      </c>
      <c r="AL43" s="195">
        <v>0</v>
      </c>
      <c r="AM43" s="195">
        <v>0</v>
      </c>
      <c r="AN43" s="195">
        <v>0</v>
      </c>
      <c r="AO43" s="195">
        <v>216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10.27</v>
      </c>
      <c r="E44" s="195">
        <v>0</v>
      </c>
      <c r="F44" s="195">
        <v>0</v>
      </c>
      <c r="G44" s="195">
        <v>16.96</v>
      </c>
      <c r="H44" s="195">
        <v>0</v>
      </c>
      <c r="I44" s="195">
        <v>15.59</v>
      </c>
      <c r="J44" s="195">
        <v>6.12</v>
      </c>
      <c r="K44" s="195">
        <v>127.51</v>
      </c>
      <c r="L44" s="195">
        <v>46.09</v>
      </c>
      <c r="M44" s="195">
        <v>0</v>
      </c>
      <c r="N44" s="195">
        <v>1.05</v>
      </c>
      <c r="O44" s="195">
        <v>1.74</v>
      </c>
      <c r="P44" s="195">
        <v>2.39</v>
      </c>
      <c r="Q44" s="195">
        <v>2.4700000000000002</v>
      </c>
      <c r="R44" s="195">
        <v>6.05</v>
      </c>
      <c r="S44" s="195">
        <v>3.55</v>
      </c>
      <c r="T44" s="195">
        <v>0</v>
      </c>
      <c r="U44" s="195">
        <v>10.06</v>
      </c>
      <c r="V44" s="195">
        <v>5.27</v>
      </c>
      <c r="W44" s="195">
        <v>4.43</v>
      </c>
      <c r="X44" s="195">
        <v>1.31</v>
      </c>
      <c r="Y44" s="195">
        <v>0</v>
      </c>
      <c r="Z44" s="195">
        <v>37.409999999999997</v>
      </c>
      <c r="AA44" s="195">
        <v>10.84</v>
      </c>
      <c r="AB44" s="195">
        <v>0</v>
      </c>
      <c r="AC44" s="195">
        <v>12.29</v>
      </c>
      <c r="AD44" s="195">
        <v>0</v>
      </c>
      <c r="AE44" s="195">
        <v>0</v>
      </c>
      <c r="AF44" s="195">
        <v>0</v>
      </c>
      <c r="AG44" s="195">
        <v>18.68</v>
      </c>
      <c r="AH44" s="195">
        <v>0</v>
      </c>
      <c r="AI44" s="195">
        <v>7.23</v>
      </c>
      <c r="AJ44" s="195">
        <v>0</v>
      </c>
      <c r="AK44" s="195">
        <v>72.680000000000007</v>
      </c>
      <c r="AL44" s="195">
        <v>0</v>
      </c>
      <c r="AM44" s="195">
        <v>0</v>
      </c>
      <c r="AN44" s="195">
        <v>0</v>
      </c>
      <c r="AO44" s="195">
        <v>216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10.27</v>
      </c>
      <c r="E45" s="195">
        <v>0</v>
      </c>
      <c r="F45" s="195">
        <v>0</v>
      </c>
      <c r="G45" s="195">
        <v>16.96</v>
      </c>
      <c r="H45" s="195">
        <v>0</v>
      </c>
      <c r="I45" s="195">
        <v>15.59</v>
      </c>
      <c r="J45" s="195">
        <v>6.12</v>
      </c>
      <c r="K45" s="195">
        <v>128.63</v>
      </c>
      <c r="L45" s="195">
        <v>46.09</v>
      </c>
      <c r="M45" s="195">
        <v>0</v>
      </c>
      <c r="N45" s="195">
        <v>1.05</v>
      </c>
      <c r="O45" s="195">
        <v>1.74</v>
      </c>
      <c r="P45" s="195">
        <v>2.39</v>
      </c>
      <c r="Q45" s="195">
        <v>2.67</v>
      </c>
      <c r="R45" s="195">
        <v>6.33</v>
      </c>
      <c r="S45" s="195">
        <v>3.93</v>
      </c>
      <c r="T45" s="195">
        <v>0</v>
      </c>
      <c r="U45" s="195">
        <v>9.7799999999999994</v>
      </c>
      <c r="V45" s="195">
        <v>5.27</v>
      </c>
      <c r="W45" s="195">
        <v>4.38</v>
      </c>
      <c r="X45" s="195">
        <v>1.3</v>
      </c>
      <c r="Y45" s="195">
        <v>0</v>
      </c>
      <c r="Z45" s="195">
        <v>39.590000000000003</v>
      </c>
      <c r="AA45" s="195">
        <v>11.02</v>
      </c>
      <c r="AB45" s="195">
        <v>0</v>
      </c>
      <c r="AC45" s="195">
        <v>12.29</v>
      </c>
      <c r="AD45" s="195">
        <v>0</v>
      </c>
      <c r="AE45" s="195">
        <v>0</v>
      </c>
      <c r="AF45" s="195">
        <v>0</v>
      </c>
      <c r="AG45" s="195">
        <v>18.68</v>
      </c>
      <c r="AH45" s="195">
        <v>0</v>
      </c>
      <c r="AI45" s="195">
        <v>7.23</v>
      </c>
      <c r="AJ45" s="195">
        <v>0</v>
      </c>
      <c r="AK45" s="195">
        <v>72.680000000000007</v>
      </c>
      <c r="AL45" s="195">
        <v>0</v>
      </c>
      <c r="AM45" s="195">
        <v>0</v>
      </c>
      <c r="AN45" s="195">
        <v>0</v>
      </c>
      <c r="AO45" s="195">
        <v>216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10.27</v>
      </c>
      <c r="E46" s="195">
        <v>0</v>
      </c>
      <c r="F46" s="195">
        <v>0</v>
      </c>
      <c r="G46" s="195">
        <v>16.96</v>
      </c>
      <c r="H46" s="195">
        <v>0</v>
      </c>
      <c r="I46" s="195">
        <v>15.59</v>
      </c>
      <c r="J46" s="195">
        <v>6.12</v>
      </c>
      <c r="K46" s="195">
        <v>128.62</v>
      </c>
      <c r="L46" s="195">
        <v>46.09</v>
      </c>
      <c r="M46" s="195">
        <v>0</v>
      </c>
      <c r="N46" s="195">
        <v>1.05</v>
      </c>
      <c r="O46" s="195">
        <v>1.74</v>
      </c>
      <c r="P46" s="195">
        <v>2.39</v>
      </c>
      <c r="Q46" s="195">
        <v>2.67</v>
      </c>
      <c r="R46" s="195">
        <v>6.05</v>
      </c>
      <c r="S46" s="195">
        <v>3.93</v>
      </c>
      <c r="T46" s="195">
        <v>0</v>
      </c>
      <c r="U46" s="195">
        <v>9.7799999999999994</v>
      </c>
      <c r="V46" s="195">
        <v>5.27</v>
      </c>
      <c r="W46" s="195">
        <v>4.38</v>
      </c>
      <c r="X46" s="195">
        <v>1.3</v>
      </c>
      <c r="Y46" s="195">
        <v>0</v>
      </c>
      <c r="Z46" s="195">
        <v>37.409999999999997</v>
      </c>
      <c r="AA46" s="195">
        <v>11.02</v>
      </c>
      <c r="AB46" s="195">
        <v>0</v>
      </c>
      <c r="AC46" s="195">
        <v>12.49</v>
      </c>
      <c r="AD46" s="195">
        <v>0</v>
      </c>
      <c r="AE46" s="195">
        <v>0</v>
      </c>
      <c r="AF46" s="195">
        <v>0</v>
      </c>
      <c r="AG46" s="195">
        <v>18.68</v>
      </c>
      <c r="AH46" s="195">
        <v>0</v>
      </c>
      <c r="AI46" s="195">
        <v>7.23</v>
      </c>
      <c r="AJ46" s="195">
        <v>0</v>
      </c>
      <c r="AK46" s="195">
        <v>72.680000000000007</v>
      </c>
      <c r="AL46" s="195">
        <v>0</v>
      </c>
      <c r="AM46" s="195">
        <v>0</v>
      </c>
      <c r="AN46" s="195">
        <v>0</v>
      </c>
      <c r="AO46" s="195">
        <v>216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10.27</v>
      </c>
      <c r="E47" s="195">
        <v>0</v>
      </c>
      <c r="F47" s="195">
        <v>0</v>
      </c>
      <c r="G47" s="195">
        <v>16.96</v>
      </c>
      <c r="H47" s="195">
        <v>0</v>
      </c>
      <c r="I47" s="195">
        <v>15.59</v>
      </c>
      <c r="J47" s="195">
        <v>6.12</v>
      </c>
      <c r="K47" s="195">
        <v>128.61000000000001</v>
      </c>
      <c r="L47" s="195">
        <v>46.09</v>
      </c>
      <c r="M47" s="195">
        <v>0</v>
      </c>
      <c r="N47" s="195">
        <v>1.05</v>
      </c>
      <c r="O47" s="195">
        <v>1.74</v>
      </c>
      <c r="P47" s="195">
        <v>2.39</v>
      </c>
      <c r="Q47" s="195">
        <v>3.45</v>
      </c>
      <c r="R47" s="195">
        <v>6.05</v>
      </c>
      <c r="S47" s="195">
        <v>4.05</v>
      </c>
      <c r="T47" s="195">
        <v>0</v>
      </c>
      <c r="U47" s="195">
        <v>9.73</v>
      </c>
      <c r="V47" s="195">
        <v>5.27</v>
      </c>
      <c r="W47" s="195">
        <v>4.38</v>
      </c>
      <c r="X47" s="195">
        <v>1.3</v>
      </c>
      <c r="Y47" s="195">
        <v>0</v>
      </c>
      <c r="Z47" s="195">
        <v>37.409999999999997</v>
      </c>
      <c r="AA47" s="195">
        <v>10.84</v>
      </c>
      <c r="AB47" s="195">
        <v>0</v>
      </c>
      <c r="AC47" s="195">
        <v>9.5500000000000007</v>
      </c>
      <c r="AD47" s="195">
        <v>0.91</v>
      </c>
      <c r="AE47" s="195">
        <v>0</v>
      </c>
      <c r="AF47" s="195">
        <v>0</v>
      </c>
      <c r="AG47" s="195">
        <v>20.07</v>
      </c>
      <c r="AH47" s="195">
        <v>0</v>
      </c>
      <c r="AI47" s="195">
        <v>7.23</v>
      </c>
      <c r="AJ47" s="195">
        <v>0</v>
      </c>
      <c r="AK47" s="195">
        <v>72.680000000000007</v>
      </c>
      <c r="AL47" s="195">
        <v>0</v>
      </c>
      <c r="AM47" s="195">
        <v>0</v>
      </c>
      <c r="AN47" s="195">
        <v>0</v>
      </c>
      <c r="AO47" s="195">
        <v>216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10.27</v>
      </c>
      <c r="E48" s="195">
        <v>0</v>
      </c>
      <c r="F48" s="195">
        <v>0</v>
      </c>
      <c r="G48" s="195">
        <v>16.96</v>
      </c>
      <c r="H48" s="195">
        <v>0</v>
      </c>
      <c r="I48" s="195">
        <v>15.59</v>
      </c>
      <c r="J48" s="195">
        <v>6.12</v>
      </c>
      <c r="K48" s="195">
        <v>128.61000000000001</v>
      </c>
      <c r="L48" s="195">
        <v>46.09</v>
      </c>
      <c r="M48" s="195">
        <v>0</v>
      </c>
      <c r="N48" s="195">
        <v>1.05</v>
      </c>
      <c r="O48" s="195">
        <v>1.74</v>
      </c>
      <c r="P48" s="195">
        <v>2.39</v>
      </c>
      <c r="Q48" s="195">
        <v>3.45</v>
      </c>
      <c r="R48" s="195">
        <v>6.05</v>
      </c>
      <c r="S48" s="195">
        <v>4.05</v>
      </c>
      <c r="T48" s="195">
        <v>0</v>
      </c>
      <c r="U48" s="195">
        <v>9.73</v>
      </c>
      <c r="V48" s="195">
        <v>5.27</v>
      </c>
      <c r="W48" s="195">
        <v>4.38</v>
      </c>
      <c r="X48" s="195">
        <v>1.3</v>
      </c>
      <c r="Y48" s="195">
        <v>0</v>
      </c>
      <c r="Z48" s="195">
        <v>37.409999999999997</v>
      </c>
      <c r="AA48" s="195">
        <v>10.84</v>
      </c>
      <c r="AB48" s="195">
        <v>0</v>
      </c>
      <c r="AC48" s="195">
        <v>9.5500000000000007</v>
      </c>
      <c r="AD48" s="195">
        <v>0.91</v>
      </c>
      <c r="AE48" s="195">
        <v>0</v>
      </c>
      <c r="AF48" s="195">
        <v>0</v>
      </c>
      <c r="AG48" s="195">
        <v>20.07</v>
      </c>
      <c r="AH48" s="195">
        <v>0</v>
      </c>
      <c r="AI48" s="195">
        <v>7.23</v>
      </c>
      <c r="AJ48" s="195">
        <v>0</v>
      </c>
      <c r="AK48" s="195">
        <v>72.680000000000007</v>
      </c>
      <c r="AL48" s="195">
        <v>0</v>
      </c>
      <c r="AM48" s="195">
        <v>0</v>
      </c>
      <c r="AN48" s="195">
        <v>0</v>
      </c>
      <c r="AO48" s="195">
        <v>216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10.130000000000001</v>
      </c>
      <c r="E49" s="195">
        <v>0</v>
      </c>
      <c r="F49" s="195">
        <v>0</v>
      </c>
      <c r="G49" s="195">
        <v>16.96</v>
      </c>
      <c r="H49" s="195">
        <v>0</v>
      </c>
      <c r="I49" s="195">
        <v>15.59</v>
      </c>
      <c r="J49" s="195">
        <v>6.12</v>
      </c>
      <c r="K49" s="195">
        <v>128.61000000000001</v>
      </c>
      <c r="L49" s="195">
        <v>46.09</v>
      </c>
      <c r="M49" s="195">
        <v>0</v>
      </c>
      <c r="N49" s="195">
        <v>1.05</v>
      </c>
      <c r="O49" s="195">
        <v>1.74</v>
      </c>
      <c r="P49" s="195">
        <v>2.39</v>
      </c>
      <c r="Q49" s="195">
        <v>3.45</v>
      </c>
      <c r="R49" s="195">
        <v>6.05</v>
      </c>
      <c r="S49" s="195">
        <v>4.05</v>
      </c>
      <c r="T49" s="195">
        <v>0</v>
      </c>
      <c r="U49" s="195">
        <v>9.73</v>
      </c>
      <c r="V49" s="195">
        <v>5.27</v>
      </c>
      <c r="W49" s="195">
        <v>4.38</v>
      </c>
      <c r="X49" s="195">
        <v>1.3</v>
      </c>
      <c r="Y49" s="195">
        <v>0</v>
      </c>
      <c r="Z49" s="195">
        <v>37.409999999999997</v>
      </c>
      <c r="AA49" s="195">
        <v>10.84</v>
      </c>
      <c r="AB49" s="195">
        <v>0</v>
      </c>
      <c r="AC49" s="195">
        <v>12.28</v>
      </c>
      <c r="AD49" s="195">
        <v>0</v>
      </c>
      <c r="AE49" s="195">
        <v>0</v>
      </c>
      <c r="AF49" s="195">
        <v>0</v>
      </c>
      <c r="AG49" s="195">
        <v>20.07</v>
      </c>
      <c r="AH49" s="195">
        <v>0</v>
      </c>
      <c r="AI49" s="195">
        <v>7.23</v>
      </c>
      <c r="AJ49" s="195">
        <v>0</v>
      </c>
      <c r="AK49" s="195">
        <v>72.680000000000007</v>
      </c>
      <c r="AL49" s="195">
        <v>0</v>
      </c>
      <c r="AM49" s="195">
        <v>0</v>
      </c>
      <c r="AN49" s="195">
        <v>0</v>
      </c>
      <c r="AO49" s="195">
        <v>216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10.130000000000001</v>
      </c>
      <c r="E50" s="195">
        <v>0</v>
      </c>
      <c r="F50" s="195">
        <v>0</v>
      </c>
      <c r="G50" s="195">
        <v>16.96</v>
      </c>
      <c r="H50" s="195">
        <v>0</v>
      </c>
      <c r="I50" s="195">
        <v>15.59</v>
      </c>
      <c r="J50" s="195">
        <v>6.12</v>
      </c>
      <c r="K50" s="195">
        <v>129.66999999999999</v>
      </c>
      <c r="L50" s="195">
        <v>46.09</v>
      </c>
      <c r="M50" s="195">
        <v>0</v>
      </c>
      <c r="N50" s="195">
        <v>1.05</v>
      </c>
      <c r="O50" s="195">
        <v>1.74</v>
      </c>
      <c r="P50" s="195">
        <v>2.39</v>
      </c>
      <c r="Q50" s="195">
        <v>3.45</v>
      </c>
      <c r="R50" s="195">
        <v>6.05</v>
      </c>
      <c r="S50" s="195">
        <v>4.05</v>
      </c>
      <c r="T50" s="195">
        <v>0</v>
      </c>
      <c r="U50" s="195">
        <v>9.73</v>
      </c>
      <c r="V50" s="195">
        <v>5.27</v>
      </c>
      <c r="W50" s="195">
        <v>4.38</v>
      </c>
      <c r="X50" s="195">
        <v>1.3</v>
      </c>
      <c r="Y50" s="195">
        <v>0</v>
      </c>
      <c r="Z50" s="195">
        <v>37.409999999999997</v>
      </c>
      <c r="AA50" s="195">
        <v>10.84</v>
      </c>
      <c r="AB50" s="195">
        <v>0</v>
      </c>
      <c r="AC50" s="195">
        <v>12.28</v>
      </c>
      <c r="AD50" s="195">
        <v>0</v>
      </c>
      <c r="AE50" s="195">
        <v>0</v>
      </c>
      <c r="AF50" s="195">
        <v>0</v>
      </c>
      <c r="AG50" s="195">
        <v>20.07</v>
      </c>
      <c r="AH50" s="195">
        <v>0</v>
      </c>
      <c r="AI50" s="195">
        <v>7.23</v>
      </c>
      <c r="AJ50" s="195">
        <v>0</v>
      </c>
      <c r="AK50" s="195">
        <v>72.680000000000007</v>
      </c>
      <c r="AL50" s="195">
        <v>0</v>
      </c>
      <c r="AM50" s="195">
        <v>0</v>
      </c>
      <c r="AN50" s="195">
        <v>0</v>
      </c>
      <c r="AO50" s="195">
        <v>216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10.130000000000001</v>
      </c>
      <c r="E51" s="195">
        <v>0</v>
      </c>
      <c r="F51" s="195">
        <v>0</v>
      </c>
      <c r="G51" s="195">
        <v>16.96</v>
      </c>
      <c r="H51" s="195">
        <v>0</v>
      </c>
      <c r="I51" s="195">
        <v>15.59</v>
      </c>
      <c r="J51" s="195">
        <v>6.12</v>
      </c>
      <c r="K51" s="195">
        <v>129.80000000000001</v>
      </c>
      <c r="L51" s="195">
        <v>46.09</v>
      </c>
      <c r="M51" s="195">
        <v>0</v>
      </c>
      <c r="N51" s="195">
        <v>1.05</v>
      </c>
      <c r="O51" s="195">
        <v>1.74</v>
      </c>
      <c r="P51" s="195">
        <v>2.39</v>
      </c>
      <c r="Q51" s="195">
        <v>3.45</v>
      </c>
      <c r="R51" s="195">
        <v>6.05</v>
      </c>
      <c r="S51" s="195">
        <v>4.05</v>
      </c>
      <c r="T51" s="195">
        <v>0</v>
      </c>
      <c r="U51" s="195">
        <v>11.68</v>
      </c>
      <c r="V51" s="195">
        <v>5.27</v>
      </c>
      <c r="W51" s="195">
        <v>3.88</v>
      </c>
      <c r="X51" s="195">
        <v>1.3</v>
      </c>
      <c r="Y51" s="195">
        <v>0</v>
      </c>
      <c r="Z51" s="195">
        <v>37.409999999999997</v>
      </c>
      <c r="AA51" s="195">
        <v>10.84</v>
      </c>
      <c r="AB51" s="195">
        <v>0</v>
      </c>
      <c r="AC51" s="195">
        <v>12.27</v>
      </c>
      <c r="AD51" s="195">
        <v>0</v>
      </c>
      <c r="AE51" s="195">
        <v>0</v>
      </c>
      <c r="AF51" s="195">
        <v>0</v>
      </c>
      <c r="AG51" s="195">
        <v>20.07</v>
      </c>
      <c r="AH51" s="195">
        <v>0</v>
      </c>
      <c r="AI51" s="195">
        <v>7.23</v>
      </c>
      <c r="AJ51" s="195">
        <v>0</v>
      </c>
      <c r="AK51" s="195">
        <v>72.680000000000007</v>
      </c>
      <c r="AL51" s="195">
        <v>0</v>
      </c>
      <c r="AM51" s="195">
        <v>0</v>
      </c>
      <c r="AN51" s="195">
        <v>0</v>
      </c>
      <c r="AO51" s="195">
        <v>216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10.130000000000001</v>
      </c>
      <c r="E52" s="195">
        <v>0</v>
      </c>
      <c r="F52" s="195">
        <v>0</v>
      </c>
      <c r="G52" s="195">
        <v>16.96</v>
      </c>
      <c r="H52" s="195">
        <v>0</v>
      </c>
      <c r="I52" s="195">
        <v>15.59</v>
      </c>
      <c r="J52" s="195">
        <v>6.12</v>
      </c>
      <c r="K52" s="195">
        <v>129.80000000000001</v>
      </c>
      <c r="L52" s="195">
        <v>46.09</v>
      </c>
      <c r="M52" s="195">
        <v>0</v>
      </c>
      <c r="N52" s="195">
        <v>1.05</v>
      </c>
      <c r="O52" s="195">
        <v>1.74</v>
      </c>
      <c r="P52" s="195">
        <v>2.39</v>
      </c>
      <c r="Q52" s="195">
        <v>3.45</v>
      </c>
      <c r="R52" s="195">
        <v>6.05</v>
      </c>
      <c r="S52" s="195">
        <v>4.05</v>
      </c>
      <c r="T52" s="195">
        <v>0</v>
      </c>
      <c r="U52" s="195">
        <v>9.98</v>
      </c>
      <c r="V52" s="195">
        <v>5.27</v>
      </c>
      <c r="W52" s="195">
        <v>3.88</v>
      </c>
      <c r="X52" s="195">
        <v>1.3</v>
      </c>
      <c r="Y52" s="195">
        <v>0</v>
      </c>
      <c r="Z52" s="195">
        <v>37.409999999999997</v>
      </c>
      <c r="AA52" s="195">
        <v>10.84</v>
      </c>
      <c r="AB52" s="195">
        <v>0</v>
      </c>
      <c r="AC52" s="195">
        <v>12.27</v>
      </c>
      <c r="AD52" s="195">
        <v>0</v>
      </c>
      <c r="AE52" s="195">
        <v>0</v>
      </c>
      <c r="AF52" s="195">
        <v>0</v>
      </c>
      <c r="AG52" s="195">
        <v>20.07</v>
      </c>
      <c r="AH52" s="195">
        <v>0</v>
      </c>
      <c r="AI52" s="195">
        <v>7.23</v>
      </c>
      <c r="AJ52" s="195">
        <v>0</v>
      </c>
      <c r="AK52" s="195">
        <v>72.680000000000007</v>
      </c>
      <c r="AL52" s="195">
        <v>0</v>
      </c>
      <c r="AM52" s="195">
        <v>0</v>
      </c>
      <c r="AN52" s="195">
        <v>0</v>
      </c>
      <c r="AO52" s="195">
        <v>216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10.130000000000001</v>
      </c>
      <c r="E53" s="195">
        <v>0</v>
      </c>
      <c r="F53" s="195">
        <v>0</v>
      </c>
      <c r="G53" s="195">
        <v>16.96</v>
      </c>
      <c r="H53" s="195">
        <v>0</v>
      </c>
      <c r="I53" s="195">
        <v>15.59</v>
      </c>
      <c r="J53" s="195">
        <v>6.12</v>
      </c>
      <c r="K53" s="195">
        <v>129.80000000000001</v>
      </c>
      <c r="L53" s="195">
        <v>46.09</v>
      </c>
      <c r="M53" s="195">
        <v>0</v>
      </c>
      <c r="N53" s="195">
        <v>1.05</v>
      </c>
      <c r="O53" s="195">
        <v>1.74</v>
      </c>
      <c r="P53" s="195">
        <v>2.39</v>
      </c>
      <c r="Q53" s="195">
        <v>3.45</v>
      </c>
      <c r="R53" s="195">
        <v>0.37</v>
      </c>
      <c r="S53" s="195">
        <v>4.05</v>
      </c>
      <c r="T53" s="195">
        <v>0</v>
      </c>
      <c r="U53" s="195">
        <v>9.98</v>
      </c>
      <c r="V53" s="195">
        <v>0.18</v>
      </c>
      <c r="W53" s="195">
        <v>0.28999999999999998</v>
      </c>
      <c r="X53" s="195">
        <v>1.3</v>
      </c>
      <c r="Y53" s="195">
        <v>0</v>
      </c>
      <c r="Z53" s="195">
        <v>38.4</v>
      </c>
      <c r="AA53" s="195">
        <v>10.84</v>
      </c>
      <c r="AB53" s="195">
        <v>0</v>
      </c>
      <c r="AC53" s="195">
        <v>2.5499999999999998</v>
      </c>
      <c r="AD53" s="195">
        <v>0.91</v>
      </c>
      <c r="AE53" s="195">
        <v>0</v>
      </c>
      <c r="AF53" s="195">
        <v>0</v>
      </c>
      <c r="AG53" s="195">
        <v>20.07</v>
      </c>
      <c r="AH53" s="195">
        <v>0</v>
      </c>
      <c r="AI53" s="195">
        <v>7.23</v>
      </c>
      <c r="AJ53" s="195">
        <v>0</v>
      </c>
      <c r="AK53" s="195">
        <v>72.680000000000007</v>
      </c>
      <c r="AL53" s="195">
        <v>0</v>
      </c>
      <c r="AM53" s="195">
        <v>0</v>
      </c>
      <c r="AN53" s="195">
        <v>0</v>
      </c>
      <c r="AO53" s="195">
        <v>216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10.130000000000001</v>
      </c>
      <c r="E54" s="195">
        <v>0</v>
      </c>
      <c r="F54" s="195">
        <v>0</v>
      </c>
      <c r="G54" s="195">
        <v>16.96</v>
      </c>
      <c r="H54" s="195">
        <v>0</v>
      </c>
      <c r="I54" s="195">
        <v>15.59</v>
      </c>
      <c r="J54" s="195">
        <v>6.12</v>
      </c>
      <c r="K54" s="195">
        <v>129.80000000000001</v>
      </c>
      <c r="L54" s="195">
        <v>46.09</v>
      </c>
      <c r="M54" s="195">
        <v>0</v>
      </c>
      <c r="N54" s="195">
        <v>1.05</v>
      </c>
      <c r="O54" s="195">
        <v>1.74</v>
      </c>
      <c r="P54" s="195">
        <v>2.39</v>
      </c>
      <c r="Q54" s="195">
        <v>3.45</v>
      </c>
      <c r="R54" s="195">
        <v>0.37</v>
      </c>
      <c r="S54" s="195">
        <v>4.05</v>
      </c>
      <c r="T54" s="195">
        <v>0</v>
      </c>
      <c r="U54" s="195">
        <v>9.98</v>
      </c>
      <c r="V54" s="195">
        <v>0.18</v>
      </c>
      <c r="W54" s="195">
        <v>0.28999999999999998</v>
      </c>
      <c r="X54" s="195">
        <v>1.3</v>
      </c>
      <c r="Y54" s="195">
        <v>0</v>
      </c>
      <c r="Z54" s="195">
        <v>38.4</v>
      </c>
      <c r="AA54" s="195">
        <v>10.84</v>
      </c>
      <c r="AB54" s="195">
        <v>0</v>
      </c>
      <c r="AC54" s="195">
        <v>2.5499999999999998</v>
      </c>
      <c r="AD54" s="195">
        <v>0.91</v>
      </c>
      <c r="AE54" s="195">
        <v>0</v>
      </c>
      <c r="AF54" s="195">
        <v>0</v>
      </c>
      <c r="AG54" s="195">
        <v>20.07</v>
      </c>
      <c r="AH54" s="195">
        <v>0</v>
      </c>
      <c r="AI54" s="195">
        <v>7.23</v>
      </c>
      <c r="AJ54" s="195">
        <v>0</v>
      </c>
      <c r="AK54" s="195">
        <v>72.680000000000007</v>
      </c>
      <c r="AL54" s="195">
        <v>0</v>
      </c>
      <c r="AM54" s="195">
        <v>0</v>
      </c>
      <c r="AN54" s="195">
        <v>0</v>
      </c>
      <c r="AO54" s="195">
        <v>216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10.130000000000001</v>
      </c>
      <c r="E55" s="195">
        <v>0</v>
      </c>
      <c r="F55" s="195">
        <v>0</v>
      </c>
      <c r="G55" s="195">
        <v>16.96</v>
      </c>
      <c r="H55" s="195">
        <v>0</v>
      </c>
      <c r="I55" s="195">
        <v>15.59</v>
      </c>
      <c r="J55" s="195">
        <v>6.12</v>
      </c>
      <c r="K55" s="195">
        <v>129.80000000000001</v>
      </c>
      <c r="L55" s="195">
        <v>37.200000000000003</v>
      </c>
      <c r="M55" s="195">
        <v>0</v>
      </c>
      <c r="N55" s="195">
        <v>1.05</v>
      </c>
      <c r="O55" s="195">
        <v>1.74</v>
      </c>
      <c r="P55" s="195">
        <v>2.39</v>
      </c>
      <c r="Q55" s="195">
        <v>3.45</v>
      </c>
      <c r="R55" s="195">
        <v>0.37</v>
      </c>
      <c r="S55" s="195">
        <v>4.05</v>
      </c>
      <c r="T55" s="195">
        <v>0</v>
      </c>
      <c r="U55" s="195">
        <v>9.98</v>
      </c>
      <c r="V55" s="195">
        <v>0.18</v>
      </c>
      <c r="W55" s="195">
        <v>0.28000000000000003</v>
      </c>
      <c r="X55" s="195">
        <v>1.3</v>
      </c>
      <c r="Y55" s="195">
        <v>0</v>
      </c>
      <c r="Z55" s="195">
        <v>2.44</v>
      </c>
      <c r="AA55" s="195">
        <v>10.84</v>
      </c>
      <c r="AB55" s="195">
        <v>0</v>
      </c>
      <c r="AC55" s="195">
        <v>2.5499999999999998</v>
      </c>
      <c r="AD55" s="195">
        <v>0.91</v>
      </c>
      <c r="AE55" s="195">
        <v>0</v>
      </c>
      <c r="AF55" s="195">
        <v>0</v>
      </c>
      <c r="AG55" s="195">
        <v>20.07</v>
      </c>
      <c r="AH55" s="195">
        <v>0</v>
      </c>
      <c r="AI55" s="195">
        <v>7.23</v>
      </c>
      <c r="AJ55" s="195">
        <v>0</v>
      </c>
      <c r="AK55" s="195">
        <v>72.680000000000007</v>
      </c>
      <c r="AL55" s="195">
        <v>0</v>
      </c>
      <c r="AM55" s="195">
        <v>0</v>
      </c>
      <c r="AN55" s="195">
        <v>0</v>
      </c>
      <c r="AO55" s="195">
        <v>216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10.130000000000001</v>
      </c>
      <c r="E56" s="195">
        <v>0</v>
      </c>
      <c r="F56" s="195">
        <v>0</v>
      </c>
      <c r="G56" s="195">
        <v>16.96</v>
      </c>
      <c r="H56" s="195">
        <v>0</v>
      </c>
      <c r="I56" s="195">
        <v>15.59</v>
      </c>
      <c r="J56" s="195">
        <v>6.12</v>
      </c>
      <c r="K56" s="195">
        <v>129.80000000000001</v>
      </c>
      <c r="L56" s="195">
        <v>46.09</v>
      </c>
      <c r="M56" s="195">
        <v>0</v>
      </c>
      <c r="N56" s="195">
        <v>1.05</v>
      </c>
      <c r="O56" s="195">
        <v>1.74</v>
      </c>
      <c r="P56" s="195">
        <v>2.39</v>
      </c>
      <c r="Q56" s="195">
        <v>3.45</v>
      </c>
      <c r="R56" s="195">
        <v>0.37</v>
      </c>
      <c r="S56" s="195">
        <v>4.05</v>
      </c>
      <c r="T56" s="195">
        <v>0</v>
      </c>
      <c r="U56" s="195">
        <v>9.98</v>
      </c>
      <c r="V56" s="195">
        <v>0.18</v>
      </c>
      <c r="W56" s="195">
        <v>0.28000000000000003</v>
      </c>
      <c r="X56" s="195">
        <v>1.3</v>
      </c>
      <c r="Y56" s="195">
        <v>0</v>
      </c>
      <c r="Z56" s="195">
        <v>2.44</v>
      </c>
      <c r="AA56" s="195">
        <v>10.84</v>
      </c>
      <c r="AB56" s="195">
        <v>0</v>
      </c>
      <c r="AC56" s="195">
        <v>2.5499999999999998</v>
      </c>
      <c r="AD56" s="195">
        <v>0.91</v>
      </c>
      <c r="AE56" s="195">
        <v>0</v>
      </c>
      <c r="AF56" s="195">
        <v>0</v>
      </c>
      <c r="AG56" s="195">
        <v>20.07</v>
      </c>
      <c r="AH56" s="195">
        <v>0</v>
      </c>
      <c r="AI56" s="195">
        <v>7.23</v>
      </c>
      <c r="AJ56" s="195">
        <v>0</v>
      </c>
      <c r="AK56" s="195">
        <v>72.680000000000007</v>
      </c>
      <c r="AL56" s="195">
        <v>0</v>
      </c>
      <c r="AM56" s="195">
        <v>0</v>
      </c>
      <c r="AN56" s="195">
        <v>0</v>
      </c>
      <c r="AO56" s="195">
        <v>216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10.130000000000001</v>
      </c>
      <c r="E57" s="195">
        <v>0</v>
      </c>
      <c r="F57" s="195">
        <v>0</v>
      </c>
      <c r="G57" s="195">
        <v>16.96</v>
      </c>
      <c r="H57" s="195">
        <v>0</v>
      </c>
      <c r="I57" s="195">
        <v>15.59</v>
      </c>
      <c r="J57" s="195">
        <v>6.12</v>
      </c>
      <c r="K57" s="195">
        <v>129.80000000000001</v>
      </c>
      <c r="L57" s="195">
        <v>46.09</v>
      </c>
      <c r="M57" s="195">
        <v>0</v>
      </c>
      <c r="N57" s="195">
        <v>1.05</v>
      </c>
      <c r="O57" s="195">
        <v>1.74</v>
      </c>
      <c r="P57" s="195">
        <v>2.39</v>
      </c>
      <c r="Q57" s="195">
        <v>3.45</v>
      </c>
      <c r="R57" s="195">
        <v>0.37</v>
      </c>
      <c r="S57" s="195">
        <v>4.05</v>
      </c>
      <c r="T57" s="195">
        <v>0</v>
      </c>
      <c r="U57" s="195">
        <v>9.98</v>
      </c>
      <c r="V57" s="195">
        <v>0.18</v>
      </c>
      <c r="W57" s="195">
        <v>0.27</v>
      </c>
      <c r="X57" s="195">
        <v>1.3</v>
      </c>
      <c r="Y57" s="195">
        <v>0</v>
      </c>
      <c r="Z57" s="195">
        <v>2.44</v>
      </c>
      <c r="AA57" s="195">
        <v>10.84</v>
      </c>
      <c r="AB57" s="195">
        <v>0</v>
      </c>
      <c r="AC57" s="195">
        <v>3.05</v>
      </c>
      <c r="AD57" s="195">
        <v>0.91</v>
      </c>
      <c r="AE57" s="195">
        <v>0</v>
      </c>
      <c r="AF57" s="195">
        <v>0</v>
      </c>
      <c r="AG57" s="195">
        <v>21.59</v>
      </c>
      <c r="AH57" s="195">
        <v>0</v>
      </c>
      <c r="AI57" s="195">
        <v>7.23</v>
      </c>
      <c r="AJ57" s="195">
        <v>0</v>
      </c>
      <c r="AK57" s="195">
        <v>72.680000000000007</v>
      </c>
      <c r="AL57" s="195">
        <v>0</v>
      </c>
      <c r="AM57" s="195">
        <v>0</v>
      </c>
      <c r="AN57" s="195">
        <v>0</v>
      </c>
      <c r="AO57" s="195">
        <v>216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10.130000000000001</v>
      </c>
      <c r="E58" s="195">
        <v>0</v>
      </c>
      <c r="F58" s="195">
        <v>0</v>
      </c>
      <c r="G58" s="195">
        <v>16.96</v>
      </c>
      <c r="H58" s="195">
        <v>0</v>
      </c>
      <c r="I58" s="195">
        <v>15.59</v>
      </c>
      <c r="J58" s="195">
        <v>6.12</v>
      </c>
      <c r="K58" s="195">
        <v>129.80000000000001</v>
      </c>
      <c r="L58" s="195">
        <v>46.09</v>
      </c>
      <c r="M58" s="195">
        <v>0</v>
      </c>
      <c r="N58" s="195">
        <v>1.05</v>
      </c>
      <c r="O58" s="195">
        <v>1.74</v>
      </c>
      <c r="P58" s="195">
        <v>2.39</v>
      </c>
      <c r="Q58" s="195">
        <v>3.45</v>
      </c>
      <c r="R58" s="195">
        <v>0.37</v>
      </c>
      <c r="S58" s="195">
        <v>4.05</v>
      </c>
      <c r="T58" s="195">
        <v>0</v>
      </c>
      <c r="U58" s="195">
        <v>9.98</v>
      </c>
      <c r="V58" s="195">
        <v>0.18</v>
      </c>
      <c r="W58" s="195">
        <v>0.27</v>
      </c>
      <c r="X58" s="195">
        <v>1.3</v>
      </c>
      <c r="Y58" s="195">
        <v>0</v>
      </c>
      <c r="Z58" s="195">
        <v>2.44</v>
      </c>
      <c r="AA58" s="195">
        <v>10.84</v>
      </c>
      <c r="AB58" s="195">
        <v>0</v>
      </c>
      <c r="AC58" s="195">
        <v>3.05</v>
      </c>
      <c r="AD58" s="195">
        <v>0.91</v>
      </c>
      <c r="AE58" s="195">
        <v>0</v>
      </c>
      <c r="AF58" s="195">
        <v>0</v>
      </c>
      <c r="AG58" s="195">
        <v>21.59</v>
      </c>
      <c r="AH58" s="195">
        <v>0</v>
      </c>
      <c r="AI58" s="195">
        <v>7.23</v>
      </c>
      <c r="AJ58" s="195">
        <v>0</v>
      </c>
      <c r="AK58" s="195">
        <v>72.680000000000007</v>
      </c>
      <c r="AL58" s="195">
        <v>0</v>
      </c>
      <c r="AM58" s="195">
        <v>0</v>
      </c>
      <c r="AN58" s="195">
        <v>0</v>
      </c>
      <c r="AO58" s="195">
        <v>216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9.8699999999999992</v>
      </c>
      <c r="E59" s="195">
        <v>0</v>
      </c>
      <c r="F59" s="195">
        <v>0</v>
      </c>
      <c r="G59" s="195">
        <v>16.96</v>
      </c>
      <c r="H59" s="195">
        <v>0</v>
      </c>
      <c r="I59" s="195">
        <v>15.59</v>
      </c>
      <c r="J59" s="195">
        <v>6.12</v>
      </c>
      <c r="K59" s="195">
        <v>128.54</v>
      </c>
      <c r="L59" s="195">
        <v>46.09</v>
      </c>
      <c r="M59" s="195">
        <v>0</v>
      </c>
      <c r="N59" s="195">
        <v>1.05</v>
      </c>
      <c r="O59" s="195">
        <v>1.74</v>
      </c>
      <c r="P59" s="195">
        <v>2.39</v>
      </c>
      <c r="Q59" s="195">
        <v>3.45</v>
      </c>
      <c r="R59" s="195">
        <v>0.37</v>
      </c>
      <c r="S59" s="195">
        <v>4.05</v>
      </c>
      <c r="T59" s="195">
        <v>0</v>
      </c>
      <c r="U59" s="195">
        <v>9.98</v>
      </c>
      <c r="V59" s="195">
        <v>0.18</v>
      </c>
      <c r="W59" s="195">
        <v>0.27</v>
      </c>
      <c r="X59" s="195">
        <v>1.3</v>
      </c>
      <c r="Y59" s="195">
        <v>0</v>
      </c>
      <c r="Z59" s="195">
        <v>2.44</v>
      </c>
      <c r="AA59" s="195">
        <v>10.84</v>
      </c>
      <c r="AB59" s="195">
        <v>0</v>
      </c>
      <c r="AC59" s="195">
        <v>3.05</v>
      </c>
      <c r="AD59" s="195">
        <v>0.91</v>
      </c>
      <c r="AE59" s="195">
        <v>0</v>
      </c>
      <c r="AF59" s="195">
        <v>0</v>
      </c>
      <c r="AG59" s="195">
        <v>21.59</v>
      </c>
      <c r="AH59" s="195">
        <v>0</v>
      </c>
      <c r="AI59" s="195">
        <v>7.23</v>
      </c>
      <c r="AJ59" s="195">
        <v>0</v>
      </c>
      <c r="AK59" s="195">
        <v>72.680000000000007</v>
      </c>
      <c r="AL59" s="195">
        <v>0</v>
      </c>
      <c r="AM59" s="195">
        <v>0</v>
      </c>
      <c r="AN59" s="195">
        <v>0</v>
      </c>
      <c r="AO59" s="195">
        <v>216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9.8699999999999992</v>
      </c>
      <c r="E60" s="195">
        <v>0</v>
      </c>
      <c r="F60" s="195">
        <v>0</v>
      </c>
      <c r="G60" s="195">
        <v>16.96</v>
      </c>
      <c r="H60" s="195">
        <v>0</v>
      </c>
      <c r="I60" s="195">
        <v>15.59</v>
      </c>
      <c r="J60" s="195">
        <v>6.12</v>
      </c>
      <c r="K60" s="195">
        <v>128.54</v>
      </c>
      <c r="L60" s="195">
        <v>46.09</v>
      </c>
      <c r="M60" s="195">
        <v>0</v>
      </c>
      <c r="N60" s="195">
        <v>1.05</v>
      </c>
      <c r="O60" s="195">
        <v>1.74</v>
      </c>
      <c r="P60" s="195">
        <v>2.39</v>
      </c>
      <c r="Q60" s="195">
        <v>3.45</v>
      </c>
      <c r="R60" s="195">
        <v>0.37</v>
      </c>
      <c r="S60" s="195">
        <v>4.05</v>
      </c>
      <c r="T60" s="195">
        <v>0</v>
      </c>
      <c r="U60" s="195">
        <v>9.98</v>
      </c>
      <c r="V60" s="195">
        <v>0.18</v>
      </c>
      <c r="W60" s="195">
        <v>0.27</v>
      </c>
      <c r="X60" s="195">
        <v>1.3</v>
      </c>
      <c r="Y60" s="195">
        <v>0</v>
      </c>
      <c r="Z60" s="195">
        <v>2.44</v>
      </c>
      <c r="AA60" s="195">
        <v>10.84</v>
      </c>
      <c r="AB60" s="195">
        <v>0</v>
      </c>
      <c r="AC60" s="195">
        <v>3.05</v>
      </c>
      <c r="AD60" s="195">
        <v>0.91</v>
      </c>
      <c r="AE60" s="195">
        <v>0</v>
      </c>
      <c r="AF60" s="195">
        <v>0</v>
      </c>
      <c r="AG60" s="195">
        <v>21.59</v>
      </c>
      <c r="AH60" s="195">
        <v>0</v>
      </c>
      <c r="AI60" s="195">
        <v>7.23</v>
      </c>
      <c r="AJ60" s="195">
        <v>0</v>
      </c>
      <c r="AK60" s="195">
        <v>72.680000000000007</v>
      </c>
      <c r="AL60" s="195">
        <v>0</v>
      </c>
      <c r="AM60" s="195">
        <v>0</v>
      </c>
      <c r="AN60" s="195">
        <v>0</v>
      </c>
      <c r="AO60" s="195">
        <v>216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9.8699999999999992</v>
      </c>
      <c r="E61" s="195">
        <v>0</v>
      </c>
      <c r="F61" s="195">
        <v>0</v>
      </c>
      <c r="G61" s="195">
        <v>16.96</v>
      </c>
      <c r="H61" s="195">
        <v>0</v>
      </c>
      <c r="I61" s="195">
        <v>15.59</v>
      </c>
      <c r="J61" s="195">
        <v>6.12</v>
      </c>
      <c r="K61" s="195">
        <v>129.80000000000001</v>
      </c>
      <c r="L61" s="195">
        <v>46.75</v>
      </c>
      <c r="M61" s="195">
        <v>0</v>
      </c>
      <c r="N61" s="195">
        <v>1.05</v>
      </c>
      <c r="O61" s="195">
        <v>1.74</v>
      </c>
      <c r="P61" s="195">
        <v>2.39</v>
      </c>
      <c r="Q61" s="195">
        <v>3.51</v>
      </c>
      <c r="R61" s="195">
        <v>0.37</v>
      </c>
      <c r="S61" s="195">
        <v>4.1399999999999997</v>
      </c>
      <c r="T61" s="195">
        <v>0</v>
      </c>
      <c r="U61" s="195">
        <v>9.98</v>
      </c>
      <c r="V61" s="195">
        <v>0.18</v>
      </c>
      <c r="W61" s="195">
        <v>0.27</v>
      </c>
      <c r="X61" s="195">
        <v>1.3</v>
      </c>
      <c r="Y61" s="195">
        <v>0</v>
      </c>
      <c r="Z61" s="195">
        <v>2.44</v>
      </c>
      <c r="AA61" s="195">
        <v>11.13</v>
      </c>
      <c r="AB61" s="195">
        <v>0</v>
      </c>
      <c r="AC61" s="195">
        <v>3.05</v>
      </c>
      <c r="AD61" s="195">
        <v>0.91</v>
      </c>
      <c r="AE61" s="195">
        <v>0</v>
      </c>
      <c r="AF61" s="195">
        <v>0</v>
      </c>
      <c r="AG61" s="195">
        <v>21.59</v>
      </c>
      <c r="AH61" s="195">
        <v>0</v>
      </c>
      <c r="AI61" s="195">
        <v>7.23</v>
      </c>
      <c r="AJ61" s="195">
        <v>0</v>
      </c>
      <c r="AK61" s="195">
        <v>72.680000000000007</v>
      </c>
      <c r="AL61" s="195">
        <v>0</v>
      </c>
      <c r="AM61" s="195">
        <v>0</v>
      </c>
      <c r="AN61" s="195">
        <v>0</v>
      </c>
      <c r="AO61" s="195">
        <v>216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9.8699999999999992</v>
      </c>
      <c r="E62" s="195">
        <v>0</v>
      </c>
      <c r="F62" s="195">
        <v>0</v>
      </c>
      <c r="G62" s="195">
        <v>16.96</v>
      </c>
      <c r="H62" s="195">
        <v>0</v>
      </c>
      <c r="I62" s="195">
        <v>15.59</v>
      </c>
      <c r="J62" s="195">
        <v>6.12</v>
      </c>
      <c r="K62" s="195">
        <v>129.80000000000001</v>
      </c>
      <c r="L62" s="195">
        <v>46.75</v>
      </c>
      <c r="M62" s="195">
        <v>0</v>
      </c>
      <c r="N62" s="195">
        <v>1.05</v>
      </c>
      <c r="O62" s="195">
        <v>1.74</v>
      </c>
      <c r="P62" s="195">
        <v>2.39</v>
      </c>
      <c r="Q62" s="195">
        <v>3.51</v>
      </c>
      <c r="R62" s="195">
        <v>0.37</v>
      </c>
      <c r="S62" s="195">
        <v>2.7</v>
      </c>
      <c r="T62" s="195">
        <v>0</v>
      </c>
      <c r="U62" s="195">
        <v>9.98</v>
      </c>
      <c r="V62" s="195">
        <v>0.18</v>
      </c>
      <c r="W62" s="195">
        <v>0.27</v>
      </c>
      <c r="X62" s="195">
        <v>1.3</v>
      </c>
      <c r="Y62" s="195">
        <v>0</v>
      </c>
      <c r="Z62" s="195">
        <v>2.44</v>
      </c>
      <c r="AA62" s="195">
        <v>11.13</v>
      </c>
      <c r="AB62" s="195">
        <v>0</v>
      </c>
      <c r="AC62" s="195">
        <v>3.05</v>
      </c>
      <c r="AD62" s="195">
        <v>0.91</v>
      </c>
      <c r="AE62" s="195">
        <v>0</v>
      </c>
      <c r="AF62" s="195">
        <v>0</v>
      </c>
      <c r="AG62" s="195">
        <v>21.59</v>
      </c>
      <c r="AH62" s="195">
        <v>0</v>
      </c>
      <c r="AI62" s="195">
        <v>7.23</v>
      </c>
      <c r="AJ62" s="195">
        <v>0</v>
      </c>
      <c r="AK62" s="195">
        <v>72.680000000000007</v>
      </c>
      <c r="AL62" s="195">
        <v>0</v>
      </c>
      <c r="AM62" s="195">
        <v>0</v>
      </c>
      <c r="AN62" s="195">
        <v>0</v>
      </c>
      <c r="AO62" s="195">
        <v>216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9.8699999999999992</v>
      </c>
      <c r="E63" s="195">
        <v>0</v>
      </c>
      <c r="F63" s="195">
        <v>0</v>
      </c>
      <c r="G63" s="195">
        <v>16.96</v>
      </c>
      <c r="H63" s="195">
        <v>0</v>
      </c>
      <c r="I63" s="195">
        <v>15.59</v>
      </c>
      <c r="J63" s="195">
        <v>6.12</v>
      </c>
      <c r="K63" s="195">
        <v>129.80000000000001</v>
      </c>
      <c r="L63" s="195">
        <v>46.75</v>
      </c>
      <c r="M63" s="195">
        <v>0</v>
      </c>
      <c r="N63" s="195">
        <v>1.05</v>
      </c>
      <c r="O63" s="195">
        <v>1.74</v>
      </c>
      <c r="P63" s="195">
        <v>2.39</v>
      </c>
      <c r="Q63" s="195">
        <v>3.51</v>
      </c>
      <c r="R63" s="195">
        <v>0.37</v>
      </c>
      <c r="S63" s="195">
        <v>0.55000000000000004</v>
      </c>
      <c r="T63" s="195">
        <v>0</v>
      </c>
      <c r="U63" s="195">
        <v>9.98</v>
      </c>
      <c r="V63" s="195">
        <v>0.18</v>
      </c>
      <c r="W63" s="195">
        <v>0.27</v>
      </c>
      <c r="X63" s="195">
        <v>1.3</v>
      </c>
      <c r="Y63" s="195">
        <v>0</v>
      </c>
      <c r="Z63" s="195">
        <v>2.44</v>
      </c>
      <c r="AA63" s="195">
        <v>0.71</v>
      </c>
      <c r="AB63" s="195">
        <v>0</v>
      </c>
      <c r="AC63" s="195">
        <v>3.05</v>
      </c>
      <c r="AD63" s="195">
        <v>0.91</v>
      </c>
      <c r="AE63" s="195">
        <v>0</v>
      </c>
      <c r="AF63" s="195">
        <v>0</v>
      </c>
      <c r="AG63" s="195">
        <v>21.59</v>
      </c>
      <c r="AH63" s="195">
        <v>0</v>
      </c>
      <c r="AI63" s="195">
        <v>7.23</v>
      </c>
      <c r="AJ63" s="195">
        <v>0</v>
      </c>
      <c r="AK63" s="195">
        <v>72.680000000000007</v>
      </c>
      <c r="AL63" s="195">
        <v>0</v>
      </c>
      <c r="AM63" s="195">
        <v>0</v>
      </c>
      <c r="AN63" s="195">
        <v>0</v>
      </c>
      <c r="AO63" s="195">
        <v>216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9.8699999999999992</v>
      </c>
      <c r="E64" s="195">
        <v>0</v>
      </c>
      <c r="F64" s="195">
        <v>0</v>
      </c>
      <c r="G64" s="195">
        <v>16.96</v>
      </c>
      <c r="H64" s="195">
        <v>0</v>
      </c>
      <c r="I64" s="195">
        <v>15.59</v>
      </c>
      <c r="J64" s="195">
        <v>6.12</v>
      </c>
      <c r="K64" s="195">
        <v>129.80000000000001</v>
      </c>
      <c r="L64" s="195">
        <v>46.75</v>
      </c>
      <c r="M64" s="195">
        <v>0</v>
      </c>
      <c r="N64" s="195">
        <v>1.05</v>
      </c>
      <c r="O64" s="195">
        <v>1.74</v>
      </c>
      <c r="P64" s="195">
        <v>2.39</v>
      </c>
      <c r="Q64" s="195">
        <v>3.51</v>
      </c>
      <c r="R64" s="195">
        <v>0.37</v>
      </c>
      <c r="S64" s="195">
        <v>0.55000000000000004</v>
      </c>
      <c r="T64" s="195">
        <v>0</v>
      </c>
      <c r="U64" s="195">
        <v>9.98</v>
      </c>
      <c r="V64" s="195">
        <v>0.18</v>
      </c>
      <c r="W64" s="195">
        <v>0.27</v>
      </c>
      <c r="X64" s="195">
        <v>1.3</v>
      </c>
      <c r="Y64" s="195">
        <v>0</v>
      </c>
      <c r="Z64" s="195">
        <v>2.44</v>
      </c>
      <c r="AA64" s="195">
        <v>0.71</v>
      </c>
      <c r="AB64" s="195">
        <v>0</v>
      </c>
      <c r="AC64" s="195">
        <v>3.05</v>
      </c>
      <c r="AD64" s="195">
        <v>0.91</v>
      </c>
      <c r="AE64" s="195">
        <v>0</v>
      </c>
      <c r="AF64" s="195">
        <v>0</v>
      </c>
      <c r="AG64" s="195">
        <v>21.59</v>
      </c>
      <c r="AH64" s="195">
        <v>0</v>
      </c>
      <c r="AI64" s="195">
        <v>7.23</v>
      </c>
      <c r="AJ64" s="195">
        <v>0</v>
      </c>
      <c r="AK64" s="195">
        <v>72.680000000000007</v>
      </c>
      <c r="AL64" s="195">
        <v>0</v>
      </c>
      <c r="AM64" s="195">
        <v>0</v>
      </c>
      <c r="AN64" s="195">
        <v>0</v>
      </c>
      <c r="AO64" s="195">
        <v>216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9.8699999999999992</v>
      </c>
      <c r="E65" s="195">
        <v>0</v>
      </c>
      <c r="F65" s="195">
        <v>0</v>
      </c>
      <c r="G65" s="195">
        <v>16.96</v>
      </c>
      <c r="H65" s="195">
        <v>0</v>
      </c>
      <c r="I65" s="195">
        <v>15.59</v>
      </c>
      <c r="J65" s="195">
        <v>6.12</v>
      </c>
      <c r="K65" s="195">
        <v>81.540000000000006</v>
      </c>
      <c r="L65" s="195">
        <v>2.2599999999999998</v>
      </c>
      <c r="M65" s="195">
        <v>0</v>
      </c>
      <c r="N65" s="195">
        <v>1.05</v>
      </c>
      <c r="O65" s="195">
        <v>1.74</v>
      </c>
      <c r="P65" s="195">
        <v>2.39</v>
      </c>
      <c r="Q65" s="195">
        <v>0.18</v>
      </c>
      <c r="R65" s="195">
        <v>0.37</v>
      </c>
      <c r="S65" s="195">
        <v>0.13</v>
      </c>
      <c r="T65" s="195">
        <v>0</v>
      </c>
      <c r="U65" s="195">
        <v>9.98</v>
      </c>
      <c r="V65" s="195">
        <v>0.18</v>
      </c>
      <c r="W65" s="195">
        <v>0.26</v>
      </c>
      <c r="X65" s="195">
        <v>1.3</v>
      </c>
      <c r="Y65" s="195">
        <v>0</v>
      </c>
      <c r="Z65" s="195">
        <v>2.44</v>
      </c>
      <c r="AA65" s="195">
        <v>0.71</v>
      </c>
      <c r="AB65" s="195">
        <v>0</v>
      </c>
      <c r="AC65" s="195">
        <v>-1.05</v>
      </c>
      <c r="AD65" s="195">
        <v>0.91</v>
      </c>
      <c r="AE65" s="195">
        <v>0</v>
      </c>
      <c r="AF65" s="195">
        <v>0</v>
      </c>
      <c r="AG65" s="195">
        <v>21.59</v>
      </c>
      <c r="AH65" s="195">
        <v>0</v>
      </c>
      <c r="AI65" s="195">
        <v>7.23</v>
      </c>
      <c r="AJ65" s="195">
        <v>0</v>
      </c>
      <c r="AK65" s="195">
        <v>72.680000000000007</v>
      </c>
      <c r="AL65" s="195">
        <v>0</v>
      </c>
      <c r="AM65" s="195">
        <v>0</v>
      </c>
      <c r="AN65" s="195">
        <v>0</v>
      </c>
      <c r="AO65" s="195">
        <v>216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9.8699999999999992</v>
      </c>
      <c r="E66" s="195">
        <v>0</v>
      </c>
      <c r="F66" s="195">
        <v>0</v>
      </c>
      <c r="G66" s="195">
        <v>16.96</v>
      </c>
      <c r="H66" s="195">
        <v>0</v>
      </c>
      <c r="I66" s="195">
        <v>15.59</v>
      </c>
      <c r="J66" s="195">
        <v>6.12</v>
      </c>
      <c r="K66" s="195">
        <v>77.03</v>
      </c>
      <c r="L66" s="195">
        <v>2.2599999999999998</v>
      </c>
      <c r="M66" s="195">
        <v>0</v>
      </c>
      <c r="N66" s="195">
        <v>1.05</v>
      </c>
      <c r="O66" s="195">
        <v>1.74</v>
      </c>
      <c r="P66" s="195">
        <v>2.39</v>
      </c>
      <c r="Q66" s="195">
        <v>0.18</v>
      </c>
      <c r="R66" s="195">
        <v>0.37</v>
      </c>
      <c r="S66" s="195">
        <v>0.13</v>
      </c>
      <c r="T66" s="195">
        <v>0</v>
      </c>
      <c r="U66" s="195">
        <v>9.98</v>
      </c>
      <c r="V66" s="195">
        <v>0.18</v>
      </c>
      <c r="W66" s="195">
        <v>0.26</v>
      </c>
      <c r="X66" s="195">
        <v>1.3</v>
      </c>
      <c r="Y66" s="195">
        <v>0</v>
      </c>
      <c r="Z66" s="195">
        <v>2.44</v>
      </c>
      <c r="AA66" s="195">
        <v>0.71</v>
      </c>
      <c r="AB66" s="195">
        <v>0</v>
      </c>
      <c r="AC66" s="195">
        <v>-1.05</v>
      </c>
      <c r="AD66" s="195">
        <v>0.91</v>
      </c>
      <c r="AE66" s="195">
        <v>0</v>
      </c>
      <c r="AF66" s="195">
        <v>0</v>
      </c>
      <c r="AG66" s="195">
        <v>21.59</v>
      </c>
      <c r="AH66" s="195">
        <v>0</v>
      </c>
      <c r="AI66" s="195">
        <v>7.23</v>
      </c>
      <c r="AJ66" s="195">
        <v>0</v>
      </c>
      <c r="AK66" s="195">
        <v>72.680000000000007</v>
      </c>
      <c r="AL66" s="195">
        <v>0</v>
      </c>
      <c r="AM66" s="195">
        <v>0</v>
      </c>
      <c r="AN66" s="195">
        <v>0</v>
      </c>
      <c r="AO66" s="195">
        <v>216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9.8699999999999992</v>
      </c>
      <c r="E67" s="195">
        <v>0</v>
      </c>
      <c r="F67" s="195">
        <v>0</v>
      </c>
      <c r="G67" s="195">
        <v>16.96</v>
      </c>
      <c r="H67" s="195">
        <v>0</v>
      </c>
      <c r="I67" s="195">
        <v>15.59</v>
      </c>
      <c r="J67" s="195">
        <v>6.12</v>
      </c>
      <c r="K67" s="195">
        <v>77.03</v>
      </c>
      <c r="L67" s="195">
        <v>2.2599999999999998</v>
      </c>
      <c r="M67" s="195">
        <v>0</v>
      </c>
      <c r="N67" s="195">
        <v>1.05</v>
      </c>
      <c r="O67" s="195">
        <v>1.74</v>
      </c>
      <c r="P67" s="195">
        <v>2.39</v>
      </c>
      <c r="Q67" s="195">
        <v>0.18</v>
      </c>
      <c r="R67" s="195">
        <v>0.37</v>
      </c>
      <c r="S67" s="195">
        <v>0.13</v>
      </c>
      <c r="T67" s="195">
        <v>0</v>
      </c>
      <c r="U67" s="195">
        <v>9.98</v>
      </c>
      <c r="V67" s="195">
        <v>0.18</v>
      </c>
      <c r="W67" s="195">
        <v>0.25</v>
      </c>
      <c r="X67" s="195">
        <v>1.3</v>
      </c>
      <c r="Y67" s="195">
        <v>0</v>
      </c>
      <c r="Z67" s="195">
        <v>2.44</v>
      </c>
      <c r="AA67" s="195">
        <v>0.71</v>
      </c>
      <c r="AB67" s="195">
        <v>0</v>
      </c>
      <c r="AC67" s="195">
        <v>2.16</v>
      </c>
      <c r="AD67" s="195">
        <v>0.91</v>
      </c>
      <c r="AE67" s="195">
        <v>0</v>
      </c>
      <c r="AF67" s="195">
        <v>0</v>
      </c>
      <c r="AG67" s="195">
        <v>21.59</v>
      </c>
      <c r="AH67" s="195">
        <v>0</v>
      </c>
      <c r="AI67" s="195">
        <v>7.23</v>
      </c>
      <c r="AJ67" s="195">
        <v>0</v>
      </c>
      <c r="AK67" s="195">
        <v>72.680000000000007</v>
      </c>
      <c r="AL67" s="195">
        <v>0</v>
      </c>
      <c r="AM67" s="195">
        <v>0</v>
      </c>
      <c r="AN67" s="195">
        <v>0</v>
      </c>
      <c r="AO67" s="195">
        <v>216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9.8699999999999992</v>
      </c>
      <c r="E68" s="195">
        <v>0</v>
      </c>
      <c r="F68" s="195">
        <v>0</v>
      </c>
      <c r="G68" s="195">
        <v>16.96</v>
      </c>
      <c r="H68" s="195">
        <v>0</v>
      </c>
      <c r="I68" s="195">
        <v>15.59</v>
      </c>
      <c r="J68" s="195">
        <v>6.12</v>
      </c>
      <c r="K68" s="195">
        <v>77.03</v>
      </c>
      <c r="L68" s="195">
        <v>2.2599999999999998</v>
      </c>
      <c r="M68" s="195">
        <v>0</v>
      </c>
      <c r="N68" s="195">
        <v>1.05</v>
      </c>
      <c r="O68" s="195">
        <v>1.74</v>
      </c>
      <c r="P68" s="195">
        <v>2.39</v>
      </c>
      <c r="Q68" s="195">
        <v>0.18</v>
      </c>
      <c r="R68" s="195">
        <v>0.37</v>
      </c>
      <c r="S68" s="195">
        <v>0.13</v>
      </c>
      <c r="T68" s="195">
        <v>0</v>
      </c>
      <c r="U68" s="195">
        <v>9.98</v>
      </c>
      <c r="V68" s="195">
        <v>0.18</v>
      </c>
      <c r="W68" s="195">
        <v>0.25</v>
      </c>
      <c r="X68" s="195">
        <v>1.3</v>
      </c>
      <c r="Y68" s="195">
        <v>0</v>
      </c>
      <c r="Z68" s="195">
        <v>2.44</v>
      </c>
      <c r="AA68" s="195">
        <v>0.71</v>
      </c>
      <c r="AB68" s="195">
        <v>0</v>
      </c>
      <c r="AC68" s="195">
        <v>2.16</v>
      </c>
      <c r="AD68" s="195">
        <v>0.91</v>
      </c>
      <c r="AE68" s="195">
        <v>0</v>
      </c>
      <c r="AF68" s="195">
        <v>0</v>
      </c>
      <c r="AG68" s="195">
        <v>21.59</v>
      </c>
      <c r="AH68" s="195">
        <v>0</v>
      </c>
      <c r="AI68" s="195">
        <v>7.23</v>
      </c>
      <c r="AJ68" s="195">
        <v>0</v>
      </c>
      <c r="AK68" s="195">
        <v>72.680000000000007</v>
      </c>
      <c r="AL68" s="195">
        <v>0</v>
      </c>
      <c r="AM68" s="195">
        <v>0</v>
      </c>
      <c r="AN68" s="195">
        <v>0</v>
      </c>
      <c r="AO68" s="195">
        <v>216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9.8699999999999992</v>
      </c>
      <c r="E69" s="195">
        <v>0</v>
      </c>
      <c r="F69" s="195">
        <v>0</v>
      </c>
      <c r="G69" s="195">
        <v>16.96</v>
      </c>
      <c r="H69" s="195">
        <v>0</v>
      </c>
      <c r="I69" s="195">
        <v>15.59</v>
      </c>
      <c r="J69" s="195">
        <v>6.12</v>
      </c>
      <c r="K69" s="195">
        <v>77.03</v>
      </c>
      <c r="L69" s="195">
        <v>0</v>
      </c>
      <c r="M69" s="195">
        <v>0</v>
      </c>
      <c r="N69" s="195">
        <v>1.05</v>
      </c>
      <c r="O69" s="195">
        <v>1.74</v>
      </c>
      <c r="P69" s="195">
        <v>2.39</v>
      </c>
      <c r="Q69" s="195">
        <v>0.18</v>
      </c>
      <c r="R69" s="195">
        <v>0.37</v>
      </c>
      <c r="S69" s="195">
        <v>0.13</v>
      </c>
      <c r="T69" s="195">
        <v>0</v>
      </c>
      <c r="U69" s="195">
        <v>9.98</v>
      </c>
      <c r="V69" s="195">
        <v>0.18</v>
      </c>
      <c r="W69" s="195">
        <v>0.25</v>
      </c>
      <c r="X69" s="195">
        <v>1.3</v>
      </c>
      <c r="Y69" s="195">
        <v>0</v>
      </c>
      <c r="Z69" s="195">
        <v>2.44</v>
      </c>
      <c r="AA69" s="195">
        <v>0.71</v>
      </c>
      <c r="AB69" s="195">
        <v>0</v>
      </c>
      <c r="AC69" s="195">
        <v>2.16</v>
      </c>
      <c r="AD69" s="195">
        <v>0.91</v>
      </c>
      <c r="AE69" s="195">
        <v>0</v>
      </c>
      <c r="AF69" s="195">
        <v>0</v>
      </c>
      <c r="AG69" s="195">
        <v>21.59</v>
      </c>
      <c r="AH69" s="195">
        <v>0</v>
      </c>
      <c r="AI69" s="195">
        <v>7.23</v>
      </c>
      <c r="AJ69" s="195">
        <v>0</v>
      </c>
      <c r="AK69" s="195">
        <v>72.680000000000007</v>
      </c>
      <c r="AL69" s="195">
        <v>0</v>
      </c>
      <c r="AM69" s="195">
        <v>0</v>
      </c>
      <c r="AN69" s="195">
        <v>0</v>
      </c>
      <c r="AO69" s="195">
        <v>216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9.8699999999999992</v>
      </c>
      <c r="E70" s="195">
        <v>0</v>
      </c>
      <c r="F70" s="195">
        <v>0</v>
      </c>
      <c r="G70" s="195">
        <v>16.96</v>
      </c>
      <c r="H70" s="195">
        <v>0</v>
      </c>
      <c r="I70" s="195">
        <v>15.59</v>
      </c>
      <c r="J70" s="195">
        <v>6.12</v>
      </c>
      <c r="K70" s="195">
        <v>77.03</v>
      </c>
      <c r="L70" s="195">
        <v>0</v>
      </c>
      <c r="M70" s="195">
        <v>0</v>
      </c>
      <c r="N70" s="195">
        <v>1.05</v>
      </c>
      <c r="O70" s="195">
        <v>1.74</v>
      </c>
      <c r="P70" s="195">
        <v>2.39</v>
      </c>
      <c r="Q70" s="195">
        <v>0.18</v>
      </c>
      <c r="R70" s="195">
        <v>0.37</v>
      </c>
      <c r="S70" s="195">
        <v>0.13</v>
      </c>
      <c r="T70" s="195">
        <v>0</v>
      </c>
      <c r="U70" s="195">
        <v>9.98</v>
      </c>
      <c r="V70" s="195">
        <v>0.18</v>
      </c>
      <c r="W70" s="195">
        <v>0.25</v>
      </c>
      <c r="X70" s="195">
        <v>1.3</v>
      </c>
      <c r="Y70" s="195">
        <v>0</v>
      </c>
      <c r="Z70" s="195">
        <v>2.44</v>
      </c>
      <c r="AA70" s="195">
        <v>0.71</v>
      </c>
      <c r="AB70" s="195">
        <v>0</v>
      </c>
      <c r="AC70" s="195">
        <v>2.16</v>
      </c>
      <c r="AD70" s="195">
        <v>0.91</v>
      </c>
      <c r="AE70" s="195">
        <v>0</v>
      </c>
      <c r="AF70" s="195">
        <v>0</v>
      </c>
      <c r="AG70" s="195">
        <v>21.59</v>
      </c>
      <c r="AH70" s="195">
        <v>0</v>
      </c>
      <c r="AI70" s="195">
        <v>7.23</v>
      </c>
      <c r="AJ70" s="195">
        <v>0</v>
      </c>
      <c r="AK70" s="195">
        <v>72.680000000000007</v>
      </c>
      <c r="AL70" s="195">
        <v>0</v>
      </c>
      <c r="AM70" s="195">
        <v>0</v>
      </c>
      <c r="AN70" s="195">
        <v>0</v>
      </c>
      <c r="AO70" s="195">
        <v>216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9.8699999999999992</v>
      </c>
      <c r="E71" s="195">
        <v>0</v>
      </c>
      <c r="F71" s="195">
        <v>0</v>
      </c>
      <c r="G71" s="195">
        <v>16.96</v>
      </c>
      <c r="H71" s="195">
        <v>0</v>
      </c>
      <c r="I71" s="195">
        <v>15.59</v>
      </c>
      <c r="J71" s="195">
        <v>6.12</v>
      </c>
      <c r="K71" s="195">
        <v>77.03</v>
      </c>
      <c r="L71" s="195">
        <v>0</v>
      </c>
      <c r="M71" s="195">
        <v>0</v>
      </c>
      <c r="N71" s="195">
        <v>1.05</v>
      </c>
      <c r="O71" s="195">
        <v>1.74</v>
      </c>
      <c r="P71" s="195">
        <v>2.39</v>
      </c>
      <c r="Q71" s="195">
        <v>0.18</v>
      </c>
      <c r="R71" s="195">
        <v>0.37</v>
      </c>
      <c r="S71" s="195">
        <v>0.13</v>
      </c>
      <c r="T71" s="195">
        <v>0</v>
      </c>
      <c r="U71" s="195">
        <v>9.98</v>
      </c>
      <c r="V71" s="195">
        <v>0.18</v>
      </c>
      <c r="W71" s="195">
        <v>0.79</v>
      </c>
      <c r="X71" s="195">
        <v>1.3</v>
      </c>
      <c r="Y71" s="195">
        <v>0</v>
      </c>
      <c r="Z71" s="195">
        <v>2.44</v>
      </c>
      <c r="AA71" s="195">
        <v>0.71</v>
      </c>
      <c r="AB71" s="195">
        <v>0</v>
      </c>
      <c r="AC71" s="195">
        <v>2.16</v>
      </c>
      <c r="AD71" s="195">
        <v>0.91</v>
      </c>
      <c r="AE71" s="195">
        <v>0</v>
      </c>
      <c r="AF71" s="195">
        <v>0</v>
      </c>
      <c r="AG71" s="195">
        <v>21.59</v>
      </c>
      <c r="AH71" s="195">
        <v>0</v>
      </c>
      <c r="AI71" s="195">
        <v>7.23</v>
      </c>
      <c r="AJ71" s="195">
        <v>0</v>
      </c>
      <c r="AK71" s="195">
        <v>72.680000000000007</v>
      </c>
      <c r="AL71" s="195">
        <v>0</v>
      </c>
      <c r="AM71" s="195">
        <v>0</v>
      </c>
      <c r="AN71" s="195">
        <v>0</v>
      </c>
      <c r="AO71" s="195">
        <v>216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9.8699999999999992</v>
      </c>
      <c r="E72" s="195">
        <v>0</v>
      </c>
      <c r="F72" s="195">
        <v>0</v>
      </c>
      <c r="G72" s="195">
        <v>16.96</v>
      </c>
      <c r="H72" s="195">
        <v>0</v>
      </c>
      <c r="I72" s="195">
        <v>15.59</v>
      </c>
      <c r="J72" s="195">
        <v>6.12</v>
      </c>
      <c r="K72" s="195">
        <v>77.03</v>
      </c>
      <c r="L72" s="195">
        <v>0</v>
      </c>
      <c r="M72" s="195">
        <v>0</v>
      </c>
      <c r="N72" s="195">
        <v>1.05</v>
      </c>
      <c r="O72" s="195">
        <v>1.74</v>
      </c>
      <c r="P72" s="195">
        <v>2.39</v>
      </c>
      <c r="Q72" s="195">
        <v>0.18</v>
      </c>
      <c r="R72" s="195">
        <v>0.37</v>
      </c>
      <c r="S72" s="195">
        <v>0.13</v>
      </c>
      <c r="T72" s="195">
        <v>0</v>
      </c>
      <c r="U72" s="195">
        <v>9.98</v>
      </c>
      <c r="V72" s="195">
        <v>0.18</v>
      </c>
      <c r="W72" s="195">
        <v>0.79</v>
      </c>
      <c r="X72" s="195">
        <v>1.3</v>
      </c>
      <c r="Y72" s="195">
        <v>0</v>
      </c>
      <c r="Z72" s="195">
        <v>2.44</v>
      </c>
      <c r="AA72" s="195">
        <v>0.71</v>
      </c>
      <c r="AB72" s="195">
        <v>0</v>
      </c>
      <c r="AC72" s="195">
        <v>2.16</v>
      </c>
      <c r="AD72" s="195">
        <v>0.91</v>
      </c>
      <c r="AE72" s="195">
        <v>0</v>
      </c>
      <c r="AF72" s="195">
        <v>0</v>
      </c>
      <c r="AG72" s="195">
        <v>21.59</v>
      </c>
      <c r="AH72" s="195">
        <v>0</v>
      </c>
      <c r="AI72" s="195">
        <v>7.23</v>
      </c>
      <c r="AJ72" s="195">
        <v>0</v>
      </c>
      <c r="AK72" s="195">
        <v>72.680000000000007</v>
      </c>
      <c r="AL72" s="195">
        <v>0</v>
      </c>
      <c r="AM72" s="195">
        <v>0</v>
      </c>
      <c r="AN72" s="195">
        <v>0</v>
      </c>
      <c r="AO72" s="195">
        <v>216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9.8699999999999992</v>
      </c>
      <c r="E73" s="195">
        <v>0</v>
      </c>
      <c r="F73" s="195">
        <v>0</v>
      </c>
      <c r="G73" s="195">
        <v>16.96</v>
      </c>
      <c r="H73" s="195">
        <v>0</v>
      </c>
      <c r="I73" s="195">
        <v>15.59</v>
      </c>
      <c r="J73" s="195">
        <v>6.12</v>
      </c>
      <c r="K73" s="195">
        <v>77.03</v>
      </c>
      <c r="L73" s="195">
        <v>0</v>
      </c>
      <c r="M73" s="195">
        <v>0</v>
      </c>
      <c r="N73" s="195">
        <v>1.05</v>
      </c>
      <c r="O73" s="195">
        <v>1.74</v>
      </c>
      <c r="P73" s="195">
        <v>2.39</v>
      </c>
      <c r="Q73" s="195">
        <v>0.18</v>
      </c>
      <c r="R73" s="195">
        <v>0.37</v>
      </c>
      <c r="S73" s="195">
        <v>0.13</v>
      </c>
      <c r="T73" s="195">
        <v>0</v>
      </c>
      <c r="U73" s="195">
        <v>9.98</v>
      </c>
      <c r="V73" s="195">
        <v>0.18</v>
      </c>
      <c r="W73" s="195">
        <v>0.27</v>
      </c>
      <c r="X73" s="195">
        <v>1.3</v>
      </c>
      <c r="Y73" s="195">
        <v>0</v>
      </c>
      <c r="Z73" s="195">
        <v>2.44</v>
      </c>
      <c r="AA73" s="195">
        <v>0.71</v>
      </c>
      <c r="AB73" s="195">
        <v>0</v>
      </c>
      <c r="AC73" s="195">
        <v>2.16</v>
      </c>
      <c r="AD73" s="195">
        <v>0.91</v>
      </c>
      <c r="AE73" s="195">
        <v>0</v>
      </c>
      <c r="AF73" s="195">
        <v>0</v>
      </c>
      <c r="AG73" s="195">
        <v>21.59</v>
      </c>
      <c r="AH73" s="195">
        <v>0</v>
      </c>
      <c r="AI73" s="195">
        <v>7.23</v>
      </c>
      <c r="AJ73" s="195">
        <v>0</v>
      </c>
      <c r="AK73" s="195">
        <v>72.680000000000007</v>
      </c>
      <c r="AL73" s="195">
        <v>0</v>
      </c>
      <c r="AM73" s="195">
        <v>0</v>
      </c>
      <c r="AN73" s="195">
        <v>0</v>
      </c>
      <c r="AO73" s="195">
        <v>216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9.8699999999999992</v>
      </c>
      <c r="E74" s="195">
        <v>0</v>
      </c>
      <c r="F74" s="195">
        <v>0</v>
      </c>
      <c r="G74" s="195">
        <v>16.96</v>
      </c>
      <c r="H74" s="195">
        <v>0</v>
      </c>
      <c r="I74" s="195">
        <v>15.59</v>
      </c>
      <c r="J74" s="195">
        <v>6.12</v>
      </c>
      <c r="K74" s="195">
        <v>77.03</v>
      </c>
      <c r="L74" s="195">
        <v>0</v>
      </c>
      <c r="M74" s="195">
        <v>0</v>
      </c>
      <c r="N74" s="195">
        <v>1.05</v>
      </c>
      <c r="O74" s="195">
        <v>1.74</v>
      </c>
      <c r="P74" s="195">
        <v>2.39</v>
      </c>
      <c r="Q74" s="195">
        <v>0.18</v>
      </c>
      <c r="R74" s="195">
        <v>0.37</v>
      </c>
      <c r="S74" s="195">
        <v>0.13</v>
      </c>
      <c r="T74" s="195">
        <v>0</v>
      </c>
      <c r="U74" s="195">
        <v>9.98</v>
      </c>
      <c r="V74" s="195">
        <v>0.18</v>
      </c>
      <c r="W74" s="195">
        <v>0.27</v>
      </c>
      <c r="X74" s="195">
        <v>1.3</v>
      </c>
      <c r="Y74" s="195">
        <v>0</v>
      </c>
      <c r="Z74" s="195">
        <v>2.44</v>
      </c>
      <c r="AA74" s="195">
        <v>0.71</v>
      </c>
      <c r="AB74" s="195">
        <v>0</v>
      </c>
      <c r="AC74" s="195">
        <v>2.16</v>
      </c>
      <c r="AD74" s="195">
        <v>0.91</v>
      </c>
      <c r="AE74" s="195">
        <v>0</v>
      </c>
      <c r="AF74" s="195">
        <v>0</v>
      </c>
      <c r="AG74" s="195">
        <v>21.59</v>
      </c>
      <c r="AH74" s="195">
        <v>0</v>
      </c>
      <c r="AI74" s="195">
        <v>7.23</v>
      </c>
      <c r="AJ74" s="195">
        <v>0</v>
      </c>
      <c r="AK74" s="195">
        <v>72.680000000000007</v>
      </c>
      <c r="AL74" s="195">
        <v>0</v>
      </c>
      <c r="AM74" s="195">
        <v>0</v>
      </c>
      <c r="AN74" s="195">
        <v>0</v>
      </c>
      <c r="AO74" s="195">
        <v>216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9.8699999999999992</v>
      </c>
      <c r="E75" s="195">
        <v>0</v>
      </c>
      <c r="F75" s="195">
        <v>0</v>
      </c>
      <c r="G75" s="195">
        <v>16.96</v>
      </c>
      <c r="H75" s="195">
        <v>0</v>
      </c>
      <c r="I75" s="195">
        <v>15.59</v>
      </c>
      <c r="J75" s="195">
        <v>6.12</v>
      </c>
      <c r="K75" s="195">
        <v>21.51</v>
      </c>
      <c r="L75" s="195">
        <v>0</v>
      </c>
      <c r="M75" s="195">
        <v>0</v>
      </c>
      <c r="N75" s="195">
        <v>1.05</v>
      </c>
      <c r="O75" s="195">
        <v>1.74</v>
      </c>
      <c r="P75" s="195">
        <v>2.39</v>
      </c>
      <c r="Q75" s="195">
        <v>0.18</v>
      </c>
      <c r="R75" s="195">
        <v>0.37</v>
      </c>
      <c r="S75" s="195">
        <v>0.13</v>
      </c>
      <c r="T75" s="195">
        <v>0</v>
      </c>
      <c r="U75" s="195">
        <v>9.98</v>
      </c>
      <c r="V75" s="195">
        <v>0.18</v>
      </c>
      <c r="W75" s="195">
        <v>0.27</v>
      </c>
      <c r="X75" s="195">
        <v>1.3</v>
      </c>
      <c r="Y75" s="195">
        <v>0</v>
      </c>
      <c r="Z75" s="195">
        <v>2.44</v>
      </c>
      <c r="AA75" s="195">
        <v>0.71</v>
      </c>
      <c r="AB75" s="195">
        <v>0</v>
      </c>
      <c r="AC75" s="195">
        <v>11.71</v>
      </c>
      <c r="AD75" s="195">
        <v>0</v>
      </c>
      <c r="AE75" s="195">
        <v>0</v>
      </c>
      <c r="AF75" s="195">
        <v>0</v>
      </c>
      <c r="AG75" s="195">
        <v>21.59</v>
      </c>
      <c r="AH75" s="195">
        <v>0</v>
      </c>
      <c r="AI75" s="195">
        <v>7.23</v>
      </c>
      <c r="AJ75" s="195">
        <v>0</v>
      </c>
      <c r="AK75" s="195">
        <v>72.680000000000007</v>
      </c>
      <c r="AL75" s="195">
        <v>0</v>
      </c>
      <c r="AM75" s="195">
        <v>0</v>
      </c>
      <c r="AN75" s="195">
        <v>0</v>
      </c>
      <c r="AO75" s="195">
        <v>220.5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9.8699999999999992</v>
      </c>
      <c r="E76" s="195">
        <v>0</v>
      </c>
      <c r="F76" s="195">
        <v>0</v>
      </c>
      <c r="G76" s="195">
        <v>16.96</v>
      </c>
      <c r="H76" s="195">
        <v>0</v>
      </c>
      <c r="I76" s="195">
        <v>15.59</v>
      </c>
      <c r="J76" s="195">
        <v>6.12</v>
      </c>
      <c r="K76" s="195">
        <v>18.829999999999998</v>
      </c>
      <c r="L76" s="195">
        <v>0</v>
      </c>
      <c r="M76" s="195">
        <v>0</v>
      </c>
      <c r="N76" s="195">
        <v>1.05</v>
      </c>
      <c r="O76" s="195">
        <v>1.74</v>
      </c>
      <c r="P76" s="195">
        <v>2.39</v>
      </c>
      <c r="Q76" s="195">
        <v>0.18</v>
      </c>
      <c r="R76" s="195">
        <v>0.37</v>
      </c>
      <c r="S76" s="195">
        <v>0.13</v>
      </c>
      <c r="T76" s="195">
        <v>0</v>
      </c>
      <c r="U76" s="195">
        <v>9.98</v>
      </c>
      <c r="V76" s="195">
        <v>0.18</v>
      </c>
      <c r="W76" s="195">
        <v>0.27</v>
      </c>
      <c r="X76" s="195">
        <v>1.3</v>
      </c>
      <c r="Y76" s="195">
        <v>0</v>
      </c>
      <c r="Z76" s="195">
        <v>2.44</v>
      </c>
      <c r="AA76" s="195">
        <v>0.71</v>
      </c>
      <c r="AB76" s="195">
        <v>0</v>
      </c>
      <c r="AC76" s="195">
        <v>11.71</v>
      </c>
      <c r="AD76" s="195">
        <v>0</v>
      </c>
      <c r="AE76" s="195">
        <v>0</v>
      </c>
      <c r="AF76" s="195">
        <v>0</v>
      </c>
      <c r="AG76" s="195">
        <v>21.59</v>
      </c>
      <c r="AH76" s="195">
        <v>0</v>
      </c>
      <c r="AI76" s="195">
        <v>7.23</v>
      </c>
      <c r="AJ76" s="195">
        <v>0</v>
      </c>
      <c r="AK76" s="195">
        <v>72.680000000000007</v>
      </c>
      <c r="AL76" s="195">
        <v>0</v>
      </c>
      <c r="AM76" s="195">
        <v>0</v>
      </c>
      <c r="AN76" s="195">
        <v>0</v>
      </c>
      <c r="AO76" s="195">
        <v>220.5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9.8699999999999992</v>
      </c>
      <c r="E77" s="195">
        <v>0</v>
      </c>
      <c r="F77" s="195">
        <v>0</v>
      </c>
      <c r="G77" s="195">
        <v>16.96</v>
      </c>
      <c r="H77" s="195">
        <v>0</v>
      </c>
      <c r="I77" s="195">
        <v>15.59</v>
      </c>
      <c r="J77" s="195">
        <v>6.12</v>
      </c>
      <c r="K77" s="195">
        <v>18.829999999999998</v>
      </c>
      <c r="L77" s="195">
        <v>0</v>
      </c>
      <c r="M77" s="195">
        <v>0</v>
      </c>
      <c r="N77" s="195">
        <v>1.05</v>
      </c>
      <c r="O77" s="195">
        <v>1.74</v>
      </c>
      <c r="P77" s="195">
        <v>2.39</v>
      </c>
      <c r="Q77" s="195">
        <v>0.18</v>
      </c>
      <c r="R77" s="195">
        <v>0.37</v>
      </c>
      <c r="S77" s="195">
        <v>0.13</v>
      </c>
      <c r="T77" s="195">
        <v>0</v>
      </c>
      <c r="U77" s="195">
        <v>9.98</v>
      </c>
      <c r="V77" s="195">
        <v>0.18</v>
      </c>
      <c r="W77" s="195">
        <v>0.28000000000000003</v>
      </c>
      <c r="X77" s="195">
        <v>1.3</v>
      </c>
      <c r="Y77" s="195">
        <v>0</v>
      </c>
      <c r="Z77" s="195">
        <v>2.44</v>
      </c>
      <c r="AA77" s="195">
        <v>0.71</v>
      </c>
      <c r="AB77" s="195">
        <v>0</v>
      </c>
      <c r="AC77" s="195">
        <v>11.71</v>
      </c>
      <c r="AD77" s="195">
        <v>0</v>
      </c>
      <c r="AE77" s="195">
        <v>0</v>
      </c>
      <c r="AF77" s="195">
        <v>0</v>
      </c>
      <c r="AG77" s="195">
        <v>21.59</v>
      </c>
      <c r="AH77" s="195">
        <v>0</v>
      </c>
      <c r="AI77" s="195">
        <v>7.23</v>
      </c>
      <c r="AJ77" s="195">
        <v>0</v>
      </c>
      <c r="AK77" s="195">
        <v>72.680000000000007</v>
      </c>
      <c r="AL77" s="195">
        <v>0</v>
      </c>
      <c r="AM77" s="195">
        <v>0</v>
      </c>
      <c r="AN77" s="195">
        <v>0</v>
      </c>
      <c r="AO77" s="195">
        <v>220.5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9.8699999999999992</v>
      </c>
      <c r="E78" s="195">
        <v>0</v>
      </c>
      <c r="F78" s="195">
        <v>0</v>
      </c>
      <c r="G78" s="195">
        <v>16.96</v>
      </c>
      <c r="H78" s="195">
        <v>0</v>
      </c>
      <c r="I78" s="195">
        <v>13.36</v>
      </c>
      <c r="J78" s="195">
        <v>8.35</v>
      </c>
      <c r="K78" s="195">
        <v>18.829999999999998</v>
      </c>
      <c r="L78" s="195">
        <v>0</v>
      </c>
      <c r="M78" s="195">
        <v>0</v>
      </c>
      <c r="N78" s="195">
        <v>1.05</v>
      </c>
      <c r="O78" s="195">
        <v>1.74</v>
      </c>
      <c r="P78" s="195">
        <v>2.39</v>
      </c>
      <c r="Q78" s="195">
        <v>0.18</v>
      </c>
      <c r="R78" s="195">
        <v>0.37</v>
      </c>
      <c r="S78" s="195">
        <v>0.13</v>
      </c>
      <c r="T78" s="195">
        <v>0</v>
      </c>
      <c r="U78" s="195">
        <v>9.98</v>
      </c>
      <c r="V78" s="195">
        <v>0.18</v>
      </c>
      <c r="W78" s="195">
        <v>0.27</v>
      </c>
      <c r="X78" s="195">
        <v>1.3</v>
      </c>
      <c r="Y78" s="195">
        <v>0</v>
      </c>
      <c r="Z78" s="195">
        <v>2.44</v>
      </c>
      <c r="AA78" s="195">
        <v>0.71</v>
      </c>
      <c r="AB78" s="195">
        <v>0</v>
      </c>
      <c r="AC78" s="195">
        <v>11.71</v>
      </c>
      <c r="AD78" s="195">
        <v>0</v>
      </c>
      <c r="AE78" s="195">
        <v>0</v>
      </c>
      <c r="AF78" s="195">
        <v>0</v>
      </c>
      <c r="AG78" s="195">
        <v>21.59</v>
      </c>
      <c r="AH78" s="195">
        <v>0</v>
      </c>
      <c r="AI78" s="195">
        <v>7.23</v>
      </c>
      <c r="AJ78" s="195">
        <v>0</v>
      </c>
      <c r="AK78" s="195">
        <v>72.680000000000007</v>
      </c>
      <c r="AL78" s="195">
        <v>0</v>
      </c>
      <c r="AM78" s="195">
        <v>0</v>
      </c>
      <c r="AN78" s="195">
        <v>0</v>
      </c>
      <c r="AO78" s="195">
        <v>220.5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9.8699999999999992</v>
      </c>
      <c r="E79" s="195">
        <v>0</v>
      </c>
      <c r="F79" s="195">
        <v>0</v>
      </c>
      <c r="G79" s="195">
        <v>16.96</v>
      </c>
      <c r="H79" s="195">
        <v>0</v>
      </c>
      <c r="I79" s="195">
        <v>9.4600000000000009</v>
      </c>
      <c r="J79" s="195">
        <v>8.91</v>
      </c>
      <c r="K79" s="195">
        <v>20.36</v>
      </c>
      <c r="L79" s="195">
        <v>2.2599999999999998</v>
      </c>
      <c r="M79" s="195">
        <v>0</v>
      </c>
      <c r="N79" s="195">
        <v>1.05</v>
      </c>
      <c r="O79" s="195">
        <v>1.74</v>
      </c>
      <c r="P79" s="195">
        <v>2.39</v>
      </c>
      <c r="Q79" s="195">
        <v>0.18</v>
      </c>
      <c r="R79" s="195">
        <v>0.37</v>
      </c>
      <c r="S79" s="195">
        <v>0.13</v>
      </c>
      <c r="T79" s="195">
        <v>0</v>
      </c>
      <c r="U79" s="195">
        <v>9.89</v>
      </c>
      <c r="V79" s="195">
        <v>0.18</v>
      </c>
      <c r="W79" s="195">
        <v>0.27</v>
      </c>
      <c r="X79" s="195">
        <v>1.3</v>
      </c>
      <c r="Y79" s="195">
        <v>0</v>
      </c>
      <c r="Z79" s="195">
        <v>2.44</v>
      </c>
      <c r="AA79" s="195">
        <v>0.71</v>
      </c>
      <c r="AB79" s="195">
        <v>0</v>
      </c>
      <c r="AC79" s="195">
        <v>13.16</v>
      </c>
      <c r="AD79" s="195">
        <v>0</v>
      </c>
      <c r="AE79" s="195">
        <v>0</v>
      </c>
      <c r="AF79" s="195">
        <v>0</v>
      </c>
      <c r="AG79" s="195">
        <v>9.33</v>
      </c>
      <c r="AH79" s="195">
        <v>0</v>
      </c>
      <c r="AI79" s="195">
        <v>7.23</v>
      </c>
      <c r="AJ79" s="195">
        <v>0</v>
      </c>
      <c r="AK79" s="195">
        <v>72.680000000000007</v>
      </c>
      <c r="AL79" s="195">
        <v>0</v>
      </c>
      <c r="AM79" s="195">
        <v>0</v>
      </c>
      <c r="AN79" s="195">
        <v>0</v>
      </c>
      <c r="AO79" s="195">
        <v>220.5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9.8699999999999992</v>
      </c>
      <c r="E80" s="195">
        <v>0</v>
      </c>
      <c r="F80" s="195">
        <v>0</v>
      </c>
      <c r="G80" s="195">
        <v>16.96</v>
      </c>
      <c r="H80" s="195">
        <v>0</v>
      </c>
      <c r="I80" s="195">
        <v>9.4600000000000009</v>
      </c>
      <c r="J80" s="195">
        <v>8.91</v>
      </c>
      <c r="K80" s="195">
        <v>20.36</v>
      </c>
      <c r="L80" s="195">
        <v>2.2599999999999998</v>
      </c>
      <c r="M80" s="195">
        <v>0</v>
      </c>
      <c r="N80" s="195">
        <v>1.05</v>
      </c>
      <c r="O80" s="195">
        <v>1.74</v>
      </c>
      <c r="P80" s="195">
        <v>2.39</v>
      </c>
      <c r="Q80" s="195">
        <v>0.18</v>
      </c>
      <c r="R80" s="195">
        <v>0.37</v>
      </c>
      <c r="S80" s="195">
        <v>0.13</v>
      </c>
      <c r="T80" s="195">
        <v>0</v>
      </c>
      <c r="U80" s="195">
        <v>9.89</v>
      </c>
      <c r="V80" s="195">
        <v>0.18</v>
      </c>
      <c r="W80" s="195">
        <v>0.27</v>
      </c>
      <c r="X80" s="195">
        <v>1.3</v>
      </c>
      <c r="Y80" s="195">
        <v>0</v>
      </c>
      <c r="Z80" s="195">
        <v>2.44</v>
      </c>
      <c r="AA80" s="195">
        <v>0.71</v>
      </c>
      <c r="AB80" s="195">
        <v>0</v>
      </c>
      <c r="AC80" s="195">
        <v>13.16</v>
      </c>
      <c r="AD80" s="195">
        <v>0</v>
      </c>
      <c r="AE80" s="195">
        <v>0</v>
      </c>
      <c r="AF80" s="195">
        <v>0</v>
      </c>
      <c r="AG80" s="195">
        <v>9.33</v>
      </c>
      <c r="AH80" s="195">
        <v>0</v>
      </c>
      <c r="AI80" s="195">
        <v>7.23</v>
      </c>
      <c r="AJ80" s="195">
        <v>0</v>
      </c>
      <c r="AK80" s="195">
        <v>72.680000000000007</v>
      </c>
      <c r="AL80" s="195">
        <v>0</v>
      </c>
      <c r="AM80" s="195">
        <v>0</v>
      </c>
      <c r="AN80" s="195">
        <v>0</v>
      </c>
      <c r="AO80" s="195">
        <v>220.5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9.8699999999999992</v>
      </c>
      <c r="E81" s="195">
        <v>0</v>
      </c>
      <c r="F81" s="195">
        <v>0</v>
      </c>
      <c r="G81" s="195">
        <v>16.96</v>
      </c>
      <c r="H81" s="195">
        <v>0</v>
      </c>
      <c r="I81" s="195">
        <v>13.08</v>
      </c>
      <c r="J81" s="195">
        <v>8.91</v>
      </c>
      <c r="K81" s="195">
        <v>23.52</v>
      </c>
      <c r="L81" s="195">
        <v>2.2599999999999998</v>
      </c>
      <c r="M81" s="195">
        <v>0</v>
      </c>
      <c r="N81" s="195">
        <v>1.05</v>
      </c>
      <c r="O81" s="195">
        <v>1.74</v>
      </c>
      <c r="P81" s="195">
        <v>2.39</v>
      </c>
      <c r="Q81" s="195">
        <v>0.18</v>
      </c>
      <c r="R81" s="195">
        <v>0.37</v>
      </c>
      <c r="S81" s="195">
        <v>0.13</v>
      </c>
      <c r="T81" s="195">
        <v>0</v>
      </c>
      <c r="U81" s="195">
        <v>9.7799999999999994</v>
      </c>
      <c r="V81" s="195">
        <v>0.18</v>
      </c>
      <c r="W81" s="195">
        <v>0.27</v>
      </c>
      <c r="X81" s="195">
        <v>1.3</v>
      </c>
      <c r="Y81" s="195">
        <v>0</v>
      </c>
      <c r="Z81" s="195">
        <v>2.44</v>
      </c>
      <c r="AA81" s="195">
        <v>0.71</v>
      </c>
      <c r="AB81" s="195">
        <v>0</v>
      </c>
      <c r="AC81" s="195">
        <v>13.16</v>
      </c>
      <c r="AD81" s="195">
        <v>0</v>
      </c>
      <c r="AE81" s="195">
        <v>0</v>
      </c>
      <c r="AF81" s="195">
        <v>0</v>
      </c>
      <c r="AG81" s="195">
        <v>9.33</v>
      </c>
      <c r="AH81" s="195">
        <v>0</v>
      </c>
      <c r="AI81" s="195">
        <v>7.23</v>
      </c>
      <c r="AJ81" s="195">
        <v>0</v>
      </c>
      <c r="AK81" s="195">
        <v>72.680000000000007</v>
      </c>
      <c r="AL81" s="195">
        <v>0</v>
      </c>
      <c r="AM81" s="195">
        <v>0</v>
      </c>
      <c r="AN81" s="195">
        <v>0</v>
      </c>
      <c r="AO81" s="195">
        <v>220.5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9.8699999999999992</v>
      </c>
      <c r="E82" s="195">
        <v>0</v>
      </c>
      <c r="F82" s="195">
        <v>0</v>
      </c>
      <c r="G82" s="195">
        <v>16.96</v>
      </c>
      <c r="H82" s="195">
        <v>0</v>
      </c>
      <c r="I82" s="195">
        <v>13.08</v>
      </c>
      <c r="J82" s="195">
        <v>8.91</v>
      </c>
      <c r="K82" s="195">
        <v>18.100000000000001</v>
      </c>
      <c r="L82" s="195">
        <v>2.2599999999999998</v>
      </c>
      <c r="M82" s="195">
        <v>0</v>
      </c>
      <c r="N82" s="195">
        <v>1.05</v>
      </c>
      <c r="O82" s="195">
        <v>1.74</v>
      </c>
      <c r="P82" s="195">
        <v>2.39</v>
      </c>
      <c r="Q82" s="195">
        <v>0.18</v>
      </c>
      <c r="R82" s="195">
        <v>0.37</v>
      </c>
      <c r="S82" s="195">
        <v>0.13</v>
      </c>
      <c r="T82" s="195">
        <v>0</v>
      </c>
      <c r="U82" s="195">
        <v>9.7799999999999994</v>
      </c>
      <c r="V82" s="195">
        <v>0.18</v>
      </c>
      <c r="W82" s="195">
        <v>0.27</v>
      </c>
      <c r="X82" s="195">
        <v>1.3</v>
      </c>
      <c r="Y82" s="195">
        <v>0</v>
      </c>
      <c r="Z82" s="195">
        <v>2.44</v>
      </c>
      <c r="AA82" s="195">
        <v>0.71</v>
      </c>
      <c r="AB82" s="195">
        <v>0</v>
      </c>
      <c r="AC82" s="195">
        <v>13.16</v>
      </c>
      <c r="AD82" s="195">
        <v>0</v>
      </c>
      <c r="AE82" s="195">
        <v>0</v>
      </c>
      <c r="AF82" s="195">
        <v>0</v>
      </c>
      <c r="AG82" s="195">
        <v>9.33</v>
      </c>
      <c r="AH82" s="195">
        <v>0</v>
      </c>
      <c r="AI82" s="195">
        <v>7.23</v>
      </c>
      <c r="AJ82" s="195">
        <v>0</v>
      </c>
      <c r="AK82" s="195">
        <v>72.680000000000007</v>
      </c>
      <c r="AL82" s="195">
        <v>0</v>
      </c>
      <c r="AM82" s="195">
        <v>0</v>
      </c>
      <c r="AN82" s="195">
        <v>0</v>
      </c>
      <c r="AO82" s="195">
        <v>220.5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9.8699999999999992</v>
      </c>
      <c r="E83" s="195">
        <v>0</v>
      </c>
      <c r="F83" s="195">
        <v>0</v>
      </c>
      <c r="G83" s="195">
        <v>16.96</v>
      </c>
      <c r="H83" s="195">
        <v>0</v>
      </c>
      <c r="I83" s="195">
        <v>4.18</v>
      </c>
      <c r="J83" s="195">
        <v>16.7</v>
      </c>
      <c r="K83" s="195">
        <v>15.02</v>
      </c>
      <c r="L83" s="195">
        <v>2.2599999999999998</v>
      </c>
      <c r="M83" s="195">
        <v>0</v>
      </c>
      <c r="N83" s="195">
        <v>1.05</v>
      </c>
      <c r="O83" s="195">
        <v>1.74</v>
      </c>
      <c r="P83" s="195">
        <v>2.39</v>
      </c>
      <c r="Q83" s="195">
        <v>0.18</v>
      </c>
      <c r="R83" s="195">
        <v>0.37</v>
      </c>
      <c r="S83" s="195">
        <v>0.13</v>
      </c>
      <c r="T83" s="195">
        <v>0</v>
      </c>
      <c r="U83" s="195">
        <v>10.06</v>
      </c>
      <c r="V83" s="195">
        <v>0.18</v>
      </c>
      <c r="W83" s="195">
        <v>0.27</v>
      </c>
      <c r="X83" s="195">
        <v>1.3</v>
      </c>
      <c r="Y83" s="195">
        <v>0</v>
      </c>
      <c r="Z83" s="195">
        <v>2.44</v>
      </c>
      <c r="AA83" s="195">
        <v>0.67</v>
      </c>
      <c r="AB83" s="195">
        <v>0</v>
      </c>
      <c r="AC83" s="195">
        <v>13.16</v>
      </c>
      <c r="AD83" s="195">
        <v>0</v>
      </c>
      <c r="AE83" s="195">
        <v>0</v>
      </c>
      <c r="AF83" s="195">
        <v>0</v>
      </c>
      <c r="AG83" s="195">
        <v>9.33</v>
      </c>
      <c r="AH83" s="195">
        <v>0</v>
      </c>
      <c r="AI83" s="195">
        <v>7.23</v>
      </c>
      <c r="AJ83" s="195">
        <v>0</v>
      </c>
      <c r="AK83" s="195">
        <v>72.680000000000007</v>
      </c>
      <c r="AL83" s="195">
        <v>0</v>
      </c>
      <c r="AM83" s="195">
        <v>0</v>
      </c>
      <c r="AN83" s="195">
        <v>0</v>
      </c>
      <c r="AO83" s="195">
        <v>220.5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10.130000000000001</v>
      </c>
      <c r="E84" s="195">
        <v>0</v>
      </c>
      <c r="F84" s="195">
        <v>0</v>
      </c>
      <c r="G84" s="195">
        <v>16.96</v>
      </c>
      <c r="H84" s="195">
        <v>0</v>
      </c>
      <c r="I84" s="195">
        <v>4.18</v>
      </c>
      <c r="J84" s="195">
        <v>16.7</v>
      </c>
      <c r="K84" s="195">
        <v>12.04</v>
      </c>
      <c r="L84" s="195">
        <v>2.2599999999999998</v>
      </c>
      <c r="M84" s="195">
        <v>0</v>
      </c>
      <c r="N84" s="195">
        <v>1.05</v>
      </c>
      <c r="O84" s="195">
        <v>1.74</v>
      </c>
      <c r="P84" s="195">
        <v>2.39</v>
      </c>
      <c r="Q84" s="195">
        <v>0.18</v>
      </c>
      <c r="R84" s="195">
        <v>0.37</v>
      </c>
      <c r="S84" s="195">
        <v>0.13</v>
      </c>
      <c r="T84" s="195">
        <v>0</v>
      </c>
      <c r="U84" s="195">
        <v>9.8699999999999992</v>
      </c>
      <c r="V84" s="195">
        <v>0.18</v>
      </c>
      <c r="W84" s="195">
        <v>0.27</v>
      </c>
      <c r="X84" s="195">
        <v>1.3</v>
      </c>
      <c r="Y84" s="195">
        <v>0</v>
      </c>
      <c r="Z84" s="195">
        <v>2.44</v>
      </c>
      <c r="AA84" s="195">
        <v>0.67</v>
      </c>
      <c r="AB84" s="195">
        <v>0</v>
      </c>
      <c r="AC84" s="195">
        <v>13.16</v>
      </c>
      <c r="AD84" s="195">
        <v>0</v>
      </c>
      <c r="AE84" s="195">
        <v>0</v>
      </c>
      <c r="AF84" s="195">
        <v>0</v>
      </c>
      <c r="AG84" s="195">
        <v>9.33</v>
      </c>
      <c r="AH84" s="195">
        <v>0</v>
      </c>
      <c r="AI84" s="195">
        <v>7.23</v>
      </c>
      <c r="AJ84" s="195">
        <v>0</v>
      </c>
      <c r="AK84" s="195">
        <v>72.680000000000007</v>
      </c>
      <c r="AL84" s="195">
        <v>0</v>
      </c>
      <c r="AM84" s="195">
        <v>0</v>
      </c>
      <c r="AN84" s="195">
        <v>0</v>
      </c>
      <c r="AO84" s="195">
        <v>220.5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10.130000000000001</v>
      </c>
      <c r="E85" s="195">
        <v>0</v>
      </c>
      <c r="F85" s="195">
        <v>0</v>
      </c>
      <c r="G85" s="195">
        <v>16.96</v>
      </c>
      <c r="H85" s="195">
        <v>0</v>
      </c>
      <c r="I85" s="195">
        <v>4.18</v>
      </c>
      <c r="J85" s="195">
        <v>16.7</v>
      </c>
      <c r="K85" s="195">
        <v>9.3000000000000007</v>
      </c>
      <c r="L85" s="195">
        <v>2.2599999999999998</v>
      </c>
      <c r="M85" s="195">
        <v>0</v>
      </c>
      <c r="N85" s="195">
        <v>1.05</v>
      </c>
      <c r="O85" s="195">
        <v>1.74</v>
      </c>
      <c r="P85" s="195">
        <v>2.39</v>
      </c>
      <c r="Q85" s="195">
        <v>0.18</v>
      </c>
      <c r="R85" s="195">
        <v>0.37</v>
      </c>
      <c r="S85" s="195">
        <v>0.13</v>
      </c>
      <c r="T85" s="195">
        <v>0</v>
      </c>
      <c r="U85" s="195">
        <v>10.53</v>
      </c>
      <c r="V85" s="195">
        <v>0.18</v>
      </c>
      <c r="W85" s="195">
        <v>0.27</v>
      </c>
      <c r="X85" s="195">
        <v>1.3</v>
      </c>
      <c r="Y85" s="195">
        <v>0</v>
      </c>
      <c r="Z85" s="195">
        <v>2.44</v>
      </c>
      <c r="AA85" s="195">
        <v>0.67</v>
      </c>
      <c r="AB85" s="195">
        <v>0</v>
      </c>
      <c r="AC85" s="195">
        <v>13.16</v>
      </c>
      <c r="AD85" s="195">
        <v>0</v>
      </c>
      <c r="AE85" s="195">
        <v>0</v>
      </c>
      <c r="AF85" s="195">
        <v>0</v>
      </c>
      <c r="AG85" s="195">
        <v>9.33</v>
      </c>
      <c r="AH85" s="195">
        <v>0</v>
      </c>
      <c r="AI85" s="195">
        <v>7.23</v>
      </c>
      <c r="AJ85" s="195">
        <v>0</v>
      </c>
      <c r="AK85" s="195">
        <v>72.680000000000007</v>
      </c>
      <c r="AL85" s="195">
        <v>0</v>
      </c>
      <c r="AM85" s="195">
        <v>0</v>
      </c>
      <c r="AN85" s="195">
        <v>0</v>
      </c>
      <c r="AO85" s="195">
        <v>220.5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9.8699999999999992</v>
      </c>
      <c r="E86" s="195">
        <v>0</v>
      </c>
      <c r="F86" s="195">
        <v>0</v>
      </c>
      <c r="G86" s="195">
        <v>16.96</v>
      </c>
      <c r="H86" s="195">
        <v>0</v>
      </c>
      <c r="I86" s="195">
        <v>4.18</v>
      </c>
      <c r="J86" s="195">
        <v>16.7</v>
      </c>
      <c r="K86" s="195">
        <v>9.3000000000000007</v>
      </c>
      <c r="L86" s="195">
        <v>2.2599999999999998</v>
      </c>
      <c r="M86" s="195">
        <v>0</v>
      </c>
      <c r="N86" s="195">
        <v>1.05</v>
      </c>
      <c r="O86" s="195">
        <v>1.74</v>
      </c>
      <c r="P86" s="195">
        <v>2.39</v>
      </c>
      <c r="Q86" s="195">
        <v>0.18</v>
      </c>
      <c r="R86" s="195">
        <v>0.37</v>
      </c>
      <c r="S86" s="195">
        <v>0.13</v>
      </c>
      <c r="T86" s="195">
        <v>0</v>
      </c>
      <c r="U86" s="195">
        <v>10</v>
      </c>
      <c r="V86" s="195">
        <v>0.18</v>
      </c>
      <c r="W86" s="195">
        <v>0.27</v>
      </c>
      <c r="X86" s="195">
        <v>1.3</v>
      </c>
      <c r="Y86" s="195">
        <v>0</v>
      </c>
      <c r="Z86" s="195">
        <v>2.44</v>
      </c>
      <c r="AA86" s="195">
        <v>0.67</v>
      </c>
      <c r="AB86" s="195">
        <v>0</v>
      </c>
      <c r="AC86" s="195">
        <v>13.16</v>
      </c>
      <c r="AD86" s="195">
        <v>0</v>
      </c>
      <c r="AE86" s="195">
        <v>0</v>
      </c>
      <c r="AF86" s="195">
        <v>0</v>
      </c>
      <c r="AG86" s="195">
        <v>9.33</v>
      </c>
      <c r="AH86" s="195">
        <v>0</v>
      </c>
      <c r="AI86" s="195">
        <v>7.23</v>
      </c>
      <c r="AJ86" s="195">
        <v>0</v>
      </c>
      <c r="AK86" s="195">
        <v>72.680000000000007</v>
      </c>
      <c r="AL86" s="195">
        <v>0</v>
      </c>
      <c r="AM86" s="195">
        <v>0</v>
      </c>
      <c r="AN86" s="195">
        <v>0</v>
      </c>
      <c r="AO86" s="195">
        <v>220.5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10.130000000000001</v>
      </c>
      <c r="E87" s="195">
        <v>0</v>
      </c>
      <c r="F87" s="195">
        <v>0</v>
      </c>
      <c r="G87" s="195">
        <v>16.96</v>
      </c>
      <c r="H87" s="195">
        <v>0</v>
      </c>
      <c r="I87" s="195">
        <v>4.18</v>
      </c>
      <c r="J87" s="195">
        <v>16.7</v>
      </c>
      <c r="K87" s="195">
        <v>21.92</v>
      </c>
      <c r="L87" s="195">
        <v>2.2599999999999998</v>
      </c>
      <c r="M87" s="195">
        <v>0</v>
      </c>
      <c r="N87" s="195">
        <v>1.05</v>
      </c>
      <c r="O87" s="195">
        <v>1.74</v>
      </c>
      <c r="P87" s="195">
        <v>2.39</v>
      </c>
      <c r="Q87" s="195">
        <v>0.17</v>
      </c>
      <c r="R87" s="195">
        <v>0.37</v>
      </c>
      <c r="S87" s="195">
        <v>0.13</v>
      </c>
      <c r="T87" s="195">
        <v>0</v>
      </c>
      <c r="U87" s="195">
        <v>10</v>
      </c>
      <c r="V87" s="195">
        <v>0.18</v>
      </c>
      <c r="W87" s="195">
        <v>0.27</v>
      </c>
      <c r="X87" s="195">
        <v>1.3</v>
      </c>
      <c r="Y87" s="195">
        <v>0</v>
      </c>
      <c r="Z87" s="195">
        <v>2.44</v>
      </c>
      <c r="AA87" s="195">
        <v>0.67</v>
      </c>
      <c r="AB87" s="195">
        <v>0</v>
      </c>
      <c r="AC87" s="195">
        <v>13.16</v>
      </c>
      <c r="AD87" s="195">
        <v>0</v>
      </c>
      <c r="AE87" s="195">
        <v>0</v>
      </c>
      <c r="AF87" s="195">
        <v>0</v>
      </c>
      <c r="AG87" s="195">
        <v>8.8800000000000008</v>
      </c>
      <c r="AH87" s="195">
        <v>0</v>
      </c>
      <c r="AI87" s="195">
        <v>7.23</v>
      </c>
      <c r="AJ87" s="195">
        <v>0</v>
      </c>
      <c r="AK87" s="195">
        <v>72.680000000000007</v>
      </c>
      <c r="AL87" s="195">
        <v>0</v>
      </c>
      <c r="AM87" s="195">
        <v>0</v>
      </c>
      <c r="AN87" s="195">
        <v>0</v>
      </c>
      <c r="AO87" s="195">
        <v>220.5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10.130000000000001</v>
      </c>
      <c r="E88" s="195">
        <v>0</v>
      </c>
      <c r="F88" s="195">
        <v>0</v>
      </c>
      <c r="G88" s="195">
        <v>16.96</v>
      </c>
      <c r="H88" s="195">
        <v>0</v>
      </c>
      <c r="I88" s="195">
        <v>4.18</v>
      </c>
      <c r="J88" s="195">
        <v>16.7</v>
      </c>
      <c r="K88" s="195">
        <v>33.76</v>
      </c>
      <c r="L88" s="195">
        <v>2.2599999999999998</v>
      </c>
      <c r="M88" s="195">
        <v>0</v>
      </c>
      <c r="N88" s="195">
        <v>1.05</v>
      </c>
      <c r="O88" s="195">
        <v>1.74</v>
      </c>
      <c r="P88" s="195">
        <v>2.39</v>
      </c>
      <c r="Q88" s="195">
        <v>0.17</v>
      </c>
      <c r="R88" s="195">
        <v>0.37</v>
      </c>
      <c r="S88" s="195">
        <v>0.13</v>
      </c>
      <c r="T88" s="195">
        <v>0</v>
      </c>
      <c r="U88" s="195">
        <v>10</v>
      </c>
      <c r="V88" s="195">
        <v>0.18</v>
      </c>
      <c r="W88" s="195">
        <v>0.27</v>
      </c>
      <c r="X88" s="195">
        <v>1.3</v>
      </c>
      <c r="Y88" s="195">
        <v>0</v>
      </c>
      <c r="Z88" s="195">
        <v>2.44</v>
      </c>
      <c r="AA88" s="195">
        <v>0.67</v>
      </c>
      <c r="AB88" s="195">
        <v>0</v>
      </c>
      <c r="AC88" s="195">
        <v>12.74</v>
      </c>
      <c r="AD88" s="195">
        <v>0</v>
      </c>
      <c r="AE88" s="195">
        <v>0</v>
      </c>
      <c r="AF88" s="195">
        <v>0</v>
      </c>
      <c r="AG88" s="195">
        <v>8.8800000000000008</v>
      </c>
      <c r="AH88" s="195">
        <v>0</v>
      </c>
      <c r="AI88" s="195">
        <v>7.23</v>
      </c>
      <c r="AJ88" s="195">
        <v>0</v>
      </c>
      <c r="AK88" s="195">
        <v>72.680000000000007</v>
      </c>
      <c r="AL88" s="195">
        <v>0</v>
      </c>
      <c r="AM88" s="195">
        <v>0</v>
      </c>
      <c r="AN88" s="195">
        <v>0</v>
      </c>
      <c r="AO88" s="195">
        <v>220.5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10.130000000000001</v>
      </c>
      <c r="E89" s="195">
        <v>0</v>
      </c>
      <c r="F89" s="195">
        <v>0</v>
      </c>
      <c r="G89" s="195">
        <v>16.96</v>
      </c>
      <c r="H89" s="195">
        <v>0</v>
      </c>
      <c r="I89" s="195">
        <v>4.18</v>
      </c>
      <c r="J89" s="195">
        <v>15.59</v>
      </c>
      <c r="K89" s="195">
        <v>39.75</v>
      </c>
      <c r="L89" s="195">
        <v>2.2599999999999998</v>
      </c>
      <c r="M89" s="195">
        <v>0</v>
      </c>
      <c r="N89" s="195">
        <v>1.05</v>
      </c>
      <c r="O89" s="195">
        <v>1.74</v>
      </c>
      <c r="P89" s="195">
        <v>2.39</v>
      </c>
      <c r="Q89" s="195">
        <v>0.17</v>
      </c>
      <c r="R89" s="195">
        <v>0.37</v>
      </c>
      <c r="S89" s="195">
        <v>0.13</v>
      </c>
      <c r="T89" s="195">
        <v>0</v>
      </c>
      <c r="U89" s="195">
        <v>10</v>
      </c>
      <c r="V89" s="195">
        <v>0.18</v>
      </c>
      <c r="W89" s="195">
        <v>0.27</v>
      </c>
      <c r="X89" s="195">
        <v>1.3</v>
      </c>
      <c r="Y89" s="195">
        <v>0</v>
      </c>
      <c r="Z89" s="195">
        <v>2.44</v>
      </c>
      <c r="AA89" s="195">
        <v>0.67</v>
      </c>
      <c r="AB89" s="195">
        <v>0</v>
      </c>
      <c r="AC89" s="195">
        <v>12.74</v>
      </c>
      <c r="AD89" s="195">
        <v>0</v>
      </c>
      <c r="AE89" s="195">
        <v>0</v>
      </c>
      <c r="AF89" s="195">
        <v>0</v>
      </c>
      <c r="AG89" s="195">
        <v>8.8800000000000008</v>
      </c>
      <c r="AH89" s="195">
        <v>0</v>
      </c>
      <c r="AI89" s="195">
        <v>7.23</v>
      </c>
      <c r="AJ89" s="195">
        <v>0</v>
      </c>
      <c r="AK89" s="195">
        <v>72.680000000000007</v>
      </c>
      <c r="AL89" s="195">
        <v>0</v>
      </c>
      <c r="AM89" s="195">
        <v>0</v>
      </c>
      <c r="AN89" s="195">
        <v>0</v>
      </c>
      <c r="AO89" s="195">
        <v>220.5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10.130000000000001</v>
      </c>
      <c r="E90" s="195">
        <v>0</v>
      </c>
      <c r="F90" s="195">
        <v>0</v>
      </c>
      <c r="G90" s="195">
        <v>16.96</v>
      </c>
      <c r="H90" s="195">
        <v>0</v>
      </c>
      <c r="I90" s="195">
        <v>4.18</v>
      </c>
      <c r="J90" s="195">
        <v>15.31</v>
      </c>
      <c r="K90" s="195">
        <v>53.46</v>
      </c>
      <c r="L90" s="195">
        <v>2.2599999999999998</v>
      </c>
      <c r="M90" s="195">
        <v>0</v>
      </c>
      <c r="N90" s="195">
        <v>1.05</v>
      </c>
      <c r="O90" s="195">
        <v>1.74</v>
      </c>
      <c r="P90" s="195">
        <v>2.39</v>
      </c>
      <c r="Q90" s="195">
        <v>0.17</v>
      </c>
      <c r="R90" s="195">
        <v>0.37</v>
      </c>
      <c r="S90" s="195">
        <v>0.13</v>
      </c>
      <c r="T90" s="195">
        <v>0</v>
      </c>
      <c r="U90" s="195">
        <v>10</v>
      </c>
      <c r="V90" s="195">
        <v>0.18</v>
      </c>
      <c r="W90" s="195">
        <v>0.27</v>
      </c>
      <c r="X90" s="195">
        <v>1.3</v>
      </c>
      <c r="Y90" s="195">
        <v>0</v>
      </c>
      <c r="Z90" s="195">
        <v>2.44</v>
      </c>
      <c r="AA90" s="195">
        <v>0.67</v>
      </c>
      <c r="AB90" s="195">
        <v>0</v>
      </c>
      <c r="AC90" s="195">
        <v>12.74</v>
      </c>
      <c r="AD90" s="195">
        <v>0</v>
      </c>
      <c r="AE90" s="195">
        <v>0</v>
      </c>
      <c r="AF90" s="195">
        <v>0</v>
      </c>
      <c r="AG90" s="195">
        <v>8.8800000000000008</v>
      </c>
      <c r="AH90" s="195">
        <v>0</v>
      </c>
      <c r="AI90" s="195">
        <v>7.23</v>
      </c>
      <c r="AJ90" s="195">
        <v>0</v>
      </c>
      <c r="AK90" s="195">
        <v>72.680000000000007</v>
      </c>
      <c r="AL90" s="195">
        <v>0</v>
      </c>
      <c r="AM90" s="195">
        <v>0</v>
      </c>
      <c r="AN90" s="195">
        <v>0</v>
      </c>
      <c r="AO90" s="195">
        <v>220.5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10.130000000000001</v>
      </c>
      <c r="E91" s="195">
        <v>0</v>
      </c>
      <c r="F91" s="195">
        <v>0</v>
      </c>
      <c r="G91" s="195">
        <v>16.96</v>
      </c>
      <c r="H91" s="195">
        <v>0</v>
      </c>
      <c r="I91" s="195">
        <v>0</v>
      </c>
      <c r="J91" s="195">
        <v>11.69</v>
      </c>
      <c r="K91" s="195">
        <v>52.22</v>
      </c>
      <c r="L91" s="195">
        <v>2.2599999999999998</v>
      </c>
      <c r="M91" s="195">
        <v>0</v>
      </c>
      <c r="N91" s="195">
        <v>1.05</v>
      </c>
      <c r="O91" s="195">
        <v>1.74</v>
      </c>
      <c r="P91" s="195">
        <v>2.39</v>
      </c>
      <c r="Q91" s="195">
        <v>0.17</v>
      </c>
      <c r="R91" s="195">
        <v>0.37</v>
      </c>
      <c r="S91" s="195">
        <v>0.13</v>
      </c>
      <c r="T91" s="195">
        <v>0</v>
      </c>
      <c r="U91" s="195">
        <v>10.14</v>
      </c>
      <c r="V91" s="195">
        <v>0.18</v>
      </c>
      <c r="W91" s="195">
        <v>0.27</v>
      </c>
      <c r="X91" s="195">
        <v>1.3</v>
      </c>
      <c r="Y91" s="195">
        <v>0</v>
      </c>
      <c r="Z91" s="195">
        <v>2.44</v>
      </c>
      <c r="AA91" s="195">
        <v>0.67</v>
      </c>
      <c r="AB91" s="195">
        <v>0</v>
      </c>
      <c r="AC91" s="195">
        <v>12.74</v>
      </c>
      <c r="AD91" s="195">
        <v>0</v>
      </c>
      <c r="AE91" s="195">
        <v>0</v>
      </c>
      <c r="AF91" s="195">
        <v>0</v>
      </c>
      <c r="AG91" s="195">
        <v>8.8800000000000008</v>
      </c>
      <c r="AH91" s="195">
        <v>0</v>
      </c>
      <c r="AI91" s="195">
        <v>7.23</v>
      </c>
      <c r="AJ91" s="195">
        <v>0</v>
      </c>
      <c r="AK91" s="195">
        <v>72.680000000000007</v>
      </c>
      <c r="AL91" s="195">
        <v>0</v>
      </c>
      <c r="AM91" s="195">
        <v>0</v>
      </c>
      <c r="AN91" s="195">
        <v>0</v>
      </c>
      <c r="AO91" s="195">
        <v>220.5</v>
      </c>
      <c r="AP91" s="195">
        <v>0</v>
      </c>
      <c r="AQ91" s="195">
        <v>0</v>
      </c>
      <c r="AR91" s="195">
        <v>0</v>
      </c>
      <c r="AS91" s="195">
        <v>0</v>
      </c>
      <c r="AT91" s="195">
        <v>4.18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10.130000000000001</v>
      </c>
      <c r="E92" s="195">
        <v>0</v>
      </c>
      <c r="F92" s="195">
        <v>0</v>
      </c>
      <c r="G92" s="195">
        <v>16.96</v>
      </c>
      <c r="H92" s="195">
        <v>0</v>
      </c>
      <c r="I92" s="195">
        <v>0</v>
      </c>
      <c r="J92" s="195">
        <v>11.69</v>
      </c>
      <c r="K92" s="195">
        <v>47.56</v>
      </c>
      <c r="L92" s="195">
        <v>2.2599999999999998</v>
      </c>
      <c r="M92" s="195">
        <v>0</v>
      </c>
      <c r="N92" s="195">
        <v>1.05</v>
      </c>
      <c r="O92" s="195">
        <v>1.74</v>
      </c>
      <c r="P92" s="195">
        <v>2.39</v>
      </c>
      <c r="Q92" s="195">
        <v>0.17</v>
      </c>
      <c r="R92" s="195">
        <v>0.37</v>
      </c>
      <c r="S92" s="195">
        <v>0.13</v>
      </c>
      <c r="T92" s="195">
        <v>0</v>
      </c>
      <c r="U92" s="195">
        <v>10.06</v>
      </c>
      <c r="V92" s="195">
        <v>0.18</v>
      </c>
      <c r="W92" s="195">
        <v>0.27</v>
      </c>
      <c r="X92" s="195">
        <v>1.3</v>
      </c>
      <c r="Y92" s="195">
        <v>0</v>
      </c>
      <c r="Z92" s="195">
        <v>2.44</v>
      </c>
      <c r="AA92" s="195">
        <v>0.67</v>
      </c>
      <c r="AB92" s="195">
        <v>0</v>
      </c>
      <c r="AC92" s="195">
        <v>12.74</v>
      </c>
      <c r="AD92" s="195">
        <v>0</v>
      </c>
      <c r="AE92" s="195">
        <v>0</v>
      </c>
      <c r="AF92" s="195">
        <v>0</v>
      </c>
      <c r="AG92" s="195">
        <v>8.8800000000000008</v>
      </c>
      <c r="AH92" s="195">
        <v>0</v>
      </c>
      <c r="AI92" s="195">
        <v>7.23</v>
      </c>
      <c r="AJ92" s="195">
        <v>0</v>
      </c>
      <c r="AK92" s="195">
        <v>72.680000000000007</v>
      </c>
      <c r="AL92" s="195">
        <v>0</v>
      </c>
      <c r="AM92" s="195">
        <v>0</v>
      </c>
      <c r="AN92" s="195">
        <v>0</v>
      </c>
      <c r="AO92" s="195">
        <v>220.5</v>
      </c>
      <c r="AP92" s="195">
        <v>0</v>
      </c>
      <c r="AQ92" s="195">
        <v>0</v>
      </c>
      <c r="AR92" s="195">
        <v>0</v>
      </c>
      <c r="AS92" s="195">
        <v>0</v>
      </c>
      <c r="AT92" s="195">
        <v>4.18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10.130000000000001</v>
      </c>
      <c r="E93" s="195">
        <v>0</v>
      </c>
      <c r="F93" s="195">
        <v>0</v>
      </c>
      <c r="G93" s="195">
        <v>16.96</v>
      </c>
      <c r="H93" s="195">
        <v>0</v>
      </c>
      <c r="I93" s="195">
        <v>0</v>
      </c>
      <c r="J93" s="195">
        <v>11.69</v>
      </c>
      <c r="K93" s="195">
        <v>41.76</v>
      </c>
      <c r="L93" s="195">
        <v>2.2599999999999998</v>
      </c>
      <c r="M93" s="195">
        <v>0</v>
      </c>
      <c r="N93" s="195">
        <v>1.05</v>
      </c>
      <c r="O93" s="195">
        <v>1.74</v>
      </c>
      <c r="P93" s="195">
        <v>2.39</v>
      </c>
      <c r="Q93" s="195">
        <v>0.17</v>
      </c>
      <c r="R93" s="195">
        <v>0.37</v>
      </c>
      <c r="S93" s="195">
        <v>1</v>
      </c>
      <c r="T93" s="195">
        <v>0</v>
      </c>
      <c r="U93" s="195">
        <v>10.06</v>
      </c>
      <c r="V93" s="195">
        <v>0.18</v>
      </c>
      <c r="W93" s="195">
        <v>0.27</v>
      </c>
      <c r="X93" s="195">
        <v>1.3</v>
      </c>
      <c r="Y93" s="195">
        <v>0</v>
      </c>
      <c r="Z93" s="195">
        <v>2.44</v>
      </c>
      <c r="AA93" s="195">
        <v>0.67</v>
      </c>
      <c r="AB93" s="195">
        <v>0</v>
      </c>
      <c r="AC93" s="195">
        <v>12.74</v>
      </c>
      <c r="AD93" s="195">
        <v>0</v>
      </c>
      <c r="AE93" s="195">
        <v>0</v>
      </c>
      <c r="AF93" s="195">
        <v>0</v>
      </c>
      <c r="AG93" s="195">
        <v>8.8800000000000008</v>
      </c>
      <c r="AH93" s="195">
        <v>0</v>
      </c>
      <c r="AI93" s="195">
        <v>7.23</v>
      </c>
      <c r="AJ93" s="195">
        <v>0</v>
      </c>
      <c r="AK93" s="195">
        <v>72.680000000000007</v>
      </c>
      <c r="AL93" s="195">
        <v>0</v>
      </c>
      <c r="AM93" s="195">
        <v>0</v>
      </c>
      <c r="AN93" s="195">
        <v>0</v>
      </c>
      <c r="AO93" s="195">
        <v>220.5</v>
      </c>
      <c r="AP93" s="195">
        <v>0</v>
      </c>
      <c r="AQ93" s="195">
        <v>0</v>
      </c>
      <c r="AR93" s="195">
        <v>0</v>
      </c>
      <c r="AS93" s="195">
        <v>0</v>
      </c>
      <c r="AT93" s="195">
        <v>4.18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10.130000000000001</v>
      </c>
      <c r="E94" s="195">
        <v>0</v>
      </c>
      <c r="F94" s="195">
        <v>0</v>
      </c>
      <c r="G94" s="195">
        <v>16.96</v>
      </c>
      <c r="H94" s="195">
        <v>0</v>
      </c>
      <c r="I94" s="195">
        <v>0</v>
      </c>
      <c r="J94" s="195">
        <v>11.69</v>
      </c>
      <c r="K94" s="195">
        <v>34.909999999999997</v>
      </c>
      <c r="L94" s="195">
        <v>2.2599999999999998</v>
      </c>
      <c r="M94" s="195">
        <v>0</v>
      </c>
      <c r="N94" s="195">
        <v>1.05</v>
      </c>
      <c r="O94" s="195">
        <v>1.74</v>
      </c>
      <c r="P94" s="195">
        <v>2.39</v>
      </c>
      <c r="Q94" s="195">
        <v>0.17</v>
      </c>
      <c r="R94" s="195">
        <v>0.37</v>
      </c>
      <c r="S94" s="195">
        <v>2.33</v>
      </c>
      <c r="T94" s="195">
        <v>0</v>
      </c>
      <c r="U94" s="195">
        <v>10.06</v>
      </c>
      <c r="V94" s="195">
        <v>0.18</v>
      </c>
      <c r="W94" s="195">
        <v>0.27</v>
      </c>
      <c r="X94" s="195">
        <v>1.3</v>
      </c>
      <c r="Y94" s="195">
        <v>0</v>
      </c>
      <c r="Z94" s="195">
        <v>2.44</v>
      </c>
      <c r="AA94" s="195">
        <v>0.67</v>
      </c>
      <c r="AB94" s="195">
        <v>0</v>
      </c>
      <c r="AC94" s="195">
        <v>12.74</v>
      </c>
      <c r="AD94" s="195">
        <v>0</v>
      </c>
      <c r="AE94" s="195">
        <v>0</v>
      </c>
      <c r="AF94" s="195">
        <v>0</v>
      </c>
      <c r="AG94" s="195">
        <v>8.8800000000000008</v>
      </c>
      <c r="AH94" s="195">
        <v>0</v>
      </c>
      <c r="AI94" s="195">
        <v>7.23</v>
      </c>
      <c r="AJ94" s="195">
        <v>0</v>
      </c>
      <c r="AK94" s="195">
        <v>72.680000000000007</v>
      </c>
      <c r="AL94" s="195">
        <v>0</v>
      </c>
      <c r="AM94" s="195">
        <v>0</v>
      </c>
      <c r="AN94" s="195">
        <v>0</v>
      </c>
      <c r="AO94" s="195">
        <v>220.5</v>
      </c>
      <c r="AP94" s="195">
        <v>0</v>
      </c>
      <c r="AQ94" s="195">
        <v>0</v>
      </c>
      <c r="AR94" s="195">
        <v>0</v>
      </c>
      <c r="AS94" s="195">
        <v>0</v>
      </c>
      <c r="AT94" s="195">
        <v>4.18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10.130000000000001</v>
      </c>
      <c r="E95" s="195">
        <v>0</v>
      </c>
      <c r="F95" s="195">
        <v>0</v>
      </c>
      <c r="G95" s="195">
        <v>16.96</v>
      </c>
      <c r="H95" s="195">
        <v>0</v>
      </c>
      <c r="I95" s="195">
        <v>0</v>
      </c>
      <c r="J95" s="195">
        <v>11.69</v>
      </c>
      <c r="K95" s="195">
        <v>17</v>
      </c>
      <c r="L95" s="195">
        <v>2.2599999999999998</v>
      </c>
      <c r="M95" s="195">
        <v>0</v>
      </c>
      <c r="N95" s="195">
        <v>1.05</v>
      </c>
      <c r="O95" s="195">
        <v>1.74</v>
      </c>
      <c r="P95" s="195">
        <v>2.39</v>
      </c>
      <c r="Q95" s="195">
        <v>0.17</v>
      </c>
      <c r="R95" s="195">
        <v>0.37</v>
      </c>
      <c r="S95" s="195">
        <v>3.55</v>
      </c>
      <c r="T95" s="195">
        <v>0</v>
      </c>
      <c r="U95" s="195">
        <v>10.06</v>
      </c>
      <c r="V95" s="195">
        <v>0.18</v>
      </c>
      <c r="W95" s="195">
        <v>0.27</v>
      </c>
      <c r="X95" s="195">
        <v>1.3</v>
      </c>
      <c r="Y95" s="195">
        <v>0</v>
      </c>
      <c r="Z95" s="195">
        <v>2.44</v>
      </c>
      <c r="AA95" s="195">
        <v>0.67</v>
      </c>
      <c r="AB95" s="195">
        <v>0</v>
      </c>
      <c r="AC95" s="195">
        <v>12.74</v>
      </c>
      <c r="AD95" s="195">
        <v>0</v>
      </c>
      <c r="AE95" s="195">
        <v>0</v>
      </c>
      <c r="AF95" s="195">
        <v>0</v>
      </c>
      <c r="AG95" s="195">
        <v>8.8800000000000008</v>
      </c>
      <c r="AH95" s="195">
        <v>0</v>
      </c>
      <c r="AI95" s="195">
        <v>7.23</v>
      </c>
      <c r="AJ95" s="195">
        <v>0</v>
      </c>
      <c r="AK95" s="195">
        <v>72.680000000000007</v>
      </c>
      <c r="AL95" s="195">
        <v>0</v>
      </c>
      <c r="AM95" s="195">
        <v>0</v>
      </c>
      <c r="AN95" s="195">
        <v>0</v>
      </c>
      <c r="AO95" s="195">
        <v>220.5</v>
      </c>
      <c r="AP95" s="195">
        <v>0</v>
      </c>
      <c r="AQ95" s="195">
        <v>0</v>
      </c>
      <c r="AR95" s="195">
        <v>0</v>
      </c>
      <c r="AS95" s="195">
        <v>0</v>
      </c>
      <c r="AT95" s="195">
        <v>4.18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10.130000000000001</v>
      </c>
      <c r="E96" s="195">
        <v>0</v>
      </c>
      <c r="F96" s="195">
        <v>0</v>
      </c>
      <c r="G96" s="195">
        <v>16.96</v>
      </c>
      <c r="H96" s="195">
        <v>0</v>
      </c>
      <c r="I96" s="195">
        <v>0</v>
      </c>
      <c r="J96" s="195">
        <v>11.69</v>
      </c>
      <c r="K96" s="195">
        <v>10.63</v>
      </c>
      <c r="L96" s="195">
        <v>2.2599999999999998</v>
      </c>
      <c r="M96" s="195">
        <v>0</v>
      </c>
      <c r="N96" s="195">
        <v>1.05</v>
      </c>
      <c r="O96" s="195">
        <v>1.74</v>
      </c>
      <c r="P96" s="195">
        <v>2.39</v>
      </c>
      <c r="Q96" s="195">
        <v>0.17</v>
      </c>
      <c r="R96" s="195">
        <v>0.37</v>
      </c>
      <c r="S96" s="195">
        <v>4.3</v>
      </c>
      <c r="T96" s="195">
        <v>0</v>
      </c>
      <c r="U96" s="195">
        <v>10.06</v>
      </c>
      <c r="V96" s="195">
        <v>0.18</v>
      </c>
      <c r="W96" s="195">
        <v>0.27</v>
      </c>
      <c r="X96" s="195">
        <v>1.3</v>
      </c>
      <c r="Y96" s="195">
        <v>0</v>
      </c>
      <c r="Z96" s="195">
        <v>2.44</v>
      </c>
      <c r="AA96" s="195">
        <v>0.67</v>
      </c>
      <c r="AB96" s="195">
        <v>0</v>
      </c>
      <c r="AC96" s="195">
        <v>12.74</v>
      </c>
      <c r="AD96" s="195">
        <v>0</v>
      </c>
      <c r="AE96" s="195">
        <v>0</v>
      </c>
      <c r="AF96" s="195">
        <v>0</v>
      </c>
      <c r="AG96" s="195">
        <v>8.8800000000000008</v>
      </c>
      <c r="AH96" s="195">
        <v>0</v>
      </c>
      <c r="AI96" s="195">
        <v>7.23</v>
      </c>
      <c r="AJ96" s="195">
        <v>0</v>
      </c>
      <c r="AK96" s="195">
        <v>72.680000000000007</v>
      </c>
      <c r="AL96" s="195">
        <v>0</v>
      </c>
      <c r="AM96" s="195">
        <v>0</v>
      </c>
      <c r="AN96" s="195">
        <v>0</v>
      </c>
      <c r="AO96" s="195">
        <v>220.5</v>
      </c>
      <c r="AP96" s="195">
        <v>0</v>
      </c>
      <c r="AQ96" s="195">
        <v>0</v>
      </c>
      <c r="AR96" s="195">
        <v>0</v>
      </c>
      <c r="AS96" s="195">
        <v>0</v>
      </c>
      <c r="AT96" s="195">
        <v>4.18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10.130000000000001</v>
      </c>
      <c r="E97" s="195">
        <v>0</v>
      </c>
      <c r="F97" s="195">
        <v>0</v>
      </c>
      <c r="G97" s="195">
        <v>16.96</v>
      </c>
      <c r="H97" s="195">
        <v>0</v>
      </c>
      <c r="I97" s="195">
        <v>0</v>
      </c>
      <c r="J97" s="195">
        <v>11.69</v>
      </c>
      <c r="K97" s="195">
        <v>10.63</v>
      </c>
      <c r="L97" s="195">
        <v>2.2599999999999998</v>
      </c>
      <c r="M97" s="195">
        <v>0</v>
      </c>
      <c r="N97" s="195">
        <v>1.05</v>
      </c>
      <c r="O97" s="195">
        <v>1.74</v>
      </c>
      <c r="P97" s="195">
        <v>2.39</v>
      </c>
      <c r="Q97" s="195">
        <v>0.32</v>
      </c>
      <c r="R97" s="195">
        <v>0.37</v>
      </c>
      <c r="S97" s="195">
        <v>4.3</v>
      </c>
      <c r="T97" s="195">
        <v>0</v>
      </c>
      <c r="U97" s="195">
        <v>10.06</v>
      </c>
      <c r="V97" s="195">
        <v>0.18</v>
      </c>
      <c r="W97" s="195">
        <v>0.27</v>
      </c>
      <c r="X97" s="195">
        <v>1.3</v>
      </c>
      <c r="Y97" s="195">
        <v>0</v>
      </c>
      <c r="Z97" s="195">
        <v>2.44</v>
      </c>
      <c r="AA97" s="195">
        <v>0.67</v>
      </c>
      <c r="AB97" s="195">
        <v>0</v>
      </c>
      <c r="AC97" s="195">
        <v>12.74</v>
      </c>
      <c r="AD97" s="195">
        <v>0</v>
      </c>
      <c r="AE97" s="195">
        <v>0</v>
      </c>
      <c r="AF97" s="195">
        <v>0</v>
      </c>
      <c r="AG97" s="195">
        <v>8.8800000000000008</v>
      </c>
      <c r="AH97" s="195">
        <v>0</v>
      </c>
      <c r="AI97" s="195">
        <v>7.23</v>
      </c>
      <c r="AJ97" s="195">
        <v>0</v>
      </c>
      <c r="AK97" s="195">
        <v>72.680000000000007</v>
      </c>
      <c r="AL97" s="195">
        <v>0</v>
      </c>
      <c r="AM97" s="195">
        <v>0</v>
      </c>
      <c r="AN97" s="195">
        <v>0</v>
      </c>
      <c r="AO97" s="195">
        <v>220.5</v>
      </c>
      <c r="AP97" s="195">
        <v>0</v>
      </c>
      <c r="AQ97" s="195">
        <v>0</v>
      </c>
      <c r="AR97" s="195">
        <v>0</v>
      </c>
      <c r="AS97" s="195">
        <v>0</v>
      </c>
      <c r="AT97" s="195">
        <v>4.18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10.130000000000001</v>
      </c>
      <c r="E98" s="195">
        <v>0</v>
      </c>
      <c r="F98" s="195">
        <v>0</v>
      </c>
      <c r="G98" s="195">
        <v>16.96</v>
      </c>
      <c r="H98" s="195">
        <v>0</v>
      </c>
      <c r="I98" s="195">
        <v>0</v>
      </c>
      <c r="J98" s="195">
        <v>11.69</v>
      </c>
      <c r="K98" s="195">
        <v>10.63</v>
      </c>
      <c r="L98" s="195">
        <v>2.2599999999999998</v>
      </c>
      <c r="M98" s="195">
        <v>0</v>
      </c>
      <c r="N98" s="195">
        <v>1.05</v>
      </c>
      <c r="O98" s="195">
        <v>1.74</v>
      </c>
      <c r="P98" s="195">
        <v>2.39</v>
      </c>
      <c r="Q98" s="195">
        <v>0.32</v>
      </c>
      <c r="R98" s="195">
        <v>0.37</v>
      </c>
      <c r="S98" s="195">
        <v>4.3</v>
      </c>
      <c r="T98" s="195">
        <v>0</v>
      </c>
      <c r="U98" s="195">
        <v>10.06</v>
      </c>
      <c r="V98" s="195">
        <v>0.18</v>
      </c>
      <c r="W98" s="195">
        <v>0.27</v>
      </c>
      <c r="X98" s="195">
        <v>1.3</v>
      </c>
      <c r="Y98" s="195">
        <v>0</v>
      </c>
      <c r="Z98" s="195">
        <v>2.44</v>
      </c>
      <c r="AA98" s="195">
        <v>0.67</v>
      </c>
      <c r="AB98" s="195">
        <v>0</v>
      </c>
      <c r="AC98" s="195">
        <v>12.74</v>
      </c>
      <c r="AD98" s="195">
        <v>0</v>
      </c>
      <c r="AE98" s="195">
        <v>0</v>
      </c>
      <c r="AF98" s="195">
        <v>0</v>
      </c>
      <c r="AG98" s="195">
        <v>8.8800000000000008</v>
      </c>
      <c r="AH98" s="195">
        <v>0</v>
      </c>
      <c r="AI98" s="195">
        <v>7.23</v>
      </c>
      <c r="AJ98" s="195">
        <v>0</v>
      </c>
      <c r="AK98" s="195">
        <v>72.680000000000007</v>
      </c>
      <c r="AL98" s="195">
        <v>0</v>
      </c>
      <c r="AM98" s="195">
        <v>0</v>
      </c>
      <c r="AN98" s="195">
        <v>0</v>
      </c>
      <c r="AO98" s="195">
        <v>220.5</v>
      </c>
      <c r="AP98" s="195">
        <v>0</v>
      </c>
      <c r="AQ98" s="195">
        <v>0</v>
      </c>
      <c r="AR98" s="195">
        <v>0</v>
      </c>
      <c r="AS98" s="195">
        <v>0</v>
      </c>
      <c r="AT98" s="195">
        <v>4.18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0.24636999999999995</v>
      </c>
      <c r="E99">
        <f t="shared" si="0"/>
        <v>0</v>
      </c>
      <c r="F99">
        <f t="shared" si="0"/>
        <v>0</v>
      </c>
      <c r="G99">
        <f t="shared" si="0"/>
        <v>0.40704000000000051</v>
      </c>
      <c r="H99">
        <f t="shared" si="0"/>
        <v>0</v>
      </c>
      <c r="I99">
        <f t="shared" si="0"/>
        <v>0.31528250000000008</v>
      </c>
      <c r="J99">
        <f t="shared" si="0"/>
        <v>0.18190250000000027</v>
      </c>
      <c r="K99">
        <f t="shared" si="0"/>
        <v>2.0591274999999998</v>
      </c>
      <c r="L99">
        <f t="shared" si="0"/>
        <v>0.37517499999999998</v>
      </c>
      <c r="M99">
        <f t="shared" si="0"/>
        <v>0</v>
      </c>
      <c r="N99">
        <f t="shared" si="0"/>
        <v>2.5199999999999955E-2</v>
      </c>
      <c r="O99">
        <f t="shared" si="0"/>
        <v>4.1760000000000012E-2</v>
      </c>
      <c r="P99">
        <f t="shared" si="0"/>
        <v>5.7359999999999856E-2</v>
      </c>
      <c r="Q99">
        <f t="shared" si="0"/>
        <v>3.0122500000000052E-2</v>
      </c>
      <c r="R99">
        <f t="shared" si="0"/>
        <v>2.7842500000000044E-2</v>
      </c>
      <c r="S99">
        <f t="shared" si="0"/>
        <v>4.0819999999999981E-2</v>
      </c>
      <c r="T99">
        <f t="shared" si="0"/>
        <v>0</v>
      </c>
      <c r="U99">
        <f t="shared" si="0"/>
        <v>0.24046499999999998</v>
      </c>
      <c r="V99">
        <f t="shared" si="0"/>
        <v>2.8512500000000066E-2</v>
      </c>
      <c r="W99">
        <f t="shared" si="0"/>
        <v>2.2239999999999975E-2</v>
      </c>
      <c r="X99">
        <f t="shared" si="0"/>
        <v>3.1899999999999949E-2</v>
      </c>
      <c r="Y99">
        <f t="shared" si="0"/>
        <v>0</v>
      </c>
      <c r="Z99">
        <f t="shared" si="0"/>
        <v>0.24270750000000049</v>
      </c>
      <c r="AA99">
        <f t="shared" si="0"/>
        <v>9.3089999999999951E-2</v>
      </c>
      <c r="AB99">
        <f t="shared" si="0"/>
        <v>0</v>
      </c>
      <c r="AC99">
        <f t="shared" si="0"/>
        <v>0.2179124999999999</v>
      </c>
      <c r="AD99">
        <f t="shared" si="0"/>
        <v>1.7694999999999982E-2</v>
      </c>
      <c r="AE99">
        <f t="shared" si="0"/>
        <v>0</v>
      </c>
      <c r="AF99">
        <f t="shared" si="0"/>
        <v>0</v>
      </c>
      <c r="AG99">
        <f t="shared" si="0"/>
        <v>0.41464499999999965</v>
      </c>
      <c r="AH99">
        <f t="shared" si="0"/>
        <v>0</v>
      </c>
      <c r="AI99">
        <f t="shared" si="0"/>
        <v>0.17352000000000023</v>
      </c>
      <c r="AJ99">
        <f t="shared" si="0"/>
        <v>0</v>
      </c>
      <c r="AK99">
        <f t="shared" si="0"/>
        <v>1.7443200000000021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8.3599999999999994E-3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0</v>
      </c>
      <c r="AD3" s="195">
        <v>0</v>
      </c>
      <c r="AE3" s="195">
        <v>0</v>
      </c>
      <c r="AF3" s="195">
        <v>0</v>
      </c>
      <c r="AG3" s="195">
        <v>6.87</v>
      </c>
      <c r="AH3" s="195">
        <v>0</v>
      </c>
      <c r="AI3" s="195">
        <v>2.73</v>
      </c>
      <c r="AJ3" s="195">
        <v>0</v>
      </c>
      <c r="AK3" s="195">
        <v>7.36</v>
      </c>
      <c r="AL3" s="195">
        <v>0</v>
      </c>
      <c r="AM3" s="195">
        <v>0</v>
      </c>
      <c r="AN3" s="195">
        <v>0</v>
      </c>
      <c r="AO3" s="195">
        <v>22.34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0</v>
      </c>
      <c r="AD4" s="195">
        <v>0</v>
      </c>
      <c r="AE4" s="195">
        <v>0</v>
      </c>
      <c r="AF4" s="195">
        <v>0</v>
      </c>
      <c r="AG4" s="195">
        <v>6.87</v>
      </c>
      <c r="AH4" s="195">
        <v>0</v>
      </c>
      <c r="AI4" s="195">
        <v>2.73</v>
      </c>
      <c r="AJ4" s="195">
        <v>0</v>
      </c>
      <c r="AK4" s="195">
        <v>7.36</v>
      </c>
      <c r="AL4" s="195">
        <v>0</v>
      </c>
      <c r="AM4" s="195">
        <v>0</v>
      </c>
      <c r="AN4" s="195">
        <v>0</v>
      </c>
      <c r="AO4" s="195">
        <v>22.34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0</v>
      </c>
      <c r="AD5" s="195">
        <v>0</v>
      </c>
      <c r="AE5" s="195">
        <v>0</v>
      </c>
      <c r="AF5" s="195">
        <v>0</v>
      </c>
      <c r="AG5" s="195">
        <v>6.87</v>
      </c>
      <c r="AH5" s="195">
        <v>0</v>
      </c>
      <c r="AI5" s="195">
        <v>2.73</v>
      </c>
      <c r="AJ5" s="195">
        <v>0</v>
      </c>
      <c r="AK5" s="195">
        <v>7.36</v>
      </c>
      <c r="AL5" s="195">
        <v>0</v>
      </c>
      <c r="AM5" s="195">
        <v>0</v>
      </c>
      <c r="AN5" s="195">
        <v>0</v>
      </c>
      <c r="AO5" s="195">
        <v>22.34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0</v>
      </c>
      <c r="AD6" s="195">
        <v>0</v>
      </c>
      <c r="AE6" s="195">
        <v>0</v>
      </c>
      <c r="AF6" s="195">
        <v>0</v>
      </c>
      <c r="AG6" s="195">
        <v>6.87</v>
      </c>
      <c r="AH6" s="195">
        <v>0</v>
      </c>
      <c r="AI6" s="195">
        <v>2.73</v>
      </c>
      <c r="AJ6" s="195">
        <v>0</v>
      </c>
      <c r="AK6" s="195">
        <v>7.36</v>
      </c>
      <c r="AL6" s="195">
        <v>0</v>
      </c>
      <c r="AM6" s="195">
        <v>0</v>
      </c>
      <c r="AN6" s="195">
        <v>0</v>
      </c>
      <c r="AO6" s="195">
        <v>22.34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0</v>
      </c>
      <c r="AD7" s="195">
        <v>0</v>
      </c>
      <c r="AE7" s="195">
        <v>0</v>
      </c>
      <c r="AF7" s="195">
        <v>0</v>
      </c>
      <c r="AG7" s="195">
        <v>6.87</v>
      </c>
      <c r="AH7" s="195">
        <v>0</v>
      </c>
      <c r="AI7" s="195">
        <v>2.73</v>
      </c>
      <c r="AJ7" s="195">
        <v>0</v>
      </c>
      <c r="AK7" s="195">
        <v>7.36</v>
      </c>
      <c r="AL7" s="195">
        <v>0</v>
      </c>
      <c r="AM7" s="195">
        <v>0</v>
      </c>
      <c r="AN7" s="195">
        <v>0</v>
      </c>
      <c r="AO7" s="195">
        <v>22.34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0</v>
      </c>
      <c r="AD8" s="195">
        <v>0</v>
      </c>
      <c r="AE8" s="195">
        <v>0</v>
      </c>
      <c r="AF8" s="195">
        <v>0</v>
      </c>
      <c r="AG8" s="195">
        <v>6.87</v>
      </c>
      <c r="AH8" s="195">
        <v>0</v>
      </c>
      <c r="AI8" s="195">
        <v>2.73</v>
      </c>
      <c r="AJ8" s="195">
        <v>0</v>
      </c>
      <c r="AK8" s="195">
        <v>7.36</v>
      </c>
      <c r="AL8" s="195">
        <v>0</v>
      </c>
      <c r="AM8" s="195">
        <v>0</v>
      </c>
      <c r="AN8" s="195">
        <v>0</v>
      </c>
      <c r="AO8" s="195">
        <v>22.34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</v>
      </c>
      <c r="AD9" s="195">
        <v>0</v>
      </c>
      <c r="AE9" s="195">
        <v>0</v>
      </c>
      <c r="AF9" s="195">
        <v>0</v>
      </c>
      <c r="AG9" s="195">
        <v>6.72</v>
      </c>
      <c r="AH9" s="195">
        <v>0</v>
      </c>
      <c r="AI9" s="195">
        <v>2.73</v>
      </c>
      <c r="AJ9" s="195">
        <v>0</v>
      </c>
      <c r="AK9" s="195">
        <v>7.36</v>
      </c>
      <c r="AL9" s="195">
        <v>0</v>
      </c>
      <c r="AM9" s="195">
        <v>0</v>
      </c>
      <c r="AN9" s="195">
        <v>0</v>
      </c>
      <c r="AO9" s="195">
        <v>22.34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</v>
      </c>
      <c r="AD10" s="195">
        <v>0</v>
      </c>
      <c r="AE10" s="195">
        <v>0</v>
      </c>
      <c r="AF10" s="195">
        <v>0</v>
      </c>
      <c r="AG10" s="195">
        <v>6.72</v>
      </c>
      <c r="AH10" s="195">
        <v>0</v>
      </c>
      <c r="AI10" s="195">
        <v>2.73</v>
      </c>
      <c r="AJ10" s="195">
        <v>0</v>
      </c>
      <c r="AK10" s="195">
        <v>7.36</v>
      </c>
      <c r="AL10" s="195">
        <v>0</v>
      </c>
      <c r="AM10" s="195">
        <v>0</v>
      </c>
      <c r="AN10" s="195">
        <v>0</v>
      </c>
      <c r="AO10" s="195">
        <v>22.34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0</v>
      </c>
      <c r="AD11" s="195">
        <v>0</v>
      </c>
      <c r="AE11" s="195">
        <v>0</v>
      </c>
      <c r="AF11" s="195">
        <v>0</v>
      </c>
      <c r="AG11" s="195">
        <v>6.72</v>
      </c>
      <c r="AH11" s="195">
        <v>0</v>
      </c>
      <c r="AI11" s="195">
        <v>2.73</v>
      </c>
      <c r="AJ11" s="195">
        <v>0</v>
      </c>
      <c r="AK11" s="195">
        <v>7.36</v>
      </c>
      <c r="AL11" s="195">
        <v>0</v>
      </c>
      <c r="AM11" s="195">
        <v>0</v>
      </c>
      <c r="AN11" s="195">
        <v>0</v>
      </c>
      <c r="AO11" s="195">
        <v>22.34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0</v>
      </c>
      <c r="AD12" s="195">
        <v>0</v>
      </c>
      <c r="AE12" s="195">
        <v>0</v>
      </c>
      <c r="AF12" s="195">
        <v>0</v>
      </c>
      <c r="AG12" s="195">
        <v>6.72</v>
      </c>
      <c r="AH12" s="195">
        <v>0</v>
      </c>
      <c r="AI12" s="195">
        <v>2.73</v>
      </c>
      <c r="AJ12" s="195">
        <v>0</v>
      </c>
      <c r="AK12" s="195">
        <v>7.36</v>
      </c>
      <c r="AL12" s="195">
        <v>0</v>
      </c>
      <c r="AM12" s="195">
        <v>0</v>
      </c>
      <c r="AN12" s="195">
        <v>0</v>
      </c>
      <c r="AO12" s="195">
        <v>22.34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0</v>
      </c>
      <c r="AD13" s="195">
        <v>0</v>
      </c>
      <c r="AE13" s="195">
        <v>0</v>
      </c>
      <c r="AF13" s="195">
        <v>0</v>
      </c>
      <c r="AG13" s="195">
        <v>6.72</v>
      </c>
      <c r="AH13" s="195">
        <v>0</v>
      </c>
      <c r="AI13" s="195">
        <v>2.73</v>
      </c>
      <c r="AJ13" s="195">
        <v>0</v>
      </c>
      <c r="AK13" s="195">
        <v>7.36</v>
      </c>
      <c r="AL13" s="195">
        <v>0</v>
      </c>
      <c r="AM13" s="195">
        <v>0</v>
      </c>
      <c r="AN13" s="195">
        <v>0</v>
      </c>
      <c r="AO13" s="195">
        <v>22.34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0</v>
      </c>
      <c r="AD14" s="195">
        <v>0</v>
      </c>
      <c r="AE14" s="195">
        <v>0</v>
      </c>
      <c r="AF14" s="195">
        <v>0</v>
      </c>
      <c r="AG14" s="195">
        <v>6.72</v>
      </c>
      <c r="AH14" s="195">
        <v>0</v>
      </c>
      <c r="AI14" s="195">
        <v>2.73</v>
      </c>
      <c r="AJ14" s="195">
        <v>0</v>
      </c>
      <c r="AK14" s="195">
        <v>7.36</v>
      </c>
      <c r="AL14" s="195">
        <v>0</v>
      </c>
      <c r="AM14" s="195">
        <v>0</v>
      </c>
      <c r="AN14" s="195">
        <v>0</v>
      </c>
      <c r="AO14" s="195">
        <v>22.34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0</v>
      </c>
      <c r="AD15" s="195">
        <v>0</v>
      </c>
      <c r="AE15" s="195">
        <v>0</v>
      </c>
      <c r="AF15" s="195">
        <v>0</v>
      </c>
      <c r="AG15" s="195">
        <v>6.72</v>
      </c>
      <c r="AH15" s="195">
        <v>0</v>
      </c>
      <c r="AI15" s="195">
        <v>2.73</v>
      </c>
      <c r="AJ15" s="195">
        <v>0</v>
      </c>
      <c r="AK15" s="195">
        <v>7.36</v>
      </c>
      <c r="AL15" s="195">
        <v>0</v>
      </c>
      <c r="AM15" s="195">
        <v>0</v>
      </c>
      <c r="AN15" s="195">
        <v>0</v>
      </c>
      <c r="AO15" s="195">
        <v>22.34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0</v>
      </c>
      <c r="AD16" s="195">
        <v>0</v>
      </c>
      <c r="AE16" s="195">
        <v>0</v>
      </c>
      <c r="AF16" s="195">
        <v>0</v>
      </c>
      <c r="AG16" s="195">
        <v>6.72</v>
      </c>
      <c r="AH16" s="195">
        <v>0</v>
      </c>
      <c r="AI16" s="195">
        <v>2.73</v>
      </c>
      <c r="AJ16" s="195">
        <v>0</v>
      </c>
      <c r="AK16" s="195">
        <v>7.36</v>
      </c>
      <c r="AL16" s="195">
        <v>0</v>
      </c>
      <c r="AM16" s="195">
        <v>0</v>
      </c>
      <c r="AN16" s="195">
        <v>0</v>
      </c>
      <c r="AO16" s="195">
        <v>22.34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0</v>
      </c>
      <c r="AD17" s="195">
        <v>0</v>
      </c>
      <c r="AE17" s="195">
        <v>0</v>
      </c>
      <c r="AF17" s="195">
        <v>0</v>
      </c>
      <c r="AG17" s="195">
        <v>6.72</v>
      </c>
      <c r="AH17" s="195">
        <v>0</v>
      </c>
      <c r="AI17" s="195">
        <v>2.73</v>
      </c>
      <c r="AJ17" s="195">
        <v>0</v>
      </c>
      <c r="AK17" s="195">
        <v>7.36</v>
      </c>
      <c r="AL17" s="195">
        <v>0</v>
      </c>
      <c r="AM17" s="195">
        <v>0</v>
      </c>
      <c r="AN17" s="195">
        <v>0</v>
      </c>
      <c r="AO17" s="195">
        <v>22.34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0</v>
      </c>
      <c r="AD18" s="195">
        <v>0</v>
      </c>
      <c r="AE18" s="195">
        <v>0</v>
      </c>
      <c r="AF18" s="195">
        <v>0</v>
      </c>
      <c r="AG18" s="195">
        <v>6.72</v>
      </c>
      <c r="AH18" s="195">
        <v>0</v>
      </c>
      <c r="AI18" s="195">
        <v>2.73</v>
      </c>
      <c r="AJ18" s="195">
        <v>0</v>
      </c>
      <c r="AK18" s="195">
        <v>7.36</v>
      </c>
      <c r="AL18" s="195">
        <v>0</v>
      </c>
      <c r="AM18" s="195">
        <v>0</v>
      </c>
      <c r="AN18" s="195">
        <v>0</v>
      </c>
      <c r="AO18" s="195">
        <v>22.34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0</v>
      </c>
      <c r="AD19" s="195">
        <v>0</v>
      </c>
      <c r="AE19" s="195">
        <v>0</v>
      </c>
      <c r="AF19" s="195">
        <v>0</v>
      </c>
      <c r="AG19" s="195">
        <v>6.64</v>
      </c>
      <c r="AH19" s="195">
        <v>0</v>
      </c>
      <c r="AI19" s="195">
        <v>2.73</v>
      </c>
      <c r="AJ19" s="195">
        <v>0</v>
      </c>
      <c r="AK19" s="195">
        <v>7.36</v>
      </c>
      <c r="AL19" s="195">
        <v>0</v>
      </c>
      <c r="AM19" s="195">
        <v>0</v>
      </c>
      <c r="AN19" s="195">
        <v>0</v>
      </c>
      <c r="AO19" s="195">
        <v>22.34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0</v>
      </c>
      <c r="AD20" s="195">
        <v>0</v>
      </c>
      <c r="AE20" s="195">
        <v>0</v>
      </c>
      <c r="AF20" s="195">
        <v>0</v>
      </c>
      <c r="AG20" s="195">
        <v>6.64</v>
      </c>
      <c r="AH20" s="195">
        <v>0</v>
      </c>
      <c r="AI20" s="195">
        <v>2.73</v>
      </c>
      <c r="AJ20" s="195">
        <v>0</v>
      </c>
      <c r="AK20" s="195">
        <v>7.36</v>
      </c>
      <c r="AL20" s="195">
        <v>0</v>
      </c>
      <c r="AM20" s="195">
        <v>0</v>
      </c>
      <c r="AN20" s="195">
        <v>0</v>
      </c>
      <c r="AO20" s="195">
        <v>22.34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0</v>
      </c>
      <c r="AD21" s="195">
        <v>0</v>
      </c>
      <c r="AE21" s="195">
        <v>0</v>
      </c>
      <c r="AF21" s="195">
        <v>0</v>
      </c>
      <c r="AG21" s="195">
        <v>6.64</v>
      </c>
      <c r="AH21" s="195">
        <v>0</v>
      </c>
      <c r="AI21" s="195">
        <v>2.73</v>
      </c>
      <c r="AJ21" s="195">
        <v>0</v>
      </c>
      <c r="AK21" s="195">
        <v>7.36</v>
      </c>
      <c r="AL21" s="195">
        <v>0</v>
      </c>
      <c r="AM21" s="195">
        <v>0</v>
      </c>
      <c r="AN21" s="195">
        <v>0</v>
      </c>
      <c r="AO21" s="195">
        <v>22.34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0</v>
      </c>
      <c r="AD22" s="195">
        <v>0</v>
      </c>
      <c r="AE22" s="195">
        <v>0</v>
      </c>
      <c r="AF22" s="195">
        <v>0</v>
      </c>
      <c r="AG22" s="195">
        <v>6.64</v>
      </c>
      <c r="AH22" s="195">
        <v>0</v>
      </c>
      <c r="AI22" s="195">
        <v>2.73</v>
      </c>
      <c r="AJ22" s="195">
        <v>0</v>
      </c>
      <c r="AK22" s="195">
        <v>7.36</v>
      </c>
      <c r="AL22" s="195">
        <v>0</v>
      </c>
      <c r="AM22" s="195">
        <v>0</v>
      </c>
      <c r="AN22" s="195">
        <v>0</v>
      </c>
      <c r="AO22" s="195">
        <v>22.34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0</v>
      </c>
      <c r="AD23" s="195">
        <v>0</v>
      </c>
      <c r="AE23" s="195">
        <v>0</v>
      </c>
      <c r="AF23" s="195">
        <v>0</v>
      </c>
      <c r="AG23" s="195">
        <v>6.79</v>
      </c>
      <c r="AH23" s="195">
        <v>0</v>
      </c>
      <c r="AI23" s="195">
        <v>2.73</v>
      </c>
      <c r="AJ23" s="195">
        <v>0</v>
      </c>
      <c r="AK23" s="195">
        <v>7.36</v>
      </c>
      <c r="AL23" s="195">
        <v>0</v>
      </c>
      <c r="AM23" s="195">
        <v>0</v>
      </c>
      <c r="AN23" s="195">
        <v>0</v>
      </c>
      <c r="AO23" s="195">
        <v>22.34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0</v>
      </c>
      <c r="AD24" s="195">
        <v>0</v>
      </c>
      <c r="AE24" s="195">
        <v>0</v>
      </c>
      <c r="AF24" s="195">
        <v>0</v>
      </c>
      <c r="AG24" s="195">
        <v>6.79</v>
      </c>
      <c r="AH24" s="195">
        <v>0</v>
      </c>
      <c r="AI24" s="195">
        <v>2.73</v>
      </c>
      <c r="AJ24" s="195">
        <v>0</v>
      </c>
      <c r="AK24" s="195">
        <v>7.36</v>
      </c>
      <c r="AL24" s="195">
        <v>0</v>
      </c>
      <c r="AM24" s="195">
        <v>0</v>
      </c>
      <c r="AN24" s="195">
        <v>0</v>
      </c>
      <c r="AO24" s="195">
        <v>22.34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0</v>
      </c>
      <c r="AD25" s="195">
        <v>0</v>
      </c>
      <c r="AE25" s="195">
        <v>0</v>
      </c>
      <c r="AF25" s="195">
        <v>0</v>
      </c>
      <c r="AG25" s="195">
        <v>6.79</v>
      </c>
      <c r="AH25" s="195">
        <v>0</v>
      </c>
      <c r="AI25" s="195">
        <v>2.73</v>
      </c>
      <c r="AJ25" s="195">
        <v>0</v>
      </c>
      <c r="AK25" s="195">
        <v>7.36</v>
      </c>
      <c r="AL25" s="195">
        <v>0</v>
      </c>
      <c r="AM25" s="195">
        <v>0</v>
      </c>
      <c r="AN25" s="195">
        <v>0</v>
      </c>
      <c r="AO25" s="195">
        <v>22.34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0</v>
      </c>
      <c r="AD26" s="195">
        <v>0</v>
      </c>
      <c r="AE26" s="195">
        <v>0</v>
      </c>
      <c r="AF26" s="195">
        <v>0</v>
      </c>
      <c r="AG26" s="195">
        <v>6.79</v>
      </c>
      <c r="AH26" s="195">
        <v>0</v>
      </c>
      <c r="AI26" s="195">
        <v>2.73</v>
      </c>
      <c r="AJ26" s="195">
        <v>0</v>
      </c>
      <c r="AK26" s="195">
        <v>7.36</v>
      </c>
      <c r="AL26" s="195">
        <v>0</v>
      </c>
      <c r="AM26" s="195">
        <v>0</v>
      </c>
      <c r="AN26" s="195">
        <v>0</v>
      </c>
      <c r="AO26" s="195">
        <v>22.34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0</v>
      </c>
      <c r="AD27" s="195">
        <v>0</v>
      </c>
      <c r="AE27" s="195">
        <v>0</v>
      </c>
      <c r="AF27" s="195">
        <v>0</v>
      </c>
      <c r="AG27" s="195">
        <v>6.79</v>
      </c>
      <c r="AH27" s="195">
        <v>0</v>
      </c>
      <c r="AI27" s="195">
        <v>2.73</v>
      </c>
      <c r="AJ27" s="195">
        <v>0</v>
      </c>
      <c r="AK27" s="195">
        <v>7.36</v>
      </c>
      <c r="AL27" s="195">
        <v>0</v>
      </c>
      <c r="AM27" s="195">
        <v>0</v>
      </c>
      <c r="AN27" s="195">
        <v>0</v>
      </c>
      <c r="AO27" s="195">
        <v>22.34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0</v>
      </c>
      <c r="AD28" s="195">
        <v>0</v>
      </c>
      <c r="AE28" s="195">
        <v>0</v>
      </c>
      <c r="AF28" s="195">
        <v>0</v>
      </c>
      <c r="AG28" s="195">
        <v>6.79</v>
      </c>
      <c r="AH28" s="195">
        <v>0</v>
      </c>
      <c r="AI28" s="195">
        <v>2.73</v>
      </c>
      <c r="AJ28" s="195">
        <v>0</v>
      </c>
      <c r="AK28" s="195">
        <v>7.36</v>
      </c>
      <c r="AL28" s="195">
        <v>0</v>
      </c>
      <c r="AM28" s="195">
        <v>0</v>
      </c>
      <c r="AN28" s="195">
        <v>0</v>
      </c>
      <c r="AO28" s="195">
        <v>22.34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0</v>
      </c>
      <c r="AD29" s="195">
        <v>0</v>
      </c>
      <c r="AE29" s="195">
        <v>0</v>
      </c>
      <c r="AF29" s="195">
        <v>0</v>
      </c>
      <c r="AG29" s="195">
        <v>6.79</v>
      </c>
      <c r="AH29" s="195">
        <v>0</v>
      </c>
      <c r="AI29" s="195">
        <v>2.73</v>
      </c>
      <c r="AJ29" s="195">
        <v>0</v>
      </c>
      <c r="AK29" s="195">
        <v>7.36</v>
      </c>
      <c r="AL29" s="195">
        <v>0</v>
      </c>
      <c r="AM29" s="195">
        <v>0</v>
      </c>
      <c r="AN29" s="195">
        <v>0</v>
      </c>
      <c r="AO29" s="195">
        <v>22.34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</v>
      </c>
      <c r="AD30" s="195">
        <v>0</v>
      </c>
      <c r="AE30" s="195">
        <v>0</v>
      </c>
      <c r="AF30" s="195">
        <v>0</v>
      </c>
      <c r="AG30" s="195">
        <v>7.04</v>
      </c>
      <c r="AH30" s="195">
        <v>0</v>
      </c>
      <c r="AI30" s="195">
        <v>2.73</v>
      </c>
      <c r="AJ30" s="195">
        <v>0</v>
      </c>
      <c r="AK30" s="195">
        <v>7.36</v>
      </c>
      <c r="AL30" s="195">
        <v>0</v>
      </c>
      <c r="AM30" s="195">
        <v>0</v>
      </c>
      <c r="AN30" s="195">
        <v>0</v>
      </c>
      <c r="AO30" s="195">
        <v>22.34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</v>
      </c>
      <c r="AD31" s="195">
        <v>0</v>
      </c>
      <c r="AE31" s="195">
        <v>0</v>
      </c>
      <c r="AF31" s="195">
        <v>0</v>
      </c>
      <c r="AG31" s="195">
        <v>7.04</v>
      </c>
      <c r="AH31" s="195">
        <v>0</v>
      </c>
      <c r="AI31" s="195">
        <v>2.73</v>
      </c>
      <c r="AJ31" s="195">
        <v>0</v>
      </c>
      <c r="AK31" s="195">
        <v>7.36</v>
      </c>
      <c r="AL31" s="195">
        <v>0</v>
      </c>
      <c r="AM31" s="195">
        <v>0</v>
      </c>
      <c r="AN31" s="195">
        <v>0</v>
      </c>
      <c r="AO31" s="195">
        <v>22.34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0</v>
      </c>
      <c r="AD32" s="195">
        <v>0</v>
      </c>
      <c r="AE32" s="195">
        <v>0</v>
      </c>
      <c r="AF32" s="195">
        <v>0</v>
      </c>
      <c r="AG32" s="195">
        <v>7.04</v>
      </c>
      <c r="AH32" s="195">
        <v>0</v>
      </c>
      <c r="AI32" s="195">
        <v>2.73</v>
      </c>
      <c r="AJ32" s="195">
        <v>0</v>
      </c>
      <c r="AK32" s="195">
        <v>7.36</v>
      </c>
      <c r="AL32" s="195">
        <v>0</v>
      </c>
      <c r="AM32" s="195">
        <v>0</v>
      </c>
      <c r="AN32" s="195">
        <v>0</v>
      </c>
      <c r="AO32" s="195">
        <v>22.34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0</v>
      </c>
      <c r="AD33" s="195">
        <v>0</v>
      </c>
      <c r="AE33" s="195">
        <v>0</v>
      </c>
      <c r="AF33" s="195">
        <v>0</v>
      </c>
      <c r="AG33" s="195">
        <v>7.04</v>
      </c>
      <c r="AH33" s="195">
        <v>0</v>
      </c>
      <c r="AI33" s="195">
        <v>2.73</v>
      </c>
      <c r="AJ33" s="195">
        <v>0</v>
      </c>
      <c r="AK33" s="195">
        <v>7.36</v>
      </c>
      <c r="AL33" s="195">
        <v>0</v>
      </c>
      <c r="AM33" s="195">
        <v>0</v>
      </c>
      <c r="AN33" s="195">
        <v>0</v>
      </c>
      <c r="AO33" s="195">
        <v>22.34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0</v>
      </c>
      <c r="AD34" s="195">
        <v>0</v>
      </c>
      <c r="AE34" s="195">
        <v>0</v>
      </c>
      <c r="AF34" s="195">
        <v>0</v>
      </c>
      <c r="AG34" s="195">
        <v>7.04</v>
      </c>
      <c r="AH34" s="195">
        <v>0</v>
      </c>
      <c r="AI34" s="195">
        <v>2.73</v>
      </c>
      <c r="AJ34" s="195">
        <v>0</v>
      </c>
      <c r="AK34" s="195">
        <v>7.36</v>
      </c>
      <c r="AL34" s="195">
        <v>0</v>
      </c>
      <c r="AM34" s="195">
        <v>0</v>
      </c>
      <c r="AN34" s="195">
        <v>0</v>
      </c>
      <c r="AO34" s="195">
        <v>22.34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0</v>
      </c>
      <c r="AD35" s="195">
        <v>0</v>
      </c>
      <c r="AE35" s="195">
        <v>0</v>
      </c>
      <c r="AF35" s="195">
        <v>0</v>
      </c>
      <c r="AG35" s="195">
        <v>7.04</v>
      </c>
      <c r="AH35" s="195">
        <v>0</v>
      </c>
      <c r="AI35" s="195">
        <v>2.73</v>
      </c>
      <c r="AJ35" s="195">
        <v>0</v>
      </c>
      <c r="AK35" s="195">
        <v>7.36</v>
      </c>
      <c r="AL35" s="195">
        <v>0</v>
      </c>
      <c r="AM35" s="195">
        <v>0</v>
      </c>
      <c r="AN35" s="195">
        <v>0</v>
      </c>
      <c r="AO35" s="195">
        <v>22.34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0</v>
      </c>
      <c r="AD36" s="195">
        <v>0</v>
      </c>
      <c r="AE36" s="195">
        <v>0</v>
      </c>
      <c r="AF36" s="195">
        <v>0</v>
      </c>
      <c r="AG36" s="195">
        <v>7.04</v>
      </c>
      <c r="AH36" s="195">
        <v>0</v>
      </c>
      <c r="AI36" s="195">
        <v>2.73</v>
      </c>
      <c r="AJ36" s="195">
        <v>0</v>
      </c>
      <c r="AK36" s="195">
        <v>7.36</v>
      </c>
      <c r="AL36" s="195">
        <v>0</v>
      </c>
      <c r="AM36" s="195">
        <v>0</v>
      </c>
      <c r="AN36" s="195">
        <v>0</v>
      </c>
      <c r="AO36" s="195">
        <v>22.34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0</v>
      </c>
      <c r="AD37" s="195">
        <v>0</v>
      </c>
      <c r="AE37" s="195">
        <v>0</v>
      </c>
      <c r="AF37" s="195">
        <v>0</v>
      </c>
      <c r="AG37" s="195">
        <v>7.04</v>
      </c>
      <c r="AH37" s="195">
        <v>0</v>
      </c>
      <c r="AI37" s="195">
        <v>2.73</v>
      </c>
      <c r="AJ37" s="195">
        <v>0</v>
      </c>
      <c r="AK37" s="195">
        <v>7.36</v>
      </c>
      <c r="AL37" s="195">
        <v>0</v>
      </c>
      <c r="AM37" s="195">
        <v>0</v>
      </c>
      <c r="AN37" s="195">
        <v>0</v>
      </c>
      <c r="AO37" s="195">
        <v>22.34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0</v>
      </c>
      <c r="AD38" s="195">
        <v>0</v>
      </c>
      <c r="AE38" s="195">
        <v>0</v>
      </c>
      <c r="AF38" s="195">
        <v>0</v>
      </c>
      <c r="AG38" s="195">
        <v>7.04</v>
      </c>
      <c r="AH38" s="195">
        <v>0</v>
      </c>
      <c r="AI38" s="195">
        <v>2.73</v>
      </c>
      <c r="AJ38" s="195">
        <v>0</v>
      </c>
      <c r="AK38" s="195">
        <v>7.36</v>
      </c>
      <c r="AL38" s="195">
        <v>0</v>
      </c>
      <c r="AM38" s="195">
        <v>0</v>
      </c>
      <c r="AN38" s="195">
        <v>0</v>
      </c>
      <c r="AO38" s="195">
        <v>22.34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0</v>
      </c>
      <c r="AD39" s="195">
        <v>0</v>
      </c>
      <c r="AE39" s="195">
        <v>0</v>
      </c>
      <c r="AF39" s="195">
        <v>0</v>
      </c>
      <c r="AG39" s="195">
        <v>7.04</v>
      </c>
      <c r="AH39" s="195">
        <v>0</v>
      </c>
      <c r="AI39" s="195">
        <v>2.73</v>
      </c>
      <c r="AJ39" s="195">
        <v>0</v>
      </c>
      <c r="AK39" s="195">
        <v>7.36</v>
      </c>
      <c r="AL39" s="195">
        <v>0</v>
      </c>
      <c r="AM39" s="195">
        <v>0</v>
      </c>
      <c r="AN39" s="195">
        <v>0</v>
      </c>
      <c r="AO39" s="195">
        <v>22.34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0</v>
      </c>
      <c r="AD40" s="195">
        <v>0</v>
      </c>
      <c r="AE40" s="195">
        <v>0</v>
      </c>
      <c r="AF40" s="195">
        <v>0</v>
      </c>
      <c r="AG40" s="195">
        <v>7.04</v>
      </c>
      <c r="AH40" s="195">
        <v>0</v>
      </c>
      <c r="AI40" s="195">
        <v>2.73</v>
      </c>
      <c r="AJ40" s="195">
        <v>0</v>
      </c>
      <c r="AK40" s="195">
        <v>7.36</v>
      </c>
      <c r="AL40" s="195">
        <v>0</v>
      </c>
      <c r="AM40" s="195">
        <v>0</v>
      </c>
      <c r="AN40" s="195">
        <v>0</v>
      </c>
      <c r="AO40" s="195">
        <v>22.34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0</v>
      </c>
      <c r="AD41" s="195">
        <v>0</v>
      </c>
      <c r="AE41" s="195">
        <v>0</v>
      </c>
      <c r="AF41" s="195">
        <v>0</v>
      </c>
      <c r="AG41" s="195">
        <v>7.04</v>
      </c>
      <c r="AH41" s="195">
        <v>0</v>
      </c>
      <c r="AI41" s="195">
        <v>2.73</v>
      </c>
      <c r="AJ41" s="195">
        <v>0</v>
      </c>
      <c r="AK41" s="195">
        <v>7.36</v>
      </c>
      <c r="AL41" s="195">
        <v>0</v>
      </c>
      <c r="AM41" s="195">
        <v>0</v>
      </c>
      <c r="AN41" s="195">
        <v>0</v>
      </c>
      <c r="AO41" s="195">
        <v>22.34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0</v>
      </c>
      <c r="AD42" s="195">
        <v>0</v>
      </c>
      <c r="AE42" s="195">
        <v>0</v>
      </c>
      <c r="AF42" s="195">
        <v>0</v>
      </c>
      <c r="AG42" s="195">
        <v>7.04</v>
      </c>
      <c r="AH42" s="195">
        <v>0</v>
      </c>
      <c r="AI42" s="195">
        <v>2.73</v>
      </c>
      <c r="AJ42" s="195">
        <v>0</v>
      </c>
      <c r="AK42" s="195">
        <v>7.36</v>
      </c>
      <c r="AL42" s="195">
        <v>0</v>
      </c>
      <c r="AM42" s="195">
        <v>0</v>
      </c>
      <c r="AN42" s="195">
        <v>0</v>
      </c>
      <c r="AO42" s="195">
        <v>22.34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0</v>
      </c>
      <c r="AD43" s="195">
        <v>0</v>
      </c>
      <c r="AE43" s="195">
        <v>0</v>
      </c>
      <c r="AF43" s="195">
        <v>0</v>
      </c>
      <c r="AG43" s="195">
        <v>7.04</v>
      </c>
      <c r="AH43" s="195">
        <v>0</v>
      </c>
      <c r="AI43" s="195">
        <v>2.73</v>
      </c>
      <c r="AJ43" s="195">
        <v>0</v>
      </c>
      <c r="AK43" s="195">
        <v>7.36</v>
      </c>
      <c r="AL43" s="195">
        <v>0</v>
      </c>
      <c r="AM43" s="195">
        <v>0</v>
      </c>
      <c r="AN43" s="195">
        <v>0</v>
      </c>
      <c r="AO43" s="195">
        <v>21.89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0</v>
      </c>
      <c r="AD44" s="195">
        <v>0</v>
      </c>
      <c r="AE44" s="195">
        <v>0</v>
      </c>
      <c r="AF44" s="195">
        <v>0</v>
      </c>
      <c r="AG44" s="195">
        <v>7.04</v>
      </c>
      <c r="AH44" s="195">
        <v>0</v>
      </c>
      <c r="AI44" s="195">
        <v>2.73</v>
      </c>
      <c r="AJ44" s="195">
        <v>0</v>
      </c>
      <c r="AK44" s="195">
        <v>7.36</v>
      </c>
      <c r="AL44" s="195">
        <v>0</v>
      </c>
      <c r="AM44" s="195">
        <v>0</v>
      </c>
      <c r="AN44" s="195">
        <v>0</v>
      </c>
      <c r="AO44" s="195">
        <v>21.89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0</v>
      </c>
      <c r="AD45" s="195">
        <v>0</v>
      </c>
      <c r="AE45" s="195">
        <v>0</v>
      </c>
      <c r="AF45" s="195">
        <v>0</v>
      </c>
      <c r="AG45" s="195">
        <v>7.04</v>
      </c>
      <c r="AH45" s="195">
        <v>0</v>
      </c>
      <c r="AI45" s="195">
        <v>2.73</v>
      </c>
      <c r="AJ45" s="195">
        <v>0</v>
      </c>
      <c r="AK45" s="195">
        <v>7.36</v>
      </c>
      <c r="AL45" s="195">
        <v>0</v>
      </c>
      <c r="AM45" s="195">
        <v>0</v>
      </c>
      <c r="AN45" s="195">
        <v>0</v>
      </c>
      <c r="AO45" s="195">
        <v>21.89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0</v>
      </c>
      <c r="AD46" s="195">
        <v>0</v>
      </c>
      <c r="AE46" s="195">
        <v>0</v>
      </c>
      <c r="AF46" s="195">
        <v>0</v>
      </c>
      <c r="AG46" s="195">
        <v>7.04</v>
      </c>
      <c r="AH46" s="195">
        <v>0</v>
      </c>
      <c r="AI46" s="195">
        <v>2.73</v>
      </c>
      <c r="AJ46" s="195">
        <v>0</v>
      </c>
      <c r="AK46" s="195">
        <v>7.36</v>
      </c>
      <c r="AL46" s="195">
        <v>0</v>
      </c>
      <c r="AM46" s="195">
        <v>0</v>
      </c>
      <c r="AN46" s="195">
        <v>0</v>
      </c>
      <c r="AO46" s="195">
        <v>21.89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0</v>
      </c>
      <c r="AD47" s="195">
        <v>0</v>
      </c>
      <c r="AE47" s="195">
        <v>0</v>
      </c>
      <c r="AF47" s="195">
        <v>0</v>
      </c>
      <c r="AG47" s="195">
        <v>7.57</v>
      </c>
      <c r="AH47" s="195">
        <v>0</v>
      </c>
      <c r="AI47" s="195">
        <v>2.73</v>
      </c>
      <c r="AJ47" s="195">
        <v>0</v>
      </c>
      <c r="AK47" s="195">
        <v>7.36</v>
      </c>
      <c r="AL47" s="195">
        <v>0</v>
      </c>
      <c r="AM47" s="195">
        <v>0</v>
      </c>
      <c r="AN47" s="195">
        <v>0</v>
      </c>
      <c r="AO47" s="195">
        <v>21.89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0</v>
      </c>
      <c r="AD48" s="195">
        <v>0</v>
      </c>
      <c r="AE48" s="195">
        <v>0</v>
      </c>
      <c r="AF48" s="195">
        <v>0</v>
      </c>
      <c r="AG48" s="195">
        <v>7.57</v>
      </c>
      <c r="AH48" s="195">
        <v>0</v>
      </c>
      <c r="AI48" s="195">
        <v>2.73</v>
      </c>
      <c r="AJ48" s="195">
        <v>0</v>
      </c>
      <c r="AK48" s="195">
        <v>7.36</v>
      </c>
      <c r="AL48" s="195">
        <v>0</v>
      </c>
      <c r="AM48" s="195">
        <v>0</v>
      </c>
      <c r="AN48" s="195">
        <v>0</v>
      </c>
      <c r="AO48" s="195">
        <v>21.89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0</v>
      </c>
      <c r="AD49" s="195">
        <v>0</v>
      </c>
      <c r="AE49" s="195">
        <v>0</v>
      </c>
      <c r="AF49" s="195">
        <v>0</v>
      </c>
      <c r="AG49" s="195">
        <v>7.57</v>
      </c>
      <c r="AH49" s="195">
        <v>0</v>
      </c>
      <c r="AI49" s="195">
        <v>2.73</v>
      </c>
      <c r="AJ49" s="195">
        <v>0</v>
      </c>
      <c r="AK49" s="195">
        <v>7.36</v>
      </c>
      <c r="AL49" s="195">
        <v>0</v>
      </c>
      <c r="AM49" s="195">
        <v>0</v>
      </c>
      <c r="AN49" s="195">
        <v>0</v>
      </c>
      <c r="AO49" s="195">
        <v>21.89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0</v>
      </c>
      <c r="AD50" s="195">
        <v>0</v>
      </c>
      <c r="AE50" s="195">
        <v>0</v>
      </c>
      <c r="AF50" s="195">
        <v>0</v>
      </c>
      <c r="AG50" s="195">
        <v>7.57</v>
      </c>
      <c r="AH50" s="195">
        <v>0</v>
      </c>
      <c r="AI50" s="195">
        <v>2.73</v>
      </c>
      <c r="AJ50" s="195">
        <v>0</v>
      </c>
      <c r="AK50" s="195">
        <v>7.36</v>
      </c>
      <c r="AL50" s="195">
        <v>0</v>
      </c>
      <c r="AM50" s="195">
        <v>0</v>
      </c>
      <c r="AN50" s="195">
        <v>0</v>
      </c>
      <c r="AO50" s="195">
        <v>21.89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0</v>
      </c>
      <c r="AD51" s="195">
        <v>0</v>
      </c>
      <c r="AE51" s="195">
        <v>0</v>
      </c>
      <c r="AF51" s="195">
        <v>0</v>
      </c>
      <c r="AG51" s="195">
        <v>7.57</v>
      </c>
      <c r="AH51" s="195">
        <v>0</v>
      </c>
      <c r="AI51" s="195">
        <v>2.73</v>
      </c>
      <c r="AJ51" s="195">
        <v>0</v>
      </c>
      <c r="AK51" s="195">
        <v>7.36</v>
      </c>
      <c r="AL51" s="195">
        <v>0</v>
      </c>
      <c r="AM51" s="195">
        <v>0</v>
      </c>
      <c r="AN51" s="195">
        <v>0</v>
      </c>
      <c r="AO51" s="195">
        <v>21.89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0</v>
      </c>
      <c r="AD52" s="195">
        <v>0</v>
      </c>
      <c r="AE52" s="195">
        <v>0</v>
      </c>
      <c r="AF52" s="195">
        <v>0</v>
      </c>
      <c r="AG52" s="195">
        <v>7.57</v>
      </c>
      <c r="AH52" s="195">
        <v>0</v>
      </c>
      <c r="AI52" s="195">
        <v>2.73</v>
      </c>
      <c r="AJ52" s="195">
        <v>0</v>
      </c>
      <c r="AK52" s="195">
        <v>7.36</v>
      </c>
      <c r="AL52" s="195">
        <v>0</v>
      </c>
      <c r="AM52" s="195">
        <v>0</v>
      </c>
      <c r="AN52" s="195">
        <v>0</v>
      </c>
      <c r="AO52" s="195">
        <v>21.89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</v>
      </c>
      <c r="AD53" s="195">
        <v>0</v>
      </c>
      <c r="AE53" s="195">
        <v>0</v>
      </c>
      <c r="AF53" s="195">
        <v>0</v>
      </c>
      <c r="AG53" s="195">
        <v>7.57</v>
      </c>
      <c r="AH53" s="195">
        <v>0</v>
      </c>
      <c r="AI53" s="195">
        <v>2.73</v>
      </c>
      <c r="AJ53" s="195">
        <v>0</v>
      </c>
      <c r="AK53" s="195">
        <v>7.36</v>
      </c>
      <c r="AL53" s="195">
        <v>0</v>
      </c>
      <c r="AM53" s="195">
        <v>0</v>
      </c>
      <c r="AN53" s="195">
        <v>0</v>
      </c>
      <c r="AO53" s="195">
        <v>21.89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</v>
      </c>
      <c r="AD54" s="195">
        <v>0</v>
      </c>
      <c r="AE54" s="195">
        <v>0</v>
      </c>
      <c r="AF54" s="195">
        <v>0</v>
      </c>
      <c r="AG54" s="195">
        <v>7.57</v>
      </c>
      <c r="AH54" s="195">
        <v>0</v>
      </c>
      <c r="AI54" s="195">
        <v>2.73</v>
      </c>
      <c r="AJ54" s="195">
        <v>0</v>
      </c>
      <c r="AK54" s="195">
        <v>7.36</v>
      </c>
      <c r="AL54" s="195">
        <v>0</v>
      </c>
      <c r="AM54" s="195">
        <v>0</v>
      </c>
      <c r="AN54" s="195">
        <v>0</v>
      </c>
      <c r="AO54" s="195">
        <v>21.89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</v>
      </c>
      <c r="AD55" s="195">
        <v>0</v>
      </c>
      <c r="AE55" s="195">
        <v>0</v>
      </c>
      <c r="AF55" s="195">
        <v>0</v>
      </c>
      <c r="AG55" s="195">
        <v>7.57</v>
      </c>
      <c r="AH55" s="195">
        <v>0</v>
      </c>
      <c r="AI55" s="195">
        <v>2.73</v>
      </c>
      <c r="AJ55" s="195">
        <v>0</v>
      </c>
      <c r="AK55" s="195">
        <v>7.36</v>
      </c>
      <c r="AL55" s="195">
        <v>0</v>
      </c>
      <c r="AM55" s="195">
        <v>0</v>
      </c>
      <c r="AN55" s="195">
        <v>0</v>
      </c>
      <c r="AO55" s="195">
        <v>21.89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</v>
      </c>
      <c r="AD56" s="195">
        <v>0</v>
      </c>
      <c r="AE56" s="195">
        <v>0</v>
      </c>
      <c r="AF56" s="195">
        <v>0</v>
      </c>
      <c r="AG56" s="195">
        <v>7.57</v>
      </c>
      <c r="AH56" s="195">
        <v>0</v>
      </c>
      <c r="AI56" s="195">
        <v>2.73</v>
      </c>
      <c r="AJ56" s="195">
        <v>0</v>
      </c>
      <c r="AK56" s="195">
        <v>7.36</v>
      </c>
      <c r="AL56" s="195">
        <v>0</v>
      </c>
      <c r="AM56" s="195">
        <v>0</v>
      </c>
      <c r="AN56" s="195">
        <v>0</v>
      </c>
      <c r="AO56" s="195">
        <v>21.89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</v>
      </c>
      <c r="AD57" s="195">
        <v>0</v>
      </c>
      <c r="AE57" s="195">
        <v>0</v>
      </c>
      <c r="AF57" s="195">
        <v>0</v>
      </c>
      <c r="AG57" s="195">
        <v>8.06</v>
      </c>
      <c r="AH57" s="195">
        <v>0</v>
      </c>
      <c r="AI57" s="195">
        <v>2.73</v>
      </c>
      <c r="AJ57" s="195">
        <v>0</v>
      </c>
      <c r="AK57" s="195">
        <v>7.36</v>
      </c>
      <c r="AL57" s="195">
        <v>0</v>
      </c>
      <c r="AM57" s="195">
        <v>0</v>
      </c>
      <c r="AN57" s="195">
        <v>0</v>
      </c>
      <c r="AO57" s="195">
        <v>21.89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</v>
      </c>
      <c r="AD58" s="195">
        <v>0</v>
      </c>
      <c r="AE58" s="195">
        <v>0</v>
      </c>
      <c r="AF58" s="195">
        <v>0</v>
      </c>
      <c r="AG58" s="195">
        <v>8.06</v>
      </c>
      <c r="AH58" s="195">
        <v>0</v>
      </c>
      <c r="AI58" s="195">
        <v>2.73</v>
      </c>
      <c r="AJ58" s="195">
        <v>0</v>
      </c>
      <c r="AK58" s="195">
        <v>7.36</v>
      </c>
      <c r="AL58" s="195">
        <v>0</v>
      </c>
      <c r="AM58" s="195">
        <v>0</v>
      </c>
      <c r="AN58" s="195">
        <v>0</v>
      </c>
      <c r="AO58" s="195">
        <v>21.89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</v>
      </c>
      <c r="AD59" s="195">
        <v>0</v>
      </c>
      <c r="AE59" s="195">
        <v>0</v>
      </c>
      <c r="AF59" s="195">
        <v>0</v>
      </c>
      <c r="AG59" s="195">
        <v>8.06</v>
      </c>
      <c r="AH59" s="195">
        <v>0</v>
      </c>
      <c r="AI59" s="195">
        <v>2.73</v>
      </c>
      <c r="AJ59" s="195">
        <v>0</v>
      </c>
      <c r="AK59" s="195">
        <v>7.36</v>
      </c>
      <c r="AL59" s="195">
        <v>0</v>
      </c>
      <c r="AM59" s="195">
        <v>0</v>
      </c>
      <c r="AN59" s="195">
        <v>0</v>
      </c>
      <c r="AO59" s="195">
        <v>21.89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</v>
      </c>
      <c r="AD60" s="195">
        <v>0</v>
      </c>
      <c r="AE60" s="195">
        <v>0</v>
      </c>
      <c r="AF60" s="195">
        <v>0</v>
      </c>
      <c r="AG60" s="195">
        <v>8.06</v>
      </c>
      <c r="AH60" s="195">
        <v>0</v>
      </c>
      <c r="AI60" s="195">
        <v>2.73</v>
      </c>
      <c r="AJ60" s="195">
        <v>0</v>
      </c>
      <c r="AK60" s="195">
        <v>7.36</v>
      </c>
      <c r="AL60" s="195">
        <v>0</v>
      </c>
      <c r="AM60" s="195">
        <v>0</v>
      </c>
      <c r="AN60" s="195">
        <v>0</v>
      </c>
      <c r="AO60" s="195">
        <v>21.89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</v>
      </c>
      <c r="AD61" s="195">
        <v>0</v>
      </c>
      <c r="AE61" s="195">
        <v>0</v>
      </c>
      <c r="AF61" s="195">
        <v>0</v>
      </c>
      <c r="AG61" s="195">
        <v>8.06</v>
      </c>
      <c r="AH61" s="195">
        <v>0</v>
      </c>
      <c r="AI61" s="195">
        <v>2.73</v>
      </c>
      <c r="AJ61" s="195">
        <v>0</v>
      </c>
      <c r="AK61" s="195">
        <v>7.36</v>
      </c>
      <c r="AL61" s="195">
        <v>0</v>
      </c>
      <c r="AM61" s="195">
        <v>0</v>
      </c>
      <c r="AN61" s="195">
        <v>0</v>
      </c>
      <c r="AO61" s="195">
        <v>21.89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</v>
      </c>
      <c r="AD62" s="195">
        <v>0</v>
      </c>
      <c r="AE62" s="195">
        <v>0</v>
      </c>
      <c r="AF62" s="195">
        <v>0</v>
      </c>
      <c r="AG62" s="195">
        <v>8.06</v>
      </c>
      <c r="AH62" s="195">
        <v>0</v>
      </c>
      <c r="AI62" s="195">
        <v>2.73</v>
      </c>
      <c r="AJ62" s="195">
        <v>0</v>
      </c>
      <c r="AK62" s="195">
        <v>7.36</v>
      </c>
      <c r="AL62" s="195">
        <v>0</v>
      </c>
      <c r="AM62" s="195">
        <v>0</v>
      </c>
      <c r="AN62" s="195">
        <v>0</v>
      </c>
      <c r="AO62" s="195">
        <v>21.89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</v>
      </c>
      <c r="AD63" s="195">
        <v>0</v>
      </c>
      <c r="AE63" s="195">
        <v>0</v>
      </c>
      <c r="AF63" s="195">
        <v>0</v>
      </c>
      <c r="AG63" s="195">
        <v>8.06</v>
      </c>
      <c r="AH63" s="195">
        <v>0</v>
      </c>
      <c r="AI63" s="195">
        <v>2.73</v>
      </c>
      <c r="AJ63" s="195">
        <v>0</v>
      </c>
      <c r="AK63" s="195">
        <v>7.36</v>
      </c>
      <c r="AL63" s="195">
        <v>0</v>
      </c>
      <c r="AM63" s="195">
        <v>0</v>
      </c>
      <c r="AN63" s="195">
        <v>0</v>
      </c>
      <c r="AO63" s="195">
        <v>21.89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</v>
      </c>
      <c r="AD64" s="195">
        <v>0</v>
      </c>
      <c r="AE64" s="195">
        <v>0</v>
      </c>
      <c r="AF64" s="195">
        <v>0</v>
      </c>
      <c r="AG64" s="195">
        <v>8.06</v>
      </c>
      <c r="AH64" s="195">
        <v>0</v>
      </c>
      <c r="AI64" s="195">
        <v>2.73</v>
      </c>
      <c r="AJ64" s="195">
        <v>0</v>
      </c>
      <c r="AK64" s="195">
        <v>7.36</v>
      </c>
      <c r="AL64" s="195">
        <v>0</v>
      </c>
      <c r="AM64" s="195">
        <v>0</v>
      </c>
      <c r="AN64" s="195">
        <v>0</v>
      </c>
      <c r="AO64" s="195">
        <v>21.89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</v>
      </c>
      <c r="AD65" s="195">
        <v>0</v>
      </c>
      <c r="AE65" s="195">
        <v>0</v>
      </c>
      <c r="AF65" s="195">
        <v>0</v>
      </c>
      <c r="AG65" s="195">
        <v>8.06</v>
      </c>
      <c r="AH65" s="195">
        <v>0</v>
      </c>
      <c r="AI65" s="195">
        <v>2.73</v>
      </c>
      <c r="AJ65" s="195">
        <v>0</v>
      </c>
      <c r="AK65" s="195">
        <v>7.36</v>
      </c>
      <c r="AL65" s="195">
        <v>0</v>
      </c>
      <c r="AM65" s="195">
        <v>0</v>
      </c>
      <c r="AN65" s="195">
        <v>0</v>
      </c>
      <c r="AO65" s="195">
        <v>21.89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</v>
      </c>
      <c r="AD66" s="195">
        <v>0</v>
      </c>
      <c r="AE66" s="195">
        <v>0</v>
      </c>
      <c r="AF66" s="195">
        <v>0</v>
      </c>
      <c r="AG66" s="195">
        <v>8.06</v>
      </c>
      <c r="AH66" s="195">
        <v>0</v>
      </c>
      <c r="AI66" s="195">
        <v>2.73</v>
      </c>
      <c r="AJ66" s="195">
        <v>0</v>
      </c>
      <c r="AK66" s="195">
        <v>7.36</v>
      </c>
      <c r="AL66" s="195">
        <v>0</v>
      </c>
      <c r="AM66" s="195">
        <v>0</v>
      </c>
      <c r="AN66" s="195">
        <v>0</v>
      </c>
      <c r="AO66" s="195">
        <v>21.89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</v>
      </c>
      <c r="AD67" s="195">
        <v>0</v>
      </c>
      <c r="AE67" s="195">
        <v>0</v>
      </c>
      <c r="AF67" s="195">
        <v>0</v>
      </c>
      <c r="AG67" s="195">
        <v>8.06</v>
      </c>
      <c r="AH67" s="195">
        <v>0</v>
      </c>
      <c r="AI67" s="195">
        <v>2.73</v>
      </c>
      <c r="AJ67" s="195">
        <v>0</v>
      </c>
      <c r="AK67" s="195">
        <v>7.36</v>
      </c>
      <c r="AL67" s="195">
        <v>0</v>
      </c>
      <c r="AM67" s="195">
        <v>0</v>
      </c>
      <c r="AN67" s="195">
        <v>0</v>
      </c>
      <c r="AO67" s="195">
        <v>21.89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</v>
      </c>
      <c r="AD68" s="195">
        <v>0</v>
      </c>
      <c r="AE68" s="195">
        <v>0</v>
      </c>
      <c r="AF68" s="195">
        <v>0</v>
      </c>
      <c r="AG68" s="195">
        <v>8.06</v>
      </c>
      <c r="AH68" s="195">
        <v>0</v>
      </c>
      <c r="AI68" s="195">
        <v>2.73</v>
      </c>
      <c r="AJ68" s="195">
        <v>0</v>
      </c>
      <c r="AK68" s="195">
        <v>7.36</v>
      </c>
      <c r="AL68" s="195">
        <v>0</v>
      </c>
      <c r="AM68" s="195">
        <v>0</v>
      </c>
      <c r="AN68" s="195">
        <v>0</v>
      </c>
      <c r="AO68" s="195">
        <v>21.89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</v>
      </c>
      <c r="AD69" s="195">
        <v>0</v>
      </c>
      <c r="AE69" s="195">
        <v>0</v>
      </c>
      <c r="AF69" s="195">
        <v>0</v>
      </c>
      <c r="AG69" s="195">
        <v>8.06</v>
      </c>
      <c r="AH69" s="195">
        <v>0</v>
      </c>
      <c r="AI69" s="195">
        <v>2.73</v>
      </c>
      <c r="AJ69" s="195">
        <v>0</v>
      </c>
      <c r="AK69" s="195">
        <v>7.36</v>
      </c>
      <c r="AL69" s="195">
        <v>0</v>
      </c>
      <c r="AM69" s="195">
        <v>0</v>
      </c>
      <c r="AN69" s="195">
        <v>0</v>
      </c>
      <c r="AO69" s="195">
        <v>21.89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</v>
      </c>
      <c r="AD70" s="195">
        <v>0</v>
      </c>
      <c r="AE70" s="195">
        <v>0</v>
      </c>
      <c r="AF70" s="195">
        <v>0</v>
      </c>
      <c r="AG70" s="195">
        <v>8.06</v>
      </c>
      <c r="AH70" s="195">
        <v>0</v>
      </c>
      <c r="AI70" s="195">
        <v>2.73</v>
      </c>
      <c r="AJ70" s="195">
        <v>0</v>
      </c>
      <c r="AK70" s="195">
        <v>7.36</v>
      </c>
      <c r="AL70" s="195">
        <v>0</v>
      </c>
      <c r="AM70" s="195">
        <v>0</v>
      </c>
      <c r="AN70" s="195">
        <v>0</v>
      </c>
      <c r="AO70" s="195">
        <v>21.89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</v>
      </c>
      <c r="AD71" s="195">
        <v>0</v>
      </c>
      <c r="AE71" s="195">
        <v>0</v>
      </c>
      <c r="AF71" s="195">
        <v>0</v>
      </c>
      <c r="AG71" s="195">
        <v>8.06</v>
      </c>
      <c r="AH71" s="195">
        <v>0</v>
      </c>
      <c r="AI71" s="195">
        <v>2.73</v>
      </c>
      <c r="AJ71" s="195">
        <v>0</v>
      </c>
      <c r="AK71" s="195">
        <v>7.36</v>
      </c>
      <c r="AL71" s="195">
        <v>0</v>
      </c>
      <c r="AM71" s="195">
        <v>0</v>
      </c>
      <c r="AN71" s="195">
        <v>0</v>
      </c>
      <c r="AO71" s="195">
        <v>21.89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</v>
      </c>
      <c r="AD72" s="195">
        <v>0</v>
      </c>
      <c r="AE72" s="195">
        <v>0</v>
      </c>
      <c r="AF72" s="195">
        <v>0</v>
      </c>
      <c r="AG72" s="195">
        <v>8.06</v>
      </c>
      <c r="AH72" s="195">
        <v>0</v>
      </c>
      <c r="AI72" s="195">
        <v>2.73</v>
      </c>
      <c r="AJ72" s="195">
        <v>0</v>
      </c>
      <c r="AK72" s="195">
        <v>7.36</v>
      </c>
      <c r="AL72" s="195">
        <v>0</v>
      </c>
      <c r="AM72" s="195">
        <v>0</v>
      </c>
      <c r="AN72" s="195">
        <v>0</v>
      </c>
      <c r="AO72" s="195">
        <v>21.89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</v>
      </c>
      <c r="AD73" s="195">
        <v>0</v>
      </c>
      <c r="AE73" s="195">
        <v>0</v>
      </c>
      <c r="AF73" s="195">
        <v>0</v>
      </c>
      <c r="AG73" s="195">
        <v>8.06</v>
      </c>
      <c r="AH73" s="195">
        <v>0</v>
      </c>
      <c r="AI73" s="195">
        <v>2.73</v>
      </c>
      <c r="AJ73" s="195">
        <v>0</v>
      </c>
      <c r="AK73" s="195">
        <v>7.36</v>
      </c>
      <c r="AL73" s="195">
        <v>0</v>
      </c>
      <c r="AM73" s="195">
        <v>0</v>
      </c>
      <c r="AN73" s="195">
        <v>0</v>
      </c>
      <c r="AO73" s="195">
        <v>21.89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</v>
      </c>
      <c r="AD74" s="195">
        <v>0</v>
      </c>
      <c r="AE74" s="195">
        <v>0</v>
      </c>
      <c r="AF74" s="195">
        <v>0</v>
      </c>
      <c r="AG74" s="195">
        <v>8.06</v>
      </c>
      <c r="AH74" s="195">
        <v>0</v>
      </c>
      <c r="AI74" s="195">
        <v>2.73</v>
      </c>
      <c r="AJ74" s="195">
        <v>0</v>
      </c>
      <c r="AK74" s="195">
        <v>7.36</v>
      </c>
      <c r="AL74" s="195">
        <v>0</v>
      </c>
      <c r="AM74" s="195">
        <v>0</v>
      </c>
      <c r="AN74" s="195">
        <v>0</v>
      </c>
      <c r="AO74" s="195">
        <v>21.89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0</v>
      </c>
      <c r="AD75" s="195">
        <v>0</v>
      </c>
      <c r="AE75" s="195">
        <v>0</v>
      </c>
      <c r="AF75" s="195">
        <v>0</v>
      </c>
      <c r="AG75" s="195">
        <v>8.06</v>
      </c>
      <c r="AH75" s="195">
        <v>0</v>
      </c>
      <c r="AI75" s="195">
        <v>2.73</v>
      </c>
      <c r="AJ75" s="195">
        <v>0</v>
      </c>
      <c r="AK75" s="195">
        <v>7.36</v>
      </c>
      <c r="AL75" s="195">
        <v>0</v>
      </c>
      <c r="AM75" s="195">
        <v>0</v>
      </c>
      <c r="AN75" s="195">
        <v>0</v>
      </c>
      <c r="AO75" s="195">
        <v>22.34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0</v>
      </c>
      <c r="AD76" s="195">
        <v>0</v>
      </c>
      <c r="AE76" s="195">
        <v>0</v>
      </c>
      <c r="AF76" s="195">
        <v>0</v>
      </c>
      <c r="AG76" s="195">
        <v>8.06</v>
      </c>
      <c r="AH76" s="195">
        <v>0</v>
      </c>
      <c r="AI76" s="195">
        <v>2.73</v>
      </c>
      <c r="AJ76" s="195">
        <v>0</v>
      </c>
      <c r="AK76" s="195">
        <v>7.36</v>
      </c>
      <c r="AL76" s="195">
        <v>0</v>
      </c>
      <c r="AM76" s="195">
        <v>0</v>
      </c>
      <c r="AN76" s="195">
        <v>0</v>
      </c>
      <c r="AO76" s="195">
        <v>22.34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0</v>
      </c>
      <c r="AD77" s="195">
        <v>0</v>
      </c>
      <c r="AE77" s="195">
        <v>0</v>
      </c>
      <c r="AF77" s="195">
        <v>0</v>
      </c>
      <c r="AG77" s="195">
        <v>8.06</v>
      </c>
      <c r="AH77" s="195">
        <v>0</v>
      </c>
      <c r="AI77" s="195">
        <v>2.73</v>
      </c>
      <c r="AJ77" s="195">
        <v>0</v>
      </c>
      <c r="AK77" s="195">
        <v>7.36</v>
      </c>
      <c r="AL77" s="195">
        <v>0</v>
      </c>
      <c r="AM77" s="195">
        <v>0</v>
      </c>
      <c r="AN77" s="195">
        <v>0</v>
      </c>
      <c r="AO77" s="195">
        <v>22.34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0</v>
      </c>
      <c r="AD78" s="195">
        <v>0</v>
      </c>
      <c r="AE78" s="195">
        <v>0</v>
      </c>
      <c r="AF78" s="195">
        <v>0</v>
      </c>
      <c r="AG78" s="195">
        <v>8.06</v>
      </c>
      <c r="AH78" s="195">
        <v>0</v>
      </c>
      <c r="AI78" s="195">
        <v>2.73</v>
      </c>
      <c r="AJ78" s="195">
        <v>0</v>
      </c>
      <c r="AK78" s="195">
        <v>7.36</v>
      </c>
      <c r="AL78" s="195">
        <v>0</v>
      </c>
      <c r="AM78" s="195">
        <v>0</v>
      </c>
      <c r="AN78" s="195">
        <v>0</v>
      </c>
      <c r="AO78" s="195">
        <v>22.34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0</v>
      </c>
      <c r="AD79" s="195">
        <v>0</v>
      </c>
      <c r="AE79" s="195">
        <v>0</v>
      </c>
      <c r="AF79" s="195">
        <v>0</v>
      </c>
      <c r="AG79" s="195">
        <v>9.41</v>
      </c>
      <c r="AH79" s="195">
        <v>0</v>
      </c>
      <c r="AI79" s="195">
        <v>2.73</v>
      </c>
      <c r="AJ79" s="195">
        <v>0</v>
      </c>
      <c r="AK79" s="195">
        <v>7.36</v>
      </c>
      <c r="AL79" s="195">
        <v>0</v>
      </c>
      <c r="AM79" s="195">
        <v>0</v>
      </c>
      <c r="AN79" s="195">
        <v>0</v>
      </c>
      <c r="AO79" s="195">
        <v>22.34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0</v>
      </c>
      <c r="AD80" s="195">
        <v>0</v>
      </c>
      <c r="AE80" s="195">
        <v>0</v>
      </c>
      <c r="AF80" s="195">
        <v>0</v>
      </c>
      <c r="AG80" s="195">
        <v>9.41</v>
      </c>
      <c r="AH80" s="195">
        <v>0</v>
      </c>
      <c r="AI80" s="195">
        <v>2.73</v>
      </c>
      <c r="AJ80" s="195">
        <v>0</v>
      </c>
      <c r="AK80" s="195">
        <v>7.36</v>
      </c>
      <c r="AL80" s="195">
        <v>0</v>
      </c>
      <c r="AM80" s="195">
        <v>0</v>
      </c>
      <c r="AN80" s="195">
        <v>0</v>
      </c>
      <c r="AO80" s="195">
        <v>22.34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0</v>
      </c>
      <c r="AD81" s="195">
        <v>0</v>
      </c>
      <c r="AE81" s="195">
        <v>0</v>
      </c>
      <c r="AF81" s="195">
        <v>0</v>
      </c>
      <c r="AG81" s="195">
        <v>9.41</v>
      </c>
      <c r="AH81" s="195">
        <v>0</v>
      </c>
      <c r="AI81" s="195">
        <v>2.73</v>
      </c>
      <c r="AJ81" s="195">
        <v>0</v>
      </c>
      <c r="AK81" s="195">
        <v>7.36</v>
      </c>
      <c r="AL81" s="195">
        <v>0</v>
      </c>
      <c r="AM81" s="195">
        <v>0</v>
      </c>
      <c r="AN81" s="195">
        <v>0</v>
      </c>
      <c r="AO81" s="195">
        <v>22.34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0</v>
      </c>
      <c r="AD82" s="195">
        <v>0</v>
      </c>
      <c r="AE82" s="195">
        <v>0</v>
      </c>
      <c r="AF82" s="195">
        <v>0</v>
      </c>
      <c r="AG82" s="195">
        <v>9.41</v>
      </c>
      <c r="AH82" s="195">
        <v>0</v>
      </c>
      <c r="AI82" s="195">
        <v>2.73</v>
      </c>
      <c r="AJ82" s="195">
        <v>0</v>
      </c>
      <c r="AK82" s="195">
        <v>7.36</v>
      </c>
      <c r="AL82" s="195">
        <v>0</v>
      </c>
      <c r="AM82" s="195">
        <v>0</v>
      </c>
      <c r="AN82" s="195">
        <v>0</v>
      </c>
      <c r="AO82" s="195">
        <v>22.34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0</v>
      </c>
      <c r="AD83" s="195">
        <v>0</v>
      </c>
      <c r="AE83" s="195">
        <v>0</v>
      </c>
      <c r="AF83" s="195">
        <v>0</v>
      </c>
      <c r="AG83" s="195">
        <v>9.41</v>
      </c>
      <c r="AH83" s="195">
        <v>0</v>
      </c>
      <c r="AI83" s="195">
        <v>2.73</v>
      </c>
      <c r="AJ83" s="195">
        <v>0</v>
      </c>
      <c r="AK83" s="195">
        <v>7.36</v>
      </c>
      <c r="AL83" s="195">
        <v>0</v>
      </c>
      <c r="AM83" s="195">
        <v>0</v>
      </c>
      <c r="AN83" s="195">
        <v>0</v>
      </c>
      <c r="AO83" s="195">
        <v>22.34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0</v>
      </c>
      <c r="AD84" s="195">
        <v>0</v>
      </c>
      <c r="AE84" s="195">
        <v>0</v>
      </c>
      <c r="AF84" s="195">
        <v>0</v>
      </c>
      <c r="AG84" s="195">
        <v>9.41</v>
      </c>
      <c r="AH84" s="195">
        <v>0</v>
      </c>
      <c r="AI84" s="195">
        <v>2.73</v>
      </c>
      <c r="AJ84" s="195">
        <v>0</v>
      </c>
      <c r="AK84" s="195">
        <v>7.36</v>
      </c>
      <c r="AL84" s="195">
        <v>0</v>
      </c>
      <c r="AM84" s="195">
        <v>0</v>
      </c>
      <c r="AN84" s="195">
        <v>0</v>
      </c>
      <c r="AO84" s="195">
        <v>22.34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0</v>
      </c>
      <c r="AD85" s="195">
        <v>0</v>
      </c>
      <c r="AE85" s="195">
        <v>0</v>
      </c>
      <c r="AF85" s="195">
        <v>0</v>
      </c>
      <c r="AG85" s="195">
        <v>9.41</v>
      </c>
      <c r="AH85" s="195">
        <v>0</v>
      </c>
      <c r="AI85" s="195">
        <v>2.73</v>
      </c>
      <c r="AJ85" s="195">
        <v>0</v>
      </c>
      <c r="AK85" s="195">
        <v>7.36</v>
      </c>
      <c r="AL85" s="195">
        <v>0</v>
      </c>
      <c r="AM85" s="195">
        <v>0</v>
      </c>
      <c r="AN85" s="195">
        <v>0</v>
      </c>
      <c r="AO85" s="195">
        <v>22.34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0</v>
      </c>
      <c r="AD86" s="195">
        <v>0</v>
      </c>
      <c r="AE86" s="195">
        <v>0</v>
      </c>
      <c r="AF86" s="195">
        <v>0</v>
      </c>
      <c r="AG86" s="195">
        <v>9.41</v>
      </c>
      <c r="AH86" s="195">
        <v>0</v>
      </c>
      <c r="AI86" s="195">
        <v>2.73</v>
      </c>
      <c r="AJ86" s="195">
        <v>0</v>
      </c>
      <c r="AK86" s="195">
        <v>7.36</v>
      </c>
      <c r="AL86" s="195">
        <v>0</v>
      </c>
      <c r="AM86" s="195">
        <v>0</v>
      </c>
      <c r="AN86" s="195">
        <v>0</v>
      </c>
      <c r="AO86" s="195">
        <v>22.34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0</v>
      </c>
      <c r="AD87" s="195">
        <v>0</v>
      </c>
      <c r="AE87" s="195">
        <v>0</v>
      </c>
      <c r="AF87" s="195">
        <v>0</v>
      </c>
      <c r="AG87" s="195">
        <v>9.32</v>
      </c>
      <c r="AH87" s="195">
        <v>0</v>
      </c>
      <c r="AI87" s="195">
        <v>2.73</v>
      </c>
      <c r="AJ87" s="195">
        <v>0</v>
      </c>
      <c r="AK87" s="195">
        <v>7.36</v>
      </c>
      <c r="AL87" s="195">
        <v>0</v>
      </c>
      <c r="AM87" s="195">
        <v>0</v>
      </c>
      <c r="AN87" s="195">
        <v>0</v>
      </c>
      <c r="AO87" s="195">
        <v>22.34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0</v>
      </c>
      <c r="AD88" s="195">
        <v>0</v>
      </c>
      <c r="AE88" s="195">
        <v>0</v>
      </c>
      <c r="AF88" s="195">
        <v>0</v>
      </c>
      <c r="AG88" s="195">
        <v>9.32</v>
      </c>
      <c r="AH88" s="195">
        <v>0</v>
      </c>
      <c r="AI88" s="195">
        <v>2.73</v>
      </c>
      <c r="AJ88" s="195">
        <v>0</v>
      </c>
      <c r="AK88" s="195">
        <v>7.36</v>
      </c>
      <c r="AL88" s="195">
        <v>0</v>
      </c>
      <c r="AM88" s="195">
        <v>0</v>
      </c>
      <c r="AN88" s="195">
        <v>0</v>
      </c>
      <c r="AO88" s="195">
        <v>22.34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0</v>
      </c>
      <c r="AD89" s="195">
        <v>0</v>
      </c>
      <c r="AE89" s="195">
        <v>0</v>
      </c>
      <c r="AF89" s="195">
        <v>0</v>
      </c>
      <c r="AG89" s="195">
        <v>9.32</v>
      </c>
      <c r="AH89" s="195">
        <v>0</v>
      </c>
      <c r="AI89" s="195">
        <v>2.73</v>
      </c>
      <c r="AJ89" s="195">
        <v>0</v>
      </c>
      <c r="AK89" s="195">
        <v>7.36</v>
      </c>
      <c r="AL89" s="195">
        <v>0</v>
      </c>
      <c r="AM89" s="195">
        <v>0</v>
      </c>
      <c r="AN89" s="195">
        <v>0</v>
      </c>
      <c r="AO89" s="195">
        <v>22.34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0</v>
      </c>
      <c r="AD90" s="195">
        <v>0</v>
      </c>
      <c r="AE90" s="195">
        <v>0</v>
      </c>
      <c r="AF90" s="195">
        <v>0</v>
      </c>
      <c r="AG90" s="195">
        <v>9.32</v>
      </c>
      <c r="AH90" s="195">
        <v>0</v>
      </c>
      <c r="AI90" s="195">
        <v>2.73</v>
      </c>
      <c r="AJ90" s="195">
        <v>0</v>
      </c>
      <c r="AK90" s="195">
        <v>7.36</v>
      </c>
      <c r="AL90" s="195">
        <v>0</v>
      </c>
      <c r="AM90" s="195">
        <v>0</v>
      </c>
      <c r="AN90" s="195">
        <v>0</v>
      </c>
      <c r="AO90" s="195">
        <v>22.34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0</v>
      </c>
      <c r="AD91" s="195">
        <v>0</v>
      </c>
      <c r="AE91" s="195">
        <v>0</v>
      </c>
      <c r="AF91" s="195">
        <v>0</v>
      </c>
      <c r="AG91" s="195">
        <v>9.32</v>
      </c>
      <c r="AH91" s="195">
        <v>0</v>
      </c>
      <c r="AI91" s="195">
        <v>2.73</v>
      </c>
      <c r="AJ91" s="195">
        <v>0</v>
      </c>
      <c r="AK91" s="195">
        <v>7.36</v>
      </c>
      <c r="AL91" s="195">
        <v>0</v>
      </c>
      <c r="AM91" s="195">
        <v>0</v>
      </c>
      <c r="AN91" s="195">
        <v>0</v>
      </c>
      <c r="AO91" s="195">
        <v>22.34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0</v>
      </c>
      <c r="AD92" s="195">
        <v>0</v>
      </c>
      <c r="AE92" s="195">
        <v>0</v>
      </c>
      <c r="AF92" s="195">
        <v>0</v>
      </c>
      <c r="AG92" s="195">
        <v>9.32</v>
      </c>
      <c r="AH92" s="195">
        <v>0</v>
      </c>
      <c r="AI92" s="195">
        <v>2.73</v>
      </c>
      <c r="AJ92" s="195">
        <v>0</v>
      </c>
      <c r="AK92" s="195">
        <v>7.36</v>
      </c>
      <c r="AL92" s="195">
        <v>0</v>
      </c>
      <c r="AM92" s="195">
        <v>0</v>
      </c>
      <c r="AN92" s="195">
        <v>0</v>
      </c>
      <c r="AO92" s="195">
        <v>22.34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0</v>
      </c>
      <c r="AD93" s="195">
        <v>0</v>
      </c>
      <c r="AE93" s="195">
        <v>0</v>
      </c>
      <c r="AF93" s="195">
        <v>0</v>
      </c>
      <c r="AG93" s="195">
        <v>9.32</v>
      </c>
      <c r="AH93" s="195">
        <v>0</v>
      </c>
      <c r="AI93" s="195">
        <v>2.73</v>
      </c>
      <c r="AJ93" s="195">
        <v>0</v>
      </c>
      <c r="AK93" s="195">
        <v>7.36</v>
      </c>
      <c r="AL93" s="195">
        <v>0</v>
      </c>
      <c r="AM93" s="195">
        <v>0</v>
      </c>
      <c r="AN93" s="195">
        <v>0</v>
      </c>
      <c r="AO93" s="195">
        <v>22.34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0</v>
      </c>
      <c r="AD94" s="195">
        <v>0</v>
      </c>
      <c r="AE94" s="195">
        <v>0</v>
      </c>
      <c r="AF94" s="195">
        <v>0</v>
      </c>
      <c r="AG94" s="195">
        <v>9.32</v>
      </c>
      <c r="AH94" s="195">
        <v>0</v>
      </c>
      <c r="AI94" s="195">
        <v>2.73</v>
      </c>
      <c r="AJ94" s="195">
        <v>0</v>
      </c>
      <c r="AK94" s="195">
        <v>7.36</v>
      </c>
      <c r="AL94" s="195">
        <v>0</v>
      </c>
      <c r="AM94" s="195">
        <v>0</v>
      </c>
      <c r="AN94" s="195">
        <v>0</v>
      </c>
      <c r="AO94" s="195">
        <v>22.34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0</v>
      </c>
      <c r="AD95" s="195">
        <v>0</v>
      </c>
      <c r="AE95" s="195">
        <v>0</v>
      </c>
      <c r="AF95" s="195">
        <v>0</v>
      </c>
      <c r="AG95" s="195">
        <v>9.32</v>
      </c>
      <c r="AH95" s="195">
        <v>0</v>
      </c>
      <c r="AI95" s="195">
        <v>2.73</v>
      </c>
      <c r="AJ95" s="195">
        <v>0</v>
      </c>
      <c r="AK95" s="195">
        <v>7.36</v>
      </c>
      <c r="AL95" s="195">
        <v>0</v>
      </c>
      <c r="AM95" s="195">
        <v>0</v>
      </c>
      <c r="AN95" s="195">
        <v>0</v>
      </c>
      <c r="AO95" s="195">
        <v>22.34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0</v>
      </c>
      <c r="AD96" s="195">
        <v>0</v>
      </c>
      <c r="AE96" s="195">
        <v>0</v>
      </c>
      <c r="AF96" s="195">
        <v>0</v>
      </c>
      <c r="AG96" s="195">
        <v>9.32</v>
      </c>
      <c r="AH96" s="195">
        <v>0</v>
      </c>
      <c r="AI96" s="195">
        <v>2.73</v>
      </c>
      <c r="AJ96" s="195">
        <v>0</v>
      </c>
      <c r="AK96" s="195">
        <v>7.36</v>
      </c>
      <c r="AL96" s="195">
        <v>0</v>
      </c>
      <c r="AM96" s="195">
        <v>0</v>
      </c>
      <c r="AN96" s="195">
        <v>0</v>
      </c>
      <c r="AO96" s="195">
        <v>22.34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0</v>
      </c>
      <c r="AD97" s="195">
        <v>0</v>
      </c>
      <c r="AE97" s="195">
        <v>0</v>
      </c>
      <c r="AF97" s="195">
        <v>0</v>
      </c>
      <c r="AG97" s="195">
        <v>9.32</v>
      </c>
      <c r="AH97" s="195">
        <v>0</v>
      </c>
      <c r="AI97" s="195">
        <v>2.73</v>
      </c>
      <c r="AJ97" s="195">
        <v>0</v>
      </c>
      <c r="AK97" s="195">
        <v>7.36</v>
      </c>
      <c r="AL97" s="195">
        <v>0</v>
      </c>
      <c r="AM97" s="195">
        <v>0</v>
      </c>
      <c r="AN97" s="195">
        <v>0</v>
      </c>
      <c r="AO97" s="195">
        <v>22.34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0</v>
      </c>
      <c r="AD98" s="195">
        <v>0</v>
      </c>
      <c r="AE98" s="195">
        <v>0</v>
      </c>
      <c r="AF98" s="195">
        <v>0</v>
      </c>
      <c r="AG98" s="195">
        <v>9.32</v>
      </c>
      <c r="AH98" s="195">
        <v>0</v>
      </c>
      <c r="AI98" s="195">
        <v>2.73</v>
      </c>
      <c r="AJ98" s="195">
        <v>0</v>
      </c>
      <c r="AK98" s="195">
        <v>7.36</v>
      </c>
      <c r="AL98" s="195">
        <v>0</v>
      </c>
      <c r="AM98" s="195">
        <v>0</v>
      </c>
      <c r="AN98" s="195">
        <v>0</v>
      </c>
      <c r="AO98" s="195">
        <v>22.34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0.18558249999999998</v>
      </c>
      <c r="AH99">
        <f t="shared" si="0"/>
        <v>0</v>
      </c>
      <c r="AI99">
        <f t="shared" si="0"/>
        <v>6.5519999999999912E-2</v>
      </c>
      <c r="AJ99">
        <f t="shared" si="0"/>
        <v>0</v>
      </c>
      <c r="AK99">
        <f t="shared" si="0"/>
        <v>0.17664000000000027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45110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126</v>
      </c>
      <c r="C3" s="102">
        <f>'IDT-1 Calculation'!DG3</f>
        <v>-53.344000000000001</v>
      </c>
      <c r="D3" s="102">
        <f>'IDT-1 Calculation'!DH3</f>
        <v>0</v>
      </c>
      <c r="E3" s="102">
        <f>'IDT-1 Calculation'!DI3</f>
        <v>0</v>
      </c>
      <c r="F3" s="102">
        <f>'IDT-1 Calculation'!DJ3</f>
        <v>-72.656000000000006</v>
      </c>
      <c r="G3" s="103">
        <f>SUM(B3:F3)</f>
        <v>0</v>
      </c>
    </row>
    <row r="4" spans="1:7">
      <c r="A4" s="98" t="s">
        <v>46</v>
      </c>
      <c r="B4" s="94">
        <f>'IDT-1 Calculation'!DF4</f>
        <v>97</v>
      </c>
      <c r="C4" s="94">
        <f>'IDT-1 Calculation'!DG4</f>
        <v>-41.066000000000003</v>
      </c>
      <c r="D4" s="94">
        <f>'IDT-1 Calculation'!DH4</f>
        <v>0</v>
      </c>
      <c r="E4" s="94">
        <f>'IDT-1 Calculation'!DI4</f>
        <v>0</v>
      </c>
      <c r="F4" s="94">
        <f>'IDT-1 Calculation'!DJ4</f>
        <v>-55.933999999999997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75</v>
      </c>
      <c r="C5" s="94">
        <f>'IDT-1 Calculation'!DG5</f>
        <v>-31.751999999999999</v>
      </c>
      <c r="D5" s="94">
        <f>'IDT-1 Calculation'!DH5</f>
        <v>0</v>
      </c>
      <c r="E5" s="94">
        <f>'IDT-1 Calculation'!DI5</f>
        <v>0</v>
      </c>
      <c r="F5" s="94">
        <f>'IDT-1 Calculation'!DJ5</f>
        <v>-43.247999999999998</v>
      </c>
      <c r="G5" s="99">
        <f t="shared" si="0"/>
        <v>0</v>
      </c>
    </row>
    <row r="6" spans="1:7">
      <c r="A6" s="98" t="s">
        <v>48</v>
      </c>
      <c r="B6" s="94">
        <f>'IDT-1 Calculation'!DF6</f>
        <v>48</v>
      </c>
      <c r="C6" s="94">
        <f>'IDT-1 Calculation'!DG6</f>
        <v>-20.321000000000002</v>
      </c>
      <c r="D6" s="94">
        <f>'IDT-1 Calculation'!DH6</f>
        <v>0</v>
      </c>
      <c r="E6" s="94">
        <f>'IDT-1 Calculation'!DI6</f>
        <v>0</v>
      </c>
      <c r="F6" s="94">
        <f>'IDT-1 Calculation'!DJ6</f>
        <v>-27.678999999999998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15</v>
      </c>
      <c r="C60" s="94">
        <f>'IDT-1 Calculation'!DG60</f>
        <v>-15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41</v>
      </c>
      <c r="C61" s="94">
        <f>'IDT-1 Calculation'!DG61</f>
        <v>-41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31</v>
      </c>
      <c r="C62" s="94">
        <f>'IDT-1 Calculation'!DG62</f>
        <v>-31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16</v>
      </c>
      <c r="C63" s="94">
        <f>'IDT-1 Calculation'!DG63</f>
        <v>-16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6</v>
      </c>
      <c r="C64" s="94">
        <f>'IDT-1 Calculation'!DG64</f>
        <v>-6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30</v>
      </c>
      <c r="C75" s="94">
        <f>'IDT-1 Calculation'!DG75</f>
        <v>-30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41</v>
      </c>
      <c r="C76" s="94">
        <f>'IDT-1 Calculation'!DG76</f>
        <v>-41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71</v>
      </c>
      <c r="C77" s="94">
        <f>'IDT-1 Calculation'!DG77</f>
        <v>-71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74</v>
      </c>
      <c r="C78" s="94">
        <f>'IDT-1 Calculation'!DG78</f>
        <v>-74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67</v>
      </c>
      <c r="C79" s="94">
        <f>'IDT-1 Calculation'!DG79</f>
        <v>-67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93</v>
      </c>
      <c r="C80" s="94">
        <f>'IDT-1 Calculation'!DG80</f>
        <v>-93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130</v>
      </c>
      <c r="C81" s="94">
        <f>'IDT-1 Calculation'!DG81</f>
        <v>-130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170</v>
      </c>
      <c r="C82" s="94">
        <f>'IDT-1 Calculation'!DG82</f>
        <v>-170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214</v>
      </c>
      <c r="C83" s="94">
        <f>'IDT-1 Calculation'!DG83</f>
        <v>-214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214</v>
      </c>
      <c r="C84" s="94">
        <f>'IDT-1 Calculation'!DG84</f>
        <v>-214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222</v>
      </c>
      <c r="C85" s="94">
        <f>'IDT-1 Calculation'!DG85</f>
        <v>-222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220</v>
      </c>
      <c r="C86" s="94">
        <f>'IDT-1 Calculation'!DG86</f>
        <v>-220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245</v>
      </c>
      <c r="C87" s="94">
        <f>'IDT-1 Calculation'!DG87</f>
        <v>-245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334</v>
      </c>
      <c r="C88" s="94">
        <f>'IDT-1 Calculation'!DG88</f>
        <v>-221.13499999999999</v>
      </c>
      <c r="D88" s="94">
        <f>'IDT-1 Calculation'!DH88</f>
        <v>0</v>
      </c>
      <c r="E88" s="94">
        <f>'IDT-1 Calculation'!DI88</f>
        <v>0</v>
      </c>
      <c r="F88" s="94">
        <f>'IDT-1 Calculation'!DJ88</f>
        <v>-112.86499999999999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275.245</v>
      </c>
      <c r="C89" s="94">
        <f>'IDT-1 Calculation'!DG89</f>
        <v>-210</v>
      </c>
      <c r="D89" s="94">
        <f>'IDT-1 Calculation'!DH89</f>
        <v>0</v>
      </c>
      <c r="E89" s="94">
        <f>'IDT-1 Calculation'!DI89</f>
        <v>0</v>
      </c>
      <c r="F89" s="94">
        <f>'IDT-1 Calculation'!DJ89</f>
        <v>-65.245000000000005</v>
      </c>
      <c r="G89" s="99">
        <f t="shared" si="1"/>
        <v>0</v>
      </c>
    </row>
    <row r="90" spans="1:7">
      <c r="A90" s="98" t="s">
        <v>132</v>
      </c>
      <c r="B90" s="94">
        <f>'IDT-1 Calculation'!DF90</f>
        <v>209.846</v>
      </c>
      <c r="C90" s="94">
        <f>'IDT-1 Calculation'!DG90</f>
        <v>-190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-19.846</v>
      </c>
      <c r="G90" s="99">
        <f t="shared" si="1"/>
        <v>0</v>
      </c>
    </row>
    <row r="91" spans="1:7">
      <c r="A91" s="98" t="s">
        <v>133</v>
      </c>
      <c r="B91" s="94">
        <f>'IDT-1 Calculation'!DF91</f>
        <v>133</v>
      </c>
      <c r="C91" s="94">
        <f>'IDT-1 Calculation'!DG91</f>
        <v>-152.54400000000001</v>
      </c>
      <c r="D91" s="94">
        <f>'IDT-1 Calculation'!DH91</f>
        <v>0</v>
      </c>
      <c r="E91" s="94">
        <f>'IDT-1 Calculation'!DI91</f>
        <v>0</v>
      </c>
      <c r="F91" s="94">
        <f>'IDT-1 Calculation'!DJ91</f>
        <v>19.544</v>
      </c>
      <c r="G91" s="99">
        <f t="shared" si="1"/>
        <v>0</v>
      </c>
    </row>
    <row r="92" spans="1:7">
      <c r="A92" s="98" t="s">
        <v>134</v>
      </c>
      <c r="B92" s="94">
        <f>'IDT-1 Calculation'!DF92</f>
        <v>177</v>
      </c>
      <c r="C92" s="94">
        <f>'IDT-1 Calculation'!DG92</f>
        <v>-231.89400000000001</v>
      </c>
      <c r="D92" s="94">
        <f>'IDT-1 Calculation'!DH92</f>
        <v>0</v>
      </c>
      <c r="E92" s="94">
        <f>'IDT-1 Calculation'!DI92</f>
        <v>0</v>
      </c>
      <c r="F92" s="94">
        <f>'IDT-1 Calculation'!DJ92</f>
        <v>54.893999999999998</v>
      </c>
      <c r="G92" s="99">
        <f t="shared" si="1"/>
        <v>0</v>
      </c>
    </row>
    <row r="93" spans="1:7">
      <c r="A93" s="98" t="s">
        <v>135</v>
      </c>
      <c r="B93" s="94">
        <f>'IDT-1 Calculation'!DF93</f>
        <v>134.01400000000001</v>
      </c>
      <c r="C93" s="94">
        <f>'IDT-1 Calculation'!DG93</f>
        <v>-225</v>
      </c>
      <c r="D93" s="94">
        <f>'IDT-1 Calculation'!DH93</f>
        <v>0</v>
      </c>
      <c r="E93" s="94">
        <f>'IDT-1 Calculation'!DI93</f>
        <v>0</v>
      </c>
      <c r="F93" s="94">
        <f>'IDT-1 Calculation'!DJ93</f>
        <v>90.986000000000004</v>
      </c>
      <c r="G93" s="99">
        <f t="shared" si="1"/>
        <v>0</v>
      </c>
    </row>
    <row r="94" spans="1:7">
      <c r="A94" s="98" t="s">
        <v>136</v>
      </c>
      <c r="B94" s="94">
        <f>'IDT-1 Calculation'!DF94</f>
        <v>113.889</v>
      </c>
      <c r="C94" s="94">
        <f>'IDT-1 Calculation'!DG94</f>
        <v>-210</v>
      </c>
      <c r="D94" s="94">
        <f>'IDT-1 Calculation'!DH94</f>
        <v>0</v>
      </c>
      <c r="E94" s="94">
        <f>'IDT-1 Calculation'!DI94</f>
        <v>0</v>
      </c>
      <c r="F94" s="94">
        <f>'IDT-1 Calculation'!DJ94</f>
        <v>96.111000000000004</v>
      </c>
      <c r="G94" s="99">
        <f t="shared" si="1"/>
        <v>0</v>
      </c>
    </row>
    <row r="95" spans="1:7">
      <c r="A95" s="98" t="s">
        <v>137</v>
      </c>
      <c r="B95" s="94">
        <f>'IDT-1 Calculation'!DF95</f>
        <v>103.042</v>
      </c>
      <c r="C95" s="94">
        <f>'IDT-1 Calculation'!DG95</f>
        <v>-190</v>
      </c>
      <c r="D95" s="94">
        <f>'IDT-1 Calculation'!DH95</f>
        <v>0</v>
      </c>
      <c r="E95" s="94">
        <f>'IDT-1 Calculation'!DI95</f>
        <v>0</v>
      </c>
      <c r="F95" s="94">
        <f>'IDT-1 Calculation'!DJ95</f>
        <v>86.957999999999998</v>
      </c>
      <c r="G95" s="99">
        <f t="shared" si="1"/>
        <v>0</v>
      </c>
    </row>
    <row r="96" spans="1:7">
      <c r="A96" s="98" t="s">
        <v>138</v>
      </c>
      <c r="B96" s="94">
        <f>'IDT-1 Calculation'!DF96</f>
        <v>97.619</v>
      </c>
      <c r="C96" s="94">
        <f>'IDT-1 Calculation'!DG96</f>
        <v>-180</v>
      </c>
      <c r="D96" s="94">
        <f>'IDT-1 Calculation'!DH96</f>
        <v>0</v>
      </c>
      <c r="E96" s="94">
        <f>'IDT-1 Calculation'!DI96</f>
        <v>0</v>
      </c>
      <c r="F96" s="94">
        <f>'IDT-1 Calculation'!DJ96</f>
        <v>82.381</v>
      </c>
      <c r="G96" s="99">
        <f t="shared" si="1"/>
        <v>0</v>
      </c>
    </row>
    <row r="97" spans="1:7">
      <c r="A97" s="98" t="s">
        <v>139</v>
      </c>
      <c r="B97" s="94">
        <f>'IDT-1 Calculation'!DF97</f>
        <v>92.195999999999998</v>
      </c>
      <c r="C97" s="94">
        <f>'IDT-1 Calculation'!DG97</f>
        <v>-170</v>
      </c>
      <c r="D97" s="94">
        <f>'IDT-1 Calculation'!DH97</f>
        <v>0</v>
      </c>
      <c r="E97" s="94">
        <f>'IDT-1 Calculation'!DI97</f>
        <v>0</v>
      </c>
      <c r="F97" s="94">
        <f>'IDT-1 Calculation'!DJ97</f>
        <v>77.804000000000002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89.483999999999995</v>
      </c>
      <c r="C98" s="107">
        <f>'IDT-1 Calculation'!DG98</f>
        <v>-165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75.516000000000005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1.0013337499999999</v>
      </c>
      <c r="C99" s="110">
        <f>SUM(C3:C98)/4000</f>
        <v>-1.048014</v>
      </c>
      <c r="D99" s="110">
        <f>SUM(D3:D98)/4000</f>
        <v>0</v>
      </c>
      <c r="E99" s="110">
        <f>SUM(E3:E98)/4000</f>
        <v>0</v>
      </c>
      <c r="F99" s="110">
        <f>SUM(F3:F98)/4000</f>
        <v>4.6680249999999986E-2</v>
      </c>
      <c r="G99" s="111">
        <f t="shared" si="1"/>
        <v>-1.0408340855860843E-16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0</v>
      </c>
      <c r="E3" s="195">
        <v>0</v>
      </c>
      <c r="F3" s="195">
        <v>0</v>
      </c>
      <c r="G3" s="195">
        <v>0</v>
      </c>
      <c r="H3" s="195">
        <v>0</v>
      </c>
      <c r="I3" s="195">
        <v>0</v>
      </c>
      <c r="J3" s="195">
        <v>0</v>
      </c>
      <c r="K3" s="195">
        <v>0</v>
      </c>
      <c r="L3" s="195">
        <v>0</v>
      </c>
      <c r="M3" s="195">
        <v>0</v>
      </c>
      <c r="N3" s="195">
        <v>0</v>
      </c>
      <c r="O3" s="195">
        <v>0</v>
      </c>
      <c r="P3" s="195">
        <v>0</v>
      </c>
      <c r="Q3" s="195">
        <v>0</v>
      </c>
      <c r="R3" s="195">
        <v>0</v>
      </c>
      <c r="S3" s="195">
        <v>0</v>
      </c>
      <c r="T3" s="195">
        <v>0</v>
      </c>
      <c r="U3" s="195">
        <v>0</v>
      </c>
      <c r="V3" s="195">
        <v>0</v>
      </c>
      <c r="W3" s="195">
        <v>0</v>
      </c>
      <c r="X3" s="195">
        <v>0</v>
      </c>
      <c r="Y3" s="195">
        <v>0</v>
      </c>
      <c r="Z3" s="195">
        <v>0</v>
      </c>
      <c r="AA3" s="195">
        <v>0</v>
      </c>
      <c r="AB3" s="195">
        <v>0</v>
      </c>
      <c r="AC3" s="195">
        <v>2.5099999999999998</v>
      </c>
      <c r="AD3" s="195">
        <v>0</v>
      </c>
      <c r="AE3" s="195">
        <v>0</v>
      </c>
      <c r="AF3" s="195">
        <v>0</v>
      </c>
      <c r="AG3" s="195">
        <v>34.04</v>
      </c>
      <c r="AH3" s="195">
        <v>0</v>
      </c>
      <c r="AI3" s="195">
        <v>13.51</v>
      </c>
      <c r="AJ3" s="195">
        <v>0</v>
      </c>
      <c r="AK3" s="195">
        <v>29.46</v>
      </c>
      <c r="AL3" s="195">
        <v>0</v>
      </c>
      <c r="AM3" s="195">
        <v>0</v>
      </c>
      <c r="AN3" s="195">
        <v>0</v>
      </c>
      <c r="AO3" s="195">
        <v>89.38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0</v>
      </c>
      <c r="E4" s="195">
        <v>0</v>
      </c>
      <c r="F4" s="195">
        <v>0</v>
      </c>
      <c r="G4" s="195">
        <v>0</v>
      </c>
      <c r="H4" s="195">
        <v>0</v>
      </c>
      <c r="I4" s="195">
        <v>0</v>
      </c>
      <c r="J4" s="195">
        <v>0</v>
      </c>
      <c r="K4" s="195">
        <v>0</v>
      </c>
      <c r="L4" s="195">
        <v>0</v>
      </c>
      <c r="M4" s="195">
        <v>0</v>
      </c>
      <c r="N4" s="195">
        <v>0</v>
      </c>
      <c r="O4" s="195">
        <v>0</v>
      </c>
      <c r="P4" s="195">
        <v>0</v>
      </c>
      <c r="Q4" s="195">
        <v>0</v>
      </c>
      <c r="R4" s="195">
        <v>0</v>
      </c>
      <c r="S4" s="195">
        <v>0</v>
      </c>
      <c r="T4" s="195">
        <v>0</v>
      </c>
      <c r="U4" s="195">
        <v>0</v>
      </c>
      <c r="V4" s="195">
        <v>0</v>
      </c>
      <c r="W4" s="195">
        <v>0</v>
      </c>
      <c r="X4" s="195">
        <v>0</v>
      </c>
      <c r="Y4" s="195">
        <v>0</v>
      </c>
      <c r="Z4" s="195">
        <v>0</v>
      </c>
      <c r="AA4" s="195">
        <v>0</v>
      </c>
      <c r="AB4" s="195">
        <v>0</v>
      </c>
      <c r="AC4" s="195">
        <v>2.5099999999999998</v>
      </c>
      <c r="AD4" s="195">
        <v>0</v>
      </c>
      <c r="AE4" s="195">
        <v>0</v>
      </c>
      <c r="AF4" s="195">
        <v>0</v>
      </c>
      <c r="AG4" s="195">
        <v>34.04</v>
      </c>
      <c r="AH4" s="195">
        <v>0</v>
      </c>
      <c r="AI4" s="195">
        <v>13.51</v>
      </c>
      <c r="AJ4" s="195">
        <v>0</v>
      </c>
      <c r="AK4" s="195">
        <v>29.46</v>
      </c>
      <c r="AL4" s="195">
        <v>0</v>
      </c>
      <c r="AM4" s="195">
        <v>0</v>
      </c>
      <c r="AN4" s="195">
        <v>0</v>
      </c>
      <c r="AO4" s="195">
        <v>89.38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0</v>
      </c>
      <c r="E5" s="195">
        <v>0</v>
      </c>
      <c r="F5" s="195">
        <v>0</v>
      </c>
      <c r="G5" s="195">
        <v>0</v>
      </c>
      <c r="H5" s="195">
        <v>0</v>
      </c>
      <c r="I5" s="195">
        <v>0</v>
      </c>
      <c r="J5" s="195">
        <v>0</v>
      </c>
      <c r="K5" s="195">
        <v>0</v>
      </c>
      <c r="L5" s="195">
        <v>0</v>
      </c>
      <c r="M5" s="195">
        <v>0</v>
      </c>
      <c r="N5" s="195">
        <v>0</v>
      </c>
      <c r="O5" s="195">
        <v>0</v>
      </c>
      <c r="P5" s="195">
        <v>0</v>
      </c>
      <c r="Q5" s="195">
        <v>0</v>
      </c>
      <c r="R5" s="195">
        <v>0</v>
      </c>
      <c r="S5" s="195">
        <v>0</v>
      </c>
      <c r="T5" s="195">
        <v>0</v>
      </c>
      <c r="U5" s="195">
        <v>0</v>
      </c>
      <c r="V5" s="195">
        <v>0</v>
      </c>
      <c r="W5" s="195">
        <v>0</v>
      </c>
      <c r="X5" s="195">
        <v>0</v>
      </c>
      <c r="Y5" s="195">
        <v>0</v>
      </c>
      <c r="Z5" s="195">
        <v>0</v>
      </c>
      <c r="AA5" s="195">
        <v>0</v>
      </c>
      <c r="AB5" s="195">
        <v>0</v>
      </c>
      <c r="AC5" s="195">
        <v>2.5099999999999998</v>
      </c>
      <c r="AD5" s="195">
        <v>0</v>
      </c>
      <c r="AE5" s="195">
        <v>0</v>
      </c>
      <c r="AF5" s="195">
        <v>0</v>
      </c>
      <c r="AG5" s="195">
        <v>34.04</v>
      </c>
      <c r="AH5" s="195">
        <v>0</v>
      </c>
      <c r="AI5" s="195">
        <v>13.51</v>
      </c>
      <c r="AJ5" s="195">
        <v>0</v>
      </c>
      <c r="AK5" s="195">
        <v>29.46</v>
      </c>
      <c r="AL5" s="195">
        <v>0</v>
      </c>
      <c r="AM5" s="195">
        <v>0</v>
      </c>
      <c r="AN5" s="195">
        <v>0</v>
      </c>
      <c r="AO5" s="195">
        <v>89.38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0</v>
      </c>
      <c r="E6" s="195">
        <v>0</v>
      </c>
      <c r="F6" s="195">
        <v>0</v>
      </c>
      <c r="G6" s="195">
        <v>0</v>
      </c>
      <c r="H6" s="195">
        <v>0</v>
      </c>
      <c r="I6" s="195">
        <v>0</v>
      </c>
      <c r="J6" s="195">
        <v>0</v>
      </c>
      <c r="K6" s="195">
        <v>0</v>
      </c>
      <c r="L6" s="195">
        <v>0</v>
      </c>
      <c r="M6" s="195">
        <v>0</v>
      </c>
      <c r="N6" s="195">
        <v>0</v>
      </c>
      <c r="O6" s="195">
        <v>0</v>
      </c>
      <c r="P6" s="195">
        <v>0</v>
      </c>
      <c r="Q6" s="195">
        <v>0</v>
      </c>
      <c r="R6" s="195">
        <v>0</v>
      </c>
      <c r="S6" s="195">
        <v>0</v>
      </c>
      <c r="T6" s="195">
        <v>0</v>
      </c>
      <c r="U6" s="195">
        <v>0</v>
      </c>
      <c r="V6" s="195">
        <v>0</v>
      </c>
      <c r="W6" s="195">
        <v>0</v>
      </c>
      <c r="X6" s="195">
        <v>0</v>
      </c>
      <c r="Y6" s="195">
        <v>0</v>
      </c>
      <c r="Z6" s="195">
        <v>0</v>
      </c>
      <c r="AA6" s="195">
        <v>0</v>
      </c>
      <c r="AB6" s="195">
        <v>0</v>
      </c>
      <c r="AC6" s="195">
        <v>2.5099999999999998</v>
      </c>
      <c r="AD6" s="195">
        <v>0</v>
      </c>
      <c r="AE6" s="195">
        <v>0</v>
      </c>
      <c r="AF6" s="195">
        <v>0</v>
      </c>
      <c r="AG6" s="195">
        <v>34.04</v>
      </c>
      <c r="AH6" s="195">
        <v>0</v>
      </c>
      <c r="AI6" s="195">
        <v>13.51</v>
      </c>
      <c r="AJ6" s="195">
        <v>0</v>
      </c>
      <c r="AK6" s="195">
        <v>29.46</v>
      </c>
      <c r="AL6" s="195">
        <v>0</v>
      </c>
      <c r="AM6" s="195">
        <v>0</v>
      </c>
      <c r="AN6" s="195">
        <v>0</v>
      </c>
      <c r="AO6" s="195">
        <v>89.38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0</v>
      </c>
      <c r="E7" s="195">
        <v>0</v>
      </c>
      <c r="F7" s="195">
        <v>0</v>
      </c>
      <c r="G7" s="195">
        <v>0</v>
      </c>
      <c r="H7" s="195">
        <v>0</v>
      </c>
      <c r="I7" s="195">
        <v>0</v>
      </c>
      <c r="J7" s="195">
        <v>0</v>
      </c>
      <c r="K7" s="195">
        <v>0</v>
      </c>
      <c r="L7" s="195">
        <v>0</v>
      </c>
      <c r="M7" s="195">
        <v>0</v>
      </c>
      <c r="N7" s="195">
        <v>0</v>
      </c>
      <c r="O7" s="195">
        <v>0</v>
      </c>
      <c r="P7" s="195">
        <v>0</v>
      </c>
      <c r="Q7" s="195">
        <v>0</v>
      </c>
      <c r="R7" s="195">
        <v>0</v>
      </c>
      <c r="S7" s="195">
        <v>0</v>
      </c>
      <c r="T7" s="195">
        <v>0</v>
      </c>
      <c r="U7" s="195">
        <v>0</v>
      </c>
      <c r="V7" s="195">
        <v>0</v>
      </c>
      <c r="W7" s="195">
        <v>0</v>
      </c>
      <c r="X7" s="195">
        <v>0</v>
      </c>
      <c r="Y7" s="195">
        <v>0</v>
      </c>
      <c r="Z7" s="195">
        <v>0</v>
      </c>
      <c r="AA7" s="195">
        <v>0</v>
      </c>
      <c r="AB7" s="195">
        <v>0</v>
      </c>
      <c r="AC7" s="195">
        <v>2.5099999999999998</v>
      </c>
      <c r="AD7" s="195">
        <v>0</v>
      </c>
      <c r="AE7" s="195">
        <v>0</v>
      </c>
      <c r="AF7" s="195">
        <v>0</v>
      </c>
      <c r="AG7" s="195">
        <v>34.04</v>
      </c>
      <c r="AH7" s="195">
        <v>0</v>
      </c>
      <c r="AI7" s="195">
        <v>13.51</v>
      </c>
      <c r="AJ7" s="195">
        <v>0</v>
      </c>
      <c r="AK7" s="195">
        <v>29.46</v>
      </c>
      <c r="AL7" s="195">
        <v>0</v>
      </c>
      <c r="AM7" s="195">
        <v>0</v>
      </c>
      <c r="AN7" s="195">
        <v>0</v>
      </c>
      <c r="AO7" s="195">
        <v>89.38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0</v>
      </c>
      <c r="E8" s="195">
        <v>0</v>
      </c>
      <c r="F8" s="195">
        <v>0</v>
      </c>
      <c r="G8" s="195">
        <v>0</v>
      </c>
      <c r="H8" s="195">
        <v>0</v>
      </c>
      <c r="I8" s="195">
        <v>0</v>
      </c>
      <c r="J8" s="195">
        <v>0</v>
      </c>
      <c r="K8" s="195">
        <v>0</v>
      </c>
      <c r="L8" s="195">
        <v>0</v>
      </c>
      <c r="M8" s="195">
        <v>0</v>
      </c>
      <c r="N8" s="195">
        <v>0</v>
      </c>
      <c r="O8" s="195">
        <v>0</v>
      </c>
      <c r="P8" s="195">
        <v>0</v>
      </c>
      <c r="Q8" s="195">
        <v>0</v>
      </c>
      <c r="R8" s="195">
        <v>0</v>
      </c>
      <c r="S8" s="195">
        <v>0</v>
      </c>
      <c r="T8" s="195">
        <v>0</v>
      </c>
      <c r="U8" s="195">
        <v>0</v>
      </c>
      <c r="V8" s="195">
        <v>0</v>
      </c>
      <c r="W8" s="195">
        <v>0</v>
      </c>
      <c r="X8" s="195">
        <v>0</v>
      </c>
      <c r="Y8" s="195">
        <v>0</v>
      </c>
      <c r="Z8" s="195">
        <v>0</v>
      </c>
      <c r="AA8" s="195">
        <v>0</v>
      </c>
      <c r="AB8" s="195">
        <v>0</v>
      </c>
      <c r="AC8" s="195">
        <v>2.5099999999999998</v>
      </c>
      <c r="AD8" s="195">
        <v>0</v>
      </c>
      <c r="AE8" s="195">
        <v>0</v>
      </c>
      <c r="AF8" s="195">
        <v>0</v>
      </c>
      <c r="AG8" s="195">
        <v>34.04</v>
      </c>
      <c r="AH8" s="195">
        <v>0</v>
      </c>
      <c r="AI8" s="195">
        <v>13.51</v>
      </c>
      <c r="AJ8" s="195">
        <v>0</v>
      </c>
      <c r="AK8" s="195">
        <v>29.46</v>
      </c>
      <c r="AL8" s="195">
        <v>0</v>
      </c>
      <c r="AM8" s="195">
        <v>0</v>
      </c>
      <c r="AN8" s="195">
        <v>0</v>
      </c>
      <c r="AO8" s="195">
        <v>89.38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95">
        <v>0</v>
      </c>
      <c r="J9" s="195">
        <v>0</v>
      </c>
      <c r="K9" s="195">
        <v>0</v>
      </c>
      <c r="L9" s="195">
        <v>0</v>
      </c>
      <c r="M9" s="195">
        <v>0</v>
      </c>
      <c r="N9" s="195">
        <v>0</v>
      </c>
      <c r="O9" s="195">
        <v>0</v>
      </c>
      <c r="P9" s="195">
        <v>0</v>
      </c>
      <c r="Q9" s="195">
        <v>0</v>
      </c>
      <c r="R9" s="195">
        <v>0</v>
      </c>
      <c r="S9" s="195">
        <v>0</v>
      </c>
      <c r="T9" s="195">
        <v>0</v>
      </c>
      <c r="U9" s="195">
        <v>0</v>
      </c>
      <c r="V9" s="195">
        <v>0</v>
      </c>
      <c r="W9" s="195">
        <v>0</v>
      </c>
      <c r="X9" s="195">
        <v>0</v>
      </c>
      <c r="Y9" s="195">
        <v>0</v>
      </c>
      <c r="Z9" s="195">
        <v>0</v>
      </c>
      <c r="AA9" s="195">
        <v>0</v>
      </c>
      <c r="AB9" s="195">
        <v>0</v>
      </c>
      <c r="AC9" s="195">
        <v>0.35</v>
      </c>
      <c r="AD9" s="195">
        <v>1.49</v>
      </c>
      <c r="AE9" s="195">
        <v>0</v>
      </c>
      <c r="AF9" s="195">
        <v>0</v>
      </c>
      <c r="AG9" s="195">
        <v>33.29</v>
      </c>
      <c r="AH9" s="195">
        <v>0</v>
      </c>
      <c r="AI9" s="195">
        <v>13.51</v>
      </c>
      <c r="AJ9" s="195">
        <v>0</v>
      </c>
      <c r="AK9" s="195">
        <v>29.46</v>
      </c>
      <c r="AL9" s="195">
        <v>0</v>
      </c>
      <c r="AM9" s="195">
        <v>0</v>
      </c>
      <c r="AN9" s="195">
        <v>0</v>
      </c>
      <c r="AO9" s="195">
        <v>89.38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0</v>
      </c>
      <c r="E10" s="195">
        <v>0</v>
      </c>
      <c r="F10" s="195">
        <v>0</v>
      </c>
      <c r="G10" s="195">
        <v>0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5">
        <v>0</v>
      </c>
      <c r="N10" s="195">
        <v>0</v>
      </c>
      <c r="O10" s="195">
        <v>0</v>
      </c>
      <c r="P10" s="195">
        <v>0</v>
      </c>
      <c r="Q10" s="195">
        <v>0</v>
      </c>
      <c r="R10" s="195">
        <v>0</v>
      </c>
      <c r="S10" s="195">
        <v>0</v>
      </c>
      <c r="T10" s="195">
        <v>0</v>
      </c>
      <c r="U10" s="195">
        <v>0</v>
      </c>
      <c r="V10" s="195">
        <v>0</v>
      </c>
      <c r="W10" s="195">
        <v>0</v>
      </c>
      <c r="X10" s="195">
        <v>0</v>
      </c>
      <c r="Y10" s="195">
        <v>0</v>
      </c>
      <c r="Z10" s="195">
        <v>0</v>
      </c>
      <c r="AA10" s="195">
        <v>0</v>
      </c>
      <c r="AB10" s="195">
        <v>0</v>
      </c>
      <c r="AC10" s="195">
        <v>0.35</v>
      </c>
      <c r="AD10" s="195">
        <v>1.49</v>
      </c>
      <c r="AE10" s="195">
        <v>0</v>
      </c>
      <c r="AF10" s="195">
        <v>0</v>
      </c>
      <c r="AG10" s="195">
        <v>33.29</v>
      </c>
      <c r="AH10" s="195">
        <v>0</v>
      </c>
      <c r="AI10" s="195">
        <v>13.51</v>
      </c>
      <c r="AJ10" s="195">
        <v>0</v>
      </c>
      <c r="AK10" s="195">
        <v>29.46</v>
      </c>
      <c r="AL10" s="195">
        <v>0</v>
      </c>
      <c r="AM10" s="195">
        <v>0</v>
      </c>
      <c r="AN10" s="195">
        <v>0</v>
      </c>
      <c r="AO10" s="195">
        <v>89.38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0</v>
      </c>
      <c r="E11" s="195">
        <v>0</v>
      </c>
      <c r="F11" s="195">
        <v>0</v>
      </c>
      <c r="G11" s="195">
        <v>0</v>
      </c>
      <c r="H11" s="195">
        <v>0</v>
      </c>
      <c r="I11" s="195">
        <v>0</v>
      </c>
      <c r="J11" s="195">
        <v>0</v>
      </c>
      <c r="K11" s="195">
        <v>0</v>
      </c>
      <c r="L11" s="195">
        <v>0</v>
      </c>
      <c r="M11" s="195">
        <v>0</v>
      </c>
      <c r="N11" s="195">
        <v>0</v>
      </c>
      <c r="O11" s="195">
        <v>0</v>
      </c>
      <c r="P11" s="195">
        <v>0</v>
      </c>
      <c r="Q11" s="195">
        <v>0</v>
      </c>
      <c r="R11" s="195">
        <v>0</v>
      </c>
      <c r="S11" s="195">
        <v>0</v>
      </c>
      <c r="T11" s="195">
        <v>0</v>
      </c>
      <c r="U11" s="195">
        <v>0</v>
      </c>
      <c r="V11" s="195">
        <v>0</v>
      </c>
      <c r="W11" s="195">
        <v>0</v>
      </c>
      <c r="X11" s="195">
        <v>0</v>
      </c>
      <c r="Y11" s="195">
        <v>0</v>
      </c>
      <c r="Z11" s="195">
        <v>0</v>
      </c>
      <c r="AA11" s="195">
        <v>0</v>
      </c>
      <c r="AB11" s="195">
        <v>0</v>
      </c>
      <c r="AC11" s="195">
        <v>2.08</v>
      </c>
      <c r="AD11" s="195">
        <v>0.25</v>
      </c>
      <c r="AE11" s="195">
        <v>0</v>
      </c>
      <c r="AF11" s="195">
        <v>0</v>
      </c>
      <c r="AG11" s="195">
        <v>33.29</v>
      </c>
      <c r="AH11" s="195">
        <v>0</v>
      </c>
      <c r="AI11" s="195">
        <v>13.51</v>
      </c>
      <c r="AJ11" s="195">
        <v>0</v>
      </c>
      <c r="AK11" s="195">
        <v>29.46</v>
      </c>
      <c r="AL11" s="195">
        <v>0</v>
      </c>
      <c r="AM11" s="195">
        <v>0</v>
      </c>
      <c r="AN11" s="195">
        <v>0</v>
      </c>
      <c r="AO11" s="195">
        <v>89.38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0</v>
      </c>
      <c r="E12" s="195">
        <v>0</v>
      </c>
      <c r="F12" s="195">
        <v>0</v>
      </c>
      <c r="G12" s="195">
        <v>0</v>
      </c>
      <c r="H12" s="195">
        <v>0</v>
      </c>
      <c r="I12" s="195">
        <v>0</v>
      </c>
      <c r="J12" s="195">
        <v>0</v>
      </c>
      <c r="K12" s="195">
        <v>0</v>
      </c>
      <c r="L12" s="195">
        <v>0</v>
      </c>
      <c r="M12" s="195">
        <v>0</v>
      </c>
      <c r="N12" s="195">
        <v>0</v>
      </c>
      <c r="O12" s="195">
        <v>0</v>
      </c>
      <c r="P12" s="195">
        <v>0</v>
      </c>
      <c r="Q12" s="195">
        <v>0</v>
      </c>
      <c r="R12" s="195">
        <v>0</v>
      </c>
      <c r="S12" s="195">
        <v>0</v>
      </c>
      <c r="T12" s="195">
        <v>0</v>
      </c>
      <c r="U12" s="195">
        <v>0</v>
      </c>
      <c r="V12" s="195">
        <v>0</v>
      </c>
      <c r="W12" s="195">
        <v>0</v>
      </c>
      <c r="X12" s="195">
        <v>0</v>
      </c>
      <c r="Y12" s="195">
        <v>0</v>
      </c>
      <c r="Z12" s="195">
        <v>0</v>
      </c>
      <c r="AA12" s="195">
        <v>0</v>
      </c>
      <c r="AB12" s="195">
        <v>0</v>
      </c>
      <c r="AC12" s="195">
        <v>2.08</v>
      </c>
      <c r="AD12" s="195">
        <v>0.25</v>
      </c>
      <c r="AE12" s="195">
        <v>0</v>
      </c>
      <c r="AF12" s="195">
        <v>0</v>
      </c>
      <c r="AG12" s="195">
        <v>33.29</v>
      </c>
      <c r="AH12" s="195">
        <v>0</v>
      </c>
      <c r="AI12" s="195">
        <v>13.51</v>
      </c>
      <c r="AJ12" s="195">
        <v>0</v>
      </c>
      <c r="AK12" s="195">
        <v>29.46</v>
      </c>
      <c r="AL12" s="195">
        <v>0</v>
      </c>
      <c r="AM12" s="195">
        <v>0</v>
      </c>
      <c r="AN12" s="195">
        <v>0</v>
      </c>
      <c r="AO12" s="195">
        <v>89.38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5">
        <v>0</v>
      </c>
      <c r="N13" s="195">
        <v>0</v>
      </c>
      <c r="O13" s="195">
        <v>0</v>
      </c>
      <c r="P13" s="195">
        <v>0</v>
      </c>
      <c r="Q13" s="195">
        <v>0</v>
      </c>
      <c r="R13" s="195">
        <v>0</v>
      </c>
      <c r="S13" s="195">
        <v>0</v>
      </c>
      <c r="T13" s="195">
        <v>0</v>
      </c>
      <c r="U13" s="195">
        <v>0</v>
      </c>
      <c r="V13" s="195">
        <v>0</v>
      </c>
      <c r="W13" s="195">
        <v>0</v>
      </c>
      <c r="X13" s="195">
        <v>0</v>
      </c>
      <c r="Y13" s="195">
        <v>0</v>
      </c>
      <c r="Z13" s="195">
        <v>0</v>
      </c>
      <c r="AA13" s="195">
        <v>0</v>
      </c>
      <c r="AB13" s="195">
        <v>0</v>
      </c>
      <c r="AC13" s="195">
        <v>2.08</v>
      </c>
      <c r="AD13" s="195">
        <v>0.25</v>
      </c>
      <c r="AE13" s="195">
        <v>0</v>
      </c>
      <c r="AF13" s="195">
        <v>0</v>
      </c>
      <c r="AG13" s="195">
        <v>33.29</v>
      </c>
      <c r="AH13" s="195">
        <v>0</v>
      </c>
      <c r="AI13" s="195">
        <v>13.51</v>
      </c>
      <c r="AJ13" s="195">
        <v>0</v>
      </c>
      <c r="AK13" s="195">
        <v>29.46</v>
      </c>
      <c r="AL13" s="195">
        <v>0</v>
      </c>
      <c r="AM13" s="195">
        <v>0</v>
      </c>
      <c r="AN13" s="195">
        <v>0</v>
      </c>
      <c r="AO13" s="195">
        <v>89.38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0</v>
      </c>
      <c r="E14" s="195">
        <v>0</v>
      </c>
      <c r="F14" s="195">
        <v>0</v>
      </c>
      <c r="G14" s="195">
        <v>0</v>
      </c>
      <c r="H14" s="195">
        <v>0</v>
      </c>
      <c r="I14" s="195">
        <v>0</v>
      </c>
      <c r="J14" s="195">
        <v>0</v>
      </c>
      <c r="K14" s="195">
        <v>0</v>
      </c>
      <c r="L14" s="195">
        <v>0</v>
      </c>
      <c r="M14" s="195">
        <v>0</v>
      </c>
      <c r="N14" s="195">
        <v>0</v>
      </c>
      <c r="O14" s="195">
        <v>0</v>
      </c>
      <c r="P14" s="195">
        <v>0</v>
      </c>
      <c r="Q14" s="195">
        <v>0</v>
      </c>
      <c r="R14" s="195">
        <v>0</v>
      </c>
      <c r="S14" s="195">
        <v>0</v>
      </c>
      <c r="T14" s="195">
        <v>0</v>
      </c>
      <c r="U14" s="195">
        <v>0</v>
      </c>
      <c r="V14" s="195">
        <v>0</v>
      </c>
      <c r="W14" s="195">
        <v>0</v>
      </c>
      <c r="X14" s="195">
        <v>0</v>
      </c>
      <c r="Y14" s="195">
        <v>0</v>
      </c>
      <c r="Z14" s="195">
        <v>0</v>
      </c>
      <c r="AA14" s="195">
        <v>0</v>
      </c>
      <c r="AB14" s="195">
        <v>0</v>
      </c>
      <c r="AC14" s="195">
        <v>2.08</v>
      </c>
      <c r="AD14" s="195">
        <v>0.25</v>
      </c>
      <c r="AE14" s="195">
        <v>0</v>
      </c>
      <c r="AF14" s="195">
        <v>0</v>
      </c>
      <c r="AG14" s="195">
        <v>33.29</v>
      </c>
      <c r="AH14" s="195">
        <v>0</v>
      </c>
      <c r="AI14" s="195">
        <v>13.51</v>
      </c>
      <c r="AJ14" s="195">
        <v>0</v>
      </c>
      <c r="AK14" s="195">
        <v>29.46</v>
      </c>
      <c r="AL14" s="195">
        <v>0</v>
      </c>
      <c r="AM14" s="195">
        <v>0</v>
      </c>
      <c r="AN14" s="195">
        <v>0</v>
      </c>
      <c r="AO14" s="195">
        <v>89.38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0</v>
      </c>
      <c r="E15" s="195">
        <v>0</v>
      </c>
      <c r="F15" s="195">
        <v>0</v>
      </c>
      <c r="G15" s="195">
        <v>0</v>
      </c>
      <c r="H15" s="195">
        <v>0</v>
      </c>
      <c r="I15" s="195">
        <v>0</v>
      </c>
      <c r="J15" s="195">
        <v>0</v>
      </c>
      <c r="K15" s="195">
        <v>0</v>
      </c>
      <c r="L15" s="195">
        <v>0</v>
      </c>
      <c r="M15" s="195">
        <v>0</v>
      </c>
      <c r="N15" s="195">
        <v>0</v>
      </c>
      <c r="O15" s="195">
        <v>0</v>
      </c>
      <c r="P15" s="195">
        <v>0</v>
      </c>
      <c r="Q15" s="195">
        <v>0</v>
      </c>
      <c r="R15" s="195">
        <v>0</v>
      </c>
      <c r="S15" s="195">
        <v>0</v>
      </c>
      <c r="T15" s="195">
        <v>0</v>
      </c>
      <c r="U15" s="195">
        <v>0</v>
      </c>
      <c r="V15" s="195">
        <v>0</v>
      </c>
      <c r="W15" s="195">
        <v>0</v>
      </c>
      <c r="X15" s="195">
        <v>0</v>
      </c>
      <c r="Y15" s="195">
        <v>0</v>
      </c>
      <c r="Z15" s="195">
        <v>0</v>
      </c>
      <c r="AA15" s="195">
        <v>0</v>
      </c>
      <c r="AB15" s="195">
        <v>0</v>
      </c>
      <c r="AC15" s="195">
        <v>2.08</v>
      </c>
      <c r="AD15" s="195">
        <v>0.25</v>
      </c>
      <c r="AE15" s="195">
        <v>0</v>
      </c>
      <c r="AF15" s="195">
        <v>0</v>
      </c>
      <c r="AG15" s="195">
        <v>33.29</v>
      </c>
      <c r="AH15" s="195">
        <v>0</v>
      </c>
      <c r="AI15" s="195">
        <v>13.51</v>
      </c>
      <c r="AJ15" s="195">
        <v>0</v>
      </c>
      <c r="AK15" s="195">
        <v>29.46</v>
      </c>
      <c r="AL15" s="195">
        <v>0</v>
      </c>
      <c r="AM15" s="195">
        <v>0</v>
      </c>
      <c r="AN15" s="195">
        <v>0</v>
      </c>
      <c r="AO15" s="195">
        <v>89.38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0</v>
      </c>
      <c r="E16" s="195">
        <v>0</v>
      </c>
      <c r="F16" s="195">
        <v>0</v>
      </c>
      <c r="G16" s="195">
        <v>0</v>
      </c>
      <c r="H16" s="195">
        <v>0</v>
      </c>
      <c r="I16" s="195">
        <v>0</v>
      </c>
      <c r="J16" s="195">
        <v>0</v>
      </c>
      <c r="K16" s="195">
        <v>0</v>
      </c>
      <c r="L16" s="195">
        <v>0</v>
      </c>
      <c r="M16" s="195">
        <v>0</v>
      </c>
      <c r="N16" s="195">
        <v>0</v>
      </c>
      <c r="O16" s="195">
        <v>0</v>
      </c>
      <c r="P16" s="195">
        <v>0</v>
      </c>
      <c r="Q16" s="195">
        <v>0</v>
      </c>
      <c r="R16" s="195">
        <v>0</v>
      </c>
      <c r="S16" s="195">
        <v>0</v>
      </c>
      <c r="T16" s="195">
        <v>0</v>
      </c>
      <c r="U16" s="195">
        <v>0</v>
      </c>
      <c r="V16" s="195">
        <v>0</v>
      </c>
      <c r="W16" s="195">
        <v>0</v>
      </c>
      <c r="X16" s="195">
        <v>0</v>
      </c>
      <c r="Y16" s="195">
        <v>0</v>
      </c>
      <c r="Z16" s="195">
        <v>0</v>
      </c>
      <c r="AA16" s="195">
        <v>0</v>
      </c>
      <c r="AB16" s="195">
        <v>0</v>
      </c>
      <c r="AC16" s="195">
        <v>2.08</v>
      </c>
      <c r="AD16" s="195">
        <v>0.25</v>
      </c>
      <c r="AE16" s="195">
        <v>0</v>
      </c>
      <c r="AF16" s="195">
        <v>0</v>
      </c>
      <c r="AG16" s="195">
        <v>33.29</v>
      </c>
      <c r="AH16" s="195">
        <v>0</v>
      </c>
      <c r="AI16" s="195">
        <v>13.51</v>
      </c>
      <c r="AJ16" s="195">
        <v>0</v>
      </c>
      <c r="AK16" s="195">
        <v>29.46</v>
      </c>
      <c r="AL16" s="195">
        <v>0</v>
      </c>
      <c r="AM16" s="195">
        <v>0</v>
      </c>
      <c r="AN16" s="195">
        <v>0</v>
      </c>
      <c r="AO16" s="195">
        <v>89.38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0</v>
      </c>
      <c r="E17" s="195">
        <v>0</v>
      </c>
      <c r="F17" s="195">
        <v>0</v>
      </c>
      <c r="G17" s="195">
        <v>0</v>
      </c>
      <c r="H17" s="195">
        <v>0</v>
      </c>
      <c r="I17" s="195">
        <v>0</v>
      </c>
      <c r="J17" s="195">
        <v>0</v>
      </c>
      <c r="K17" s="195">
        <v>0</v>
      </c>
      <c r="L17" s="195">
        <v>0</v>
      </c>
      <c r="M17" s="195">
        <v>0</v>
      </c>
      <c r="N17" s="195">
        <v>0</v>
      </c>
      <c r="O17" s="195">
        <v>0</v>
      </c>
      <c r="P17" s="195">
        <v>0</v>
      </c>
      <c r="Q17" s="195">
        <v>0</v>
      </c>
      <c r="R17" s="195">
        <v>0</v>
      </c>
      <c r="S17" s="195">
        <v>0</v>
      </c>
      <c r="T17" s="195">
        <v>0</v>
      </c>
      <c r="U17" s="195">
        <v>0</v>
      </c>
      <c r="V17" s="195">
        <v>0</v>
      </c>
      <c r="W17" s="195">
        <v>0</v>
      </c>
      <c r="X17" s="195">
        <v>0</v>
      </c>
      <c r="Y17" s="195">
        <v>0</v>
      </c>
      <c r="Z17" s="195">
        <v>0</v>
      </c>
      <c r="AA17" s="195">
        <v>0</v>
      </c>
      <c r="AB17" s="195">
        <v>0</v>
      </c>
      <c r="AC17" s="195">
        <v>2.08</v>
      </c>
      <c r="AD17" s="195">
        <v>0.25</v>
      </c>
      <c r="AE17" s="195">
        <v>0</v>
      </c>
      <c r="AF17" s="195">
        <v>0</v>
      </c>
      <c r="AG17" s="195">
        <v>33.29</v>
      </c>
      <c r="AH17" s="195">
        <v>0</v>
      </c>
      <c r="AI17" s="195">
        <v>13.51</v>
      </c>
      <c r="AJ17" s="195">
        <v>0</v>
      </c>
      <c r="AK17" s="195">
        <v>29.46</v>
      </c>
      <c r="AL17" s="195">
        <v>0</v>
      </c>
      <c r="AM17" s="195">
        <v>0</v>
      </c>
      <c r="AN17" s="195">
        <v>0</v>
      </c>
      <c r="AO17" s="195">
        <v>89.38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0</v>
      </c>
      <c r="E18" s="195">
        <v>0</v>
      </c>
      <c r="F18" s="195">
        <v>0</v>
      </c>
      <c r="G18" s="195">
        <v>0</v>
      </c>
      <c r="H18" s="195">
        <v>0</v>
      </c>
      <c r="I18" s="195">
        <v>0</v>
      </c>
      <c r="J18" s="195">
        <v>0</v>
      </c>
      <c r="K18" s="195">
        <v>0</v>
      </c>
      <c r="L18" s="195">
        <v>0</v>
      </c>
      <c r="M18" s="195">
        <v>0</v>
      </c>
      <c r="N18" s="195">
        <v>0</v>
      </c>
      <c r="O18" s="195">
        <v>0</v>
      </c>
      <c r="P18" s="195">
        <v>0</v>
      </c>
      <c r="Q18" s="195">
        <v>0</v>
      </c>
      <c r="R18" s="195">
        <v>0</v>
      </c>
      <c r="S18" s="195">
        <v>0</v>
      </c>
      <c r="T18" s="195">
        <v>0</v>
      </c>
      <c r="U18" s="195">
        <v>0</v>
      </c>
      <c r="V18" s="195">
        <v>0</v>
      </c>
      <c r="W18" s="195">
        <v>0</v>
      </c>
      <c r="X18" s="195">
        <v>0</v>
      </c>
      <c r="Y18" s="195">
        <v>0</v>
      </c>
      <c r="Z18" s="195">
        <v>0</v>
      </c>
      <c r="AA18" s="195">
        <v>0</v>
      </c>
      <c r="AB18" s="195">
        <v>0</v>
      </c>
      <c r="AC18" s="195">
        <v>2.08</v>
      </c>
      <c r="AD18" s="195">
        <v>0.25</v>
      </c>
      <c r="AE18" s="195">
        <v>0</v>
      </c>
      <c r="AF18" s="195">
        <v>0</v>
      </c>
      <c r="AG18" s="195">
        <v>33.29</v>
      </c>
      <c r="AH18" s="195">
        <v>0</v>
      </c>
      <c r="AI18" s="195">
        <v>13.51</v>
      </c>
      <c r="AJ18" s="195">
        <v>0</v>
      </c>
      <c r="AK18" s="195">
        <v>29.46</v>
      </c>
      <c r="AL18" s="195">
        <v>0</v>
      </c>
      <c r="AM18" s="195">
        <v>0</v>
      </c>
      <c r="AN18" s="195">
        <v>0</v>
      </c>
      <c r="AO18" s="195">
        <v>89.38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0</v>
      </c>
      <c r="E19" s="195">
        <v>0</v>
      </c>
      <c r="F19" s="195">
        <v>0</v>
      </c>
      <c r="G19" s="195">
        <v>0</v>
      </c>
      <c r="H19" s="195">
        <v>0</v>
      </c>
      <c r="I19" s="195">
        <v>0</v>
      </c>
      <c r="J19" s="195">
        <v>0</v>
      </c>
      <c r="K19" s="195">
        <v>0</v>
      </c>
      <c r="L19" s="195">
        <v>0</v>
      </c>
      <c r="M19" s="195">
        <v>0</v>
      </c>
      <c r="N19" s="195">
        <v>0</v>
      </c>
      <c r="O19" s="195">
        <v>0</v>
      </c>
      <c r="P19" s="195">
        <v>0</v>
      </c>
      <c r="Q19" s="195">
        <v>0</v>
      </c>
      <c r="R19" s="195">
        <v>0</v>
      </c>
      <c r="S19" s="195">
        <v>0</v>
      </c>
      <c r="T19" s="195">
        <v>0</v>
      </c>
      <c r="U19" s="195">
        <v>0</v>
      </c>
      <c r="V19" s="195">
        <v>0</v>
      </c>
      <c r="W19" s="195">
        <v>0</v>
      </c>
      <c r="X19" s="195">
        <v>0</v>
      </c>
      <c r="Y19" s="195">
        <v>0</v>
      </c>
      <c r="Z19" s="195">
        <v>0</v>
      </c>
      <c r="AA19" s="195">
        <v>0</v>
      </c>
      <c r="AB19" s="195">
        <v>0</v>
      </c>
      <c r="AC19" s="195">
        <v>2.08</v>
      </c>
      <c r="AD19" s="195">
        <v>0.25</v>
      </c>
      <c r="AE19" s="195">
        <v>0</v>
      </c>
      <c r="AF19" s="195">
        <v>0</v>
      </c>
      <c r="AG19" s="195">
        <v>32.92</v>
      </c>
      <c r="AH19" s="195">
        <v>0</v>
      </c>
      <c r="AI19" s="195">
        <v>13.51</v>
      </c>
      <c r="AJ19" s="195">
        <v>0</v>
      </c>
      <c r="AK19" s="195">
        <v>29.46</v>
      </c>
      <c r="AL19" s="195">
        <v>0</v>
      </c>
      <c r="AM19" s="195">
        <v>0</v>
      </c>
      <c r="AN19" s="195">
        <v>0</v>
      </c>
      <c r="AO19" s="195">
        <v>89.38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0</v>
      </c>
      <c r="E20" s="195">
        <v>0</v>
      </c>
      <c r="F20" s="195">
        <v>0</v>
      </c>
      <c r="G20" s="195">
        <v>0</v>
      </c>
      <c r="H20" s="195">
        <v>0</v>
      </c>
      <c r="I20" s="195">
        <v>0</v>
      </c>
      <c r="J20" s="195">
        <v>0</v>
      </c>
      <c r="K20" s="195">
        <v>0</v>
      </c>
      <c r="L20" s="195">
        <v>0</v>
      </c>
      <c r="M20" s="195">
        <v>0</v>
      </c>
      <c r="N20" s="195">
        <v>0</v>
      </c>
      <c r="O20" s="195">
        <v>0</v>
      </c>
      <c r="P20" s="195">
        <v>0</v>
      </c>
      <c r="Q20" s="195">
        <v>0</v>
      </c>
      <c r="R20" s="195">
        <v>0</v>
      </c>
      <c r="S20" s="195">
        <v>0</v>
      </c>
      <c r="T20" s="195">
        <v>0</v>
      </c>
      <c r="U20" s="195">
        <v>0</v>
      </c>
      <c r="V20" s="195">
        <v>0</v>
      </c>
      <c r="W20" s="195">
        <v>0</v>
      </c>
      <c r="X20" s="195">
        <v>0</v>
      </c>
      <c r="Y20" s="195">
        <v>0</v>
      </c>
      <c r="Z20" s="195">
        <v>0</v>
      </c>
      <c r="AA20" s="195">
        <v>0</v>
      </c>
      <c r="AB20" s="195">
        <v>0</v>
      </c>
      <c r="AC20" s="195">
        <v>2.08</v>
      </c>
      <c r="AD20" s="195">
        <v>0.25</v>
      </c>
      <c r="AE20" s="195">
        <v>0</v>
      </c>
      <c r="AF20" s="195">
        <v>0</v>
      </c>
      <c r="AG20" s="195">
        <v>32.92</v>
      </c>
      <c r="AH20" s="195">
        <v>0</v>
      </c>
      <c r="AI20" s="195">
        <v>13.51</v>
      </c>
      <c r="AJ20" s="195">
        <v>0</v>
      </c>
      <c r="AK20" s="195">
        <v>29.46</v>
      </c>
      <c r="AL20" s="195">
        <v>0</v>
      </c>
      <c r="AM20" s="195">
        <v>0</v>
      </c>
      <c r="AN20" s="195">
        <v>0</v>
      </c>
      <c r="AO20" s="195">
        <v>89.38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0</v>
      </c>
      <c r="E21" s="195">
        <v>0</v>
      </c>
      <c r="F21" s="195">
        <v>0</v>
      </c>
      <c r="G21" s="195">
        <v>0</v>
      </c>
      <c r="H21" s="195">
        <v>0</v>
      </c>
      <c r="I21" s="195">
        <v>0</v>
      </c>
      <c r="J21" s="195">
        <v>0</v>
      </c>
      <c r="K21" s="195">
        <v>0</v>
      </c>
      <c r="L21" s="195">
        <v>0</v>
      </c>
      <c r="M21" s="195">
        <v>0</v>
      </c>
      <c r="N21" s="195">
        <v>0</v>
      </c>
      <c r="O21" s="195">
        <v>0</v>
      </c>
      <c r="P21" s="195">
        <v>0</v>
      </c>
      <c r="Q21" s="195">
        <v>0</v>
      </c>
      <c r="R21" s="195">
        <v>0</v>
      </c>
      <c r="S21" s="195">
        <v>0</v>
      </c>
      <c r="T21" s="195">
        <v>0</v>
      </c>
      <c r="U21" s="195">
        <v>0</v>
      </c>
      <c r="V21" s="195">
        <v>0</v>
      </c>
      <c r="W21" s="195">
        <v>0</v>
      </c>
      <c r="X21" s="195">
        <v>0</v>
      </c>
      <c r="Y21" s="195">
        <v>0</v>
      </c>
      <c r="Z21" s="195">
        <v>0</v>
      </c>
      <c r="AA21" s="195">
        <v>0</v>
      </c>
      <c r="AB21" s="195">
        <v>0</v>
      </c>
      <c r="AC21" s="195">
        <v>2.08</v>
      </c>
      <c r="AD21" s="195">
        <v>0.25</v>
      </c>
      <c r="AE21" s="195">
        <v>0</v>
      </c>
      <c r="AF21" s="195">
        <v>0</v>
      </c>
      <c r="AG21" s="195">
        <v>32.92</v>
      </c>
      <c r="AH21" s="195">
        <v>0</v>
      </c>
      <c r="AI21" s="195">
        <v>13.51</v>
      </c>
      <c r="AJ21" s="195">
        <v>0</v>
      </c>
      <c r="AK21" s="195">
        <v>29.46</v>
      </c>
      <c r="AL21" s="195">
        <v>0</v>
      </c>
      <c r="AM21" s="195">
        <v>0</v>
      </c>
      <c r="AN21" s="195">
        <v>0</v>
      </c>
      <c r="AO21" s="195">
        <v>89.38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0</v>
      </c>
      <c r="E22" s="195">
        <v>0</v>
      </c>
      <c r="F22" s="195">
        <v>0</v>
      </c>
      <c r="G22" s="195">
        <v>0</v>
      </c>
      <c r="H22" s="195">
        <v>0</v>
      </c>
      <c r="I22" s="195">
        <v>0</v>
      </c>
      <c r="J22" s="195">
        <v>0</v>
      </c>
      <c r="K22" s="195">
        <v>0</v>
      </c>
      <c r="L22" s="195">
        <v>0</v>
      </c>
      <c r="M22" s="195">
        <v>0</v>
      </c>
      <c r="N22" s="195">
        <v>0</v>
      </c>
      <c r="O22" s="195">
        <v>0</v>
      </c>
      <c r="P22" s="195">
        <v>0</v>
      </c>
      <c r="Q22" s="195">
        <v>0</v>
      </c>
      <c r="R22" s="195">
        <v>0</v>
      </c>
      <c r="S22" s="195">
        <v>0</v>
      </c>
      <c r="T22" s="195">
        <v>0</v>
      </c>
      <c r="U22" s="195">
        <v>0</v>
      </c>
      <c r="V22" s="195">
        <v>0</v>
      </c>
      <c r="W22" s="195">
        <v>0</v>
      </c>
      <c r="X22" s="195">
        <v>0</v>
      </c>
      <c r="Y22" s="195">
        <v>0</v>
      </c>
      <c r="Z22" s="195">
        <v>0</v>
      </c>
      <c r="AA22" s="195">
        <v>0</v>
      </c>
      <c r="AB22" s="195">
        <v>0</v>
      </c>
      <c r="AC22" s="195">
        <v>2.08</v>
      </c>
      <c r="AD22" s="195">
        <v>0.25</v>
      </c>
      <c r="AE22" s="195">
        <v>0</v>
      </c>
      <c r="AF22" s="195">
        <v>0</v>
      </c>
      <c r="AG22" s="195">
        <v>32.92</v>
      </c>
      <c r="AH22" s="195">
        <v>0</v>
      </c>
      <c r="AI22" s="195">
        <v>13.51</v>
      </c>
      <c r="AJ22" s="195">
        <v>0</v>
      </c>
      <c r="AK22" s="195">
        <v>29.46</v>
      </c>
      <c r="AL22" s="195">
        <v>0</v>
      </c>
      <c r="AM22" s="195">
        <v>0</v>
      </c>
      <c r="AN22" s="195">
        <v>0</v>
      </c>
      <c r="AO22" s="195">
        <v>89.38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0</v>
      </c>
      <c r="E23" s="195">
        <v>0</v>
      </c>
      <c r="F23" s="195">
        <v>0</v>
      </c>
      <c r="G23" s="195">
        <v>0</v>
      </c>
      <c r="H23" s="195">
        <v>0</v>
      </c>
      <c r="I23" s="195">
        <v>0</v>
      </c>
      <c r="J23" s="195">
        <v>0</v>
      </c>
      <c r="K23" s="195">
        <v>0</v>
      </c>
      <c r="L23" s="195">
        <v>0</v>
      </c>
      <c r="M23" s="195">
        <v>0</v>
      </c>
      <c r="N23" s="195">
        <v>0</v>
      </c>
      <c r="O23" s="195">
        <v>0</v>
      </c>
      <c r="P23" s="195">
        <v>0</v>
      </c>
      <c r="Q23" s="195">
        <v>0</v>
      </c>
      <c r="R23" s="195">
        <v>0</v>
      </c>
      <c r="S23" s="195">
        <v>0</v>
      </c>
      <c r="T23" s="195">
        <v>0</v>
      </c>
      <c r="U23" s="195">
        <v>0</v>
      </c>
      <c r="V23" s="195">
        <v>0</v>
      </c>
      <c r="W23" s="195">
        <v>0</v>
      </c>
      <c r="X23" s="195">
        <v>0</v>
      </c>
      <c r="Y23" s="195">
        <v>0</v>
      </c>
      <c r="Z23" s="195">
        <v>0</v>
      </c>
      <c r="AA23" s="195">
        <v>0</v>
      </c>
      <c r="AB23" s="195">
        <v>0</v>
      </c>
      <c r="AC23" s="195">
        <v>2.08</v>
      </c>
      <c r="AD23" s="195">
        <v>0.25</v>
      </c>
      <c r="AE23" s="195">
        <v>0</v>
      </c>
      <c r="AF23" s="195">
        <v>0</v>
      </c>
      <c r="AG23" s="195">
        <v>33.67</v>
      </c>
      <c r="AH23" s="195">
        <v>0</v>
      </c>
      <c r="AI23" s="195">
        <v>13.51</v>
      </c>
      <c r="AJ23" s="195">
        <v>0</v>
      </c>
      <c r="AK23" s="195">
        <v>29.46</v>
      </c>
      <c r="AL23" s="195">
        <v>0</v>
      </c>
      <c r="AM23" s="195">
        <v>0</v>
      </c>
      <c r="AN23" s="195">
        <v>0</v>
      </c>
      <c r="AO23" s="195">
        <v>89.38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0</v>
      </c>
      <c r="E24" s="195">
        <v>0</v>
      </c>
      <c r="F24" s="195">
        <v>0</v>
      </c>
      <c r="G24" s="195">
        <v>0</v>
      </c>
      <c r="H24" s="195">
        <v>0</v>
      </c>
      <c r="I24" s="195">
        <v>0</v>
      </c>
      <c r="J24" s="195">
        <v>0</v>
      </c>
      <c r="K24" s="195">
        <v>0</v>
      </c>
      <c r="L24" s="195">
        <v>0</v>
      </c>
      <c r="M24" s="195">
        <v>0</v>
      </c>
      <c r="N24" s="195">
        <v>0</v>
      </c>
      <c r="O24" s="195">
        <v>0</v>
      </c>
      <c r="P24" s="195">
        <v>0</v>
      </c>
      <c r="Q24" s="195">
        <v>0</v>
      </c>
      <c r="R24" s="195">
        <v>0</v>
      </c>
      <c r="S24" s="195">
        <v>0</v>
      </c>
      <c r="T24" s="195">
        <v>0</v>
      </c>
      <c r="U24" s="195">
        <v>0</v>
      </c>
      <c r="V24" s="195">
        <v>0</v>
      </c>
      <c r="W24" s="195">
        <v>0</v>
      </c>
      <c r="X24" s="195">
        <v>0</v>
      </c>
      <c r="Y24" s="195">
        <v>0</v>
      </c>
      <c r="Z24" s="195">
        <v>0</v>
      </c>
      <c r="AA24" s="195">
        <v>0</v>
      </c>
      <c r="AB24" s="195">
        <v>0</v>
      </c>
      <c r="AC24" s="195">
        <v>2.08</v>
      </c>
      <c r="AD24" s="195">
        <v>0.25</v>
      </c>
      <c r="AE24" s="195">
        <v>0</v>
      </c>
      <c r="AF24" s="195">
        <v>0</v>
      </c>
      <c r="AG24" s="195">
        <v>33.67</v>
      </c>
      <c r="AH24" s="195">
        <v>0</v>
      </c>
      <c r="AI24" s="195">
        <v>13.51</v>
      </c>
      <c r="AJ24" s="195">
        <v>0</v>
      </c>
      <c r="AK24" s="195">
        <v>29.46</v>
      </c>
      <c r="AL24" s="195">
        <v>0</v>
      </c>
      <c r="AM24" s="195">
        <v>0</v>
      </c>
      <c r="AN24" s="195">
        <v>0</v>
      </c>
      <c r="AO24" s="195">
        <v>89.38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0</v>
      </c>
      <c r="E25" s="195">
        <v>0</v>
      </c>
      <c r="F25" s="195">
        <v>0</v>
      </c>
      <c r="G25" s="195">
        <v>0</v>
      </c>
      <c r="H25" s="195">
        <v>0</v>
      </c>
      <c r="I25" s="195">
        <v>0</v>
      </c>
      <c r="J25" s="195">
        <v>0</v>
      </c>
      <c r="K25" s="195">
        <v>0</v>
      </c>
      <c r="L25" s="195">
        <v>0</v>
      </c>
      <c r="M25" s="195">
        <v>0</v>
      </c>
      <c r="N25" s="195">
        <v>0</v>
      </c>
      <c r="O25" s="195">
        <v>0</v>
      </c>
      <c r="P25" s="195">
        <v>0</v>
      </c>
      <c r="Q25" s="195">
        <v>0</v>
      </c>
      <c r="R25" s="195">
        <v>0</v>
      </c>
      <c r="S25" s="195">
        <v>0</v>
      </c>
      <c r="T25" s="195">
        <v>0</v>
      </c>
      <c r="U25" s="195">
        <v>0</v>
      </c>
      <c r="V25" s="195">
        <v>0</v>
      </c>
      <c r="W25" s="195">
        <v>0</v>
      </c>
      <c r="X25" s="195">
        <v>0</v>
      </c>
      <c r="Y25" s="195">
        <v>0</v>
      </c>
      <c r="Z25" s="195">
        <v>0</v>
      </c>
      <c r="AA25" s="195">
        <v>0</v>
      </c>
      <c r="AB25" s="195">
        <v>0</v>
      </c>
      <c r="AC25" s="195">
        <v>2.08</v>
      </c>
      <c r="AD25" s="195">
        <v>0.25</v>
      </c>
      <c r="AE25" s="195">
        <v>0</v>
      </c>
      <c r="AF25" s="195">
        <v>0</v>
      </c>
      <c r="AG25" s="195">
        <v>33.67</v>
      </c>
      <c r="AH25" s="195">
        <v>0</v>
      </c>
      <c r="AI25" s="195">
        <v>13.51</v>
      </c>
      <c r="AJ25" s="195">
        <v>0</v>
      </c>
      <c r="AK25" s="195">
        <v>29.46</v>
      </c>
      <c r="AL25" s="195">
        <v>0</v>
      </c>
      <c r="AM25" s="195">
        <v>0</v>
      </c>
      <c r="AN25" s="195">
        <v>0</v>
      </c>
      <c r="AO25" s="195">
        <v>89.38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0</v>
      </c>
      <c r="E26" s="195">
        <v>0</v>
      </c>
      <c r="F26" s="195">
        <v>0</v>
      </c>
      <c r="G26" s="195">
        <v>0</v>
      </c>
      <c r="H26" s="195">
        <v>0</v>
      </c>
      <c r="I26" s="195">
        <v>0</v>
      </c>
      <c r="J26" s="195">
        <v>0</v>
      </c>
      <c r="K26" s="195">
        <v>0</v>
      </c>
      <c r="L26" s="195">
        <v>0</v>
      </c>
      <c r="M26" s="195">
        <v>0</v>
      </c>
      <c r="N26" s="195">
        <v>0</v>
      </c>
      <c r="O26" s="195">
        <v>0</v>
      </c>
      <c r="P26" s="195">
        <v>0</v>
      </c>
      <c r="Q26" s="195">
        <v>0</v>
      </c>
      <c r="R26" s="195">
        <v>0</v>
      </c>
      <c r="S26" s="195">
        <v>0</v>
      </c>
      <c r="T26" s="195">
        <v>0</v>
      </c>
      <c r="U26" s="195">
        <v>0</v>
      </c>
      <c r="V26" s="195">
        <v>0</v>
      </c>
      <c r="W26" s="195">
        <v>0</v>
      </c>
      <c r="X26" s="195">
        <v>0</v>
      </c>
      <c r="Y26" s="195">
        <v>0</v>
      </c>
      <c r="Z26" s="195">
        <v>0</v>
      </c>
      <c r="AA26" s="195">
        <v>0</v>
      </c>
      <c r="AB26" s="195">
        <v>0</v>
      </c>
      <c r="AC26" s="195">
        <v>2.08</v>
      </c>
      <c r="AD26" s="195">
        <v>0.25</v>
      </c>
      <c r="AE26" s="195">
        <v>0</v>
      </c>
      <c r="AF26" s="195">
        <v>0</v>
      </c>
      <c r="AG26" s="195">
        <v>33.67</v>
      </c>
      <c r="AH26" s="195">
        <v>0</v>
      </c>
      <c r="AI26" s="195">
        <v>13.51</v>
      </c>
      <c r="AJ26" s="195">
        <v>0</v>
      </c>
      <c r="AK26" s="195">
        <v>29.46</v>
      </c>
      <c r="AL26" s="195">
        <v>0</v>
      </c>
      <c r="AM26" s="195">
        <v>0</v>
      </c>
      <c r="AN26" s="195">
        <v>0</v>
      </c>
      <c r="AO26" s="195">
        <v>89.38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0</v>
      </c>
      <c r="E27" s="195">
        <v>0</v>
      </c>
      <c r="F27" s="195">
        <v>0</v>
      </c>
      <c r="G27" s="195">
        <v>0</v>
      </c>
      <c r="H27" s="195">
        <v>0</v>
      </c>
      <c r="I27" s="195">
        <v>0</v>
      </c>
      <c r="J27" s="195">
        <v>0</v>
      </c>
      <c r="K27" s="195">
        <v>0</v>
      </c>
      <c r="L27" s="195">
        <v>0</v>
      </c>
      <c r="M27" s="195">
        <v>0</v>
      </c>
      <c r="N27" s="195">
        <v>0</v>
      </c>
      <c r="O27" s="195">
        <v>0</v>
      </c>
      <c r="P27" s="195">
        <v>0</v>
      </c>
      <c r="Q27" s="195">
        <v>0</v>
      </c>
      <c r="R27" s="195">
        <v>0</v>
      </c>
      <c r="S27" s="195">
        <v>0</v>
      </c>
      <c r="T27" s="195">
        <v>0</v>
      </c>
      <c r="U27" s="195">
        <v>0</v>
      </c>
      <c r="V27" s="195">
        <v>0</v>
      </c>
      <c r="W27" s="195">
        <v>0</v>
      </c>
      <c r="X27" s="195">
        <v>0</v>
      </c>
      <c r="Y27" s="195">
        <v>0</v>
      </c>
      <c r="Z27" s="195">
        <v>0</v>
      </c>
      <c r="AA27" s="195">
        <v>0</v>
      </c>
      <c r="AB27" s="195">
        <v>0</v>
      </c>
      <c r="AC27" s="195">
        <v>2.08</v>
      </c>
      <c r="AD27" s="195">
        <v>0.25</v>
      </c>
      <c r="AE27" s="195">
        <v>0</v>
      </c>
      <c r="AF27" s="195">
        <v>0</v>
      </c>
      <c r="AG27" s="195">
        <v>33.67</v>
      </c>
      <c r="AH27" s="195">
        <v>0</v>
      </c>
      <c r="AI27" s="195">
        <v>13.51</v>
      </c>
      <c r="AJ27" s="195">
        <v>0</v>
      </c>
      <c r="AK27" s="195">
        <v>29.46</v>
      </c>
      <c r="AL27" s="195">
        <v>0</v>
      </c>
      <c r="AM27" s="195">
        <v>0</v>
      </c>
      <c r="AN27" s="195">
        <v>0</v>
      </c>
      <c r="AO27" s="195">
        <v>89.38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0</v>
      </c>
      <c r="E28" s="195">
        <v>0</v>
      </c>
      <c r="F28" s="195">
        <v>0</v>
      </c>
      <c r="G28" s="195">
        <v>0</v>
      </c>
      <c r="H28" s="195">
        <v>0</v>
      </c>
      <c r="I28" s="195">
        <v>0</v>
      </c>
      <c r="J28" s="195">
        <v>0</v>
      </c>
      <c r="K28" s="195">
        <v>0</v>
      </c>
      <c r="L28" s="195">
        <v>0</v>
      </c>
      <c r="M28" s="195">
        <v>0</v>
      </c>
      <c r="N28" s="195">
        <v>0</v>
      </c>
      <c r="O28" s="195">
        <v>0</v>
      </c>
      <c r="P28" s="195">
        <v>0</v>
      </c>
      <c r="Q28" s="195">
        <v>0</v>
      </c>
      <c r="R28" s="195">
        <v>0</v>
      </c>
      <c r="S28" s="195">
        <v>0</v>
      </c>
      <c r="T28" s="195">
        <v>0</v>
      </c>
      <c r="U28" s="195">
        <v>0</v>
      </c>
      <c r="V28" s="195">
        <v>0</v>
      </c>
      <c r="W28" s="195">
        <v>0</v>
      </c>
      <c r="X28" s="195">
        <v>0</v>
      </c>
      <c r="Y28" s="195">
        <v>0</v>
      </c>
      <c r="Z28" s="195">
        <v>0</v>
      </c>
      <c r="AA28" s="195">
        <v>0</v>
      </c>
      <c r="AB28" s="195">
        <v>0</v>
      </c>
      <c r="AC28" s="195">
        <v>2.08</v>
      </c>
      <c r="AD28" s="195">
        <v>0.25</v>
      </c>
      <c r="AE28" s="195">
        <v>0</v>
      </c>
      <c r="AF28" s="195">
        <v>0</v>
      </c>
      <c r="AG28" s="195">
        <v>33.67</v>
      </c>
      <c r="AH28" s="195">
        <v>0</v>
      </c>
      <c r="AI28" s="195">
        <v>13.51</v>
      </c>
      <c r="AJ28" s="195">
        <v>0</v>
      </c>
      <c r="AK28" s="195">
        <v>29.46</v>
      </c>
      <c r="AL28" s="195">
        <v>0</v>
      </c>
      <c r="AM28" s="195">
        <v>0</v>
      </c>
      <c r="AN28" s="195">
        <v>0</v>
      </c>
      <c r="AO28" s="195">
        <v>89.38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0</v>
      </c>
      <c r="E29" s="195">
        <v>0</v>
      </c>
      <c r="F29" s="195">
        <v>0</v>
      </c>
      <c r="G29" s="195">
        <v>0</v>
      </c>
      <c r="H29" s="195">
        <v>0</v>
      </c>
      <c r="I29" s="195">
        <v>0</v>
      </c>
      <c r="J29" s="195">
        <v>0</v>
      </c>
      <c r="K29" s="195">
        <v>0</v>
      </c>
      <c r="L29" s="195">
        <v>0</v>
      </c>
      <c r="M29" s="195">
        <v>0</v>
      </c>
      <c r="N29" s="195">
        <v>0</v>
      </c>
      <c r="O29" s="195">
        <v>0</v>
      </c>
      <c r="P29" s="195">
        <v>0</v>
      </c>
      <c r="Q29" s="195">
        <v>0</v>
      </c>
      <c r="R29" s="195">
        <v>0</v>
      </c>
      <c r="S29" s="195">
        <v>0</v>
      </c>
      <c r="T29" s="195">
        <v>0</v>
      </c>
      <c r="U29" s="195">
        <v>0</v>
      </c>
      <c r="V29" s="195">
        <v>0</v>
      </c>
      <c r="W29" s="195">
        <v>0</v>
      </c>
      <c r="X29" s="195">
        <v>0</v>
      </c>
      <c r="Y29" s="195">
        <v>0</v>
      </c>
      <c r="Z29" s="195">
        <v>0</v>
      </c>
      <c r="AA29" s="195">
        <v>0</v>
      </c>
      <c r="AB29" s="195">
        <v>0</v>
      </c>
      <c r="AC29" s="195">
        <v>2.08</v>
      </c>
      <c r="AD29" s="195">
        <v>0.25</v>
      </c>
      <c r="AE29" s="195">
        <v>0</v>
      </c>
      <c r="AF29" s="195">
        <v>0</v>
      </c>
      <c r="AG29" s="195">
        <v>33.67</v>
      </c>
      <c r="AH29" s="195">
        <v>0</v>
      </c>
      <c r="AI29" s="195">
        <v>13.51</v>
      </c>
      <c r="AJ29" s="195">
        <v>0</v>
      </c>
      <c r="AK29" s="195">
        <v>29.46</v>
      </c>
      <c r="AL29" s="195">
        <v>0</v>
      </c>
      <c r="AM29" s="195">
        <v>0</v>
      </c>
      <c r="AN29" s="195">
        <v>0</v>
      </c>
      <c r="AO29" s="195">
        <v>89.38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0</v>
      </c>
      <c r="E30" s="195">
        <v>0</v>
      </c>
      <c r="F30" s="195">
        <v>0</v>
      </c>
      <c r="G30" s="195">
        <v>0</v>
      </c>
      <c r="H30" s="195">
        <v>0</v>
      </c>
      <c r="I30" s="195">
        <v>0</v>
      </c>
      <c r="J30" s="195">
        <v>0</v>
      </c>
      <c r="K30" s="195">
        <v>0</v>
      </c>
      <c r="L30" s="195">
        <v>0</v>
      </c>
      <c r="M30" s="195">
        <v>0</v>
      </c>
      <c r="N30" s="195">
        <v>0</v>
      </c>
      <c r="O30" s="195">
        <v>0</v>
      </c>
      <c r="P30" s="195">
        <v>0</v>
      </c>
      <c r="Q30" s="195">
        <v>0</v>
      </c>
      <c r="R30" s="195">
        <v>0</v>
      </c>
      <c r="S30" s="195">
        <v>0</v>
      </c>
      <c r="T30" s="195">
        <v>0</v>
      </c>
      <c r="U30" s="195">
        <v>0</v>
      </c>
      <c r="V30" s="195">
        <v>0</v>
      </c>
      <c r="W30" s="195">
        <v>0</v>
      </c>
      <c r="X30" s="195">
        <v>0</v>
      </c>
      <c r="Y30" s="195">
        <v>0</v>
      </c>
      <c r="Z30" s="195">
        <v>0</v>
      </c>
      <c r="AA30" s="195">
        <v>0</v>
      </c>
      <c r="AB30" s="195">
        <v>0</v>
      </c>
      <c r="AC30" s="195">
        <v>0.3</v>
      </c>
      <c r="AD30" s="195">
        <v>1.49</v>
      </c>
      <c r="AE30" s="195">
        <v>0</v>
      </c>
      <c r="AF30" s="195">
        <v>0</v>
      </c>
      <c r="AG30" s="195">
        <v>34.58</v>
      </c>
      <c r="AH30" s="195">
        <v>0</v>
      </c>
      <c r="AI30" s="195">
        <v>13.51</v>
      </c>
      <c r="AJ30" s="195">
        <v>0</v>
      </c>
      <c r="AK30" s="195">
        <v>29.46</v>
      </c>
      <c r="AL30" s="195">
        <v>0</v>
      </c>
      <c r="AM30" s="195">
        <v>0</v>
      </c>
      <c r="AN30" s="195">
        <v>0</v>
      </c>
      <c r="AO30" s="195">
        <v>89.38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0</v>
      </c>
      <c r="E31" s="195">
        <v>0</v>
      </c>
      <c r="F31" s="195">
        <v>0</v>
      </c>
      <c r="G31" s="195">
        <v>0</v>
      </c>
      <c r="H31" s="195">
        <v>0</v>
      </c>
      <c r="I31" s="195">
        <v>0</v>
      </c>
      <c r="J31" s="195">
        <v>0</v>
      </c>
      <c r="K31" s="195">
        <v>0</v>
      </c>
      <c r="L31" s="195">
        <v>0</v>
      </c>
      <c r="M31" s="195">
        <v>0</v>
      </c>
      <c r="N31" s="195">
        <v>0</v>
      </c>
      <c r="O31" s="195">
        <v>0</v>
      </c>
      <c r="P31" s="195">
        <v>0</v>
      </c>
      <c r="Q31" s="195">
        <v>0</v>
      </c>
      <c r="R31" s="195">
        <v>0</v>
      </c>
      <c r="S31" s="195">
        <v>0</v>
      </c>
      <c r="T31" s="195">
        <v>0</v>
      </c>
      <c r="U31" s="195">
        <v>0</v>
      </c>
      <c r="V31" s="195">
        <v>0</v>
      </c>
      <c r="W31" s="195">
        <v>0</v>
      </c>
      <c r="X31" s="195">
        <v>0</v>
      </c>
      <c r="Y31" s="195">
        <v>0</v>
      </c>
      <c r="Z31" s="195">
        <v>0</v>
      </c>
      <c r="AA31" s="195">
        <v>0</v>
      </c>
      <c r="AB31" s="195">
        <v>0</v>
      </c>
      <c r="AC31" s="195">
        <v>0.35</v>
      </c>
      <c r="AD31" s="195">
        <v>1.49</v>
      </c>
      <c r="AE31" s="195">
        <v>0</v>
      </c>
      <c r="AF31" s="195">
        <v>0</v>
      </c>
      <c r="AG31" s="195">
        <v>34.58</v>
      </c>
      <c r="AH31" s="195">
        <v>0</v>
      </c>
      <c r="AI31" s="195">
        <v>13.51</v>
      </c>
      <c r="AJ31" s="195">
        <v>0</v>
      </c>
      <c r="AK31" s="195">
        <v>29.46</v>
      </c>
      <c r="AL31" s="195">
        <v>0</v>
      </c>
      <c r="AM31" s="195">
        <v>0</v>
      </c>
      <c r="AN31" s="195">
        <v>0</v>
      </c>
      <c r="AO31" s="195">
        <v>89.38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0</v>
      </c>
      <c r="E32" s="195">
        <v>0</v>
      </c>
      <c r="F32" s="195">
        <v>0</v>
      </c>
      <c r="G32" s="195">
        <v>0</v>
      </c>
      <c r="H32" s="195">
        <v>0</v>
      </c>
      <c r="I32" s="195">
        <v>0</v>
      </c>
      <c r="J32" s="195">
        <v>0</v>
      </c>
      <c r="K32" s="195">
        <v>0</v>
      </c>
      <c r="L32" s="195">
        <v>0</v>
      </c>
      <c r="M32" s="195">
        <v>0</v>
      </c>
      <c r="N32" s="195">
        <v>0</v>
      </c>
      <c r="O32" s="195">
        <v>0</v>
      </c>
      <c r="P32" s="195">
        <v>0</v>
      </c>
      <c r="Q32" s="195">
        <v>0</v>
      </c>
      <c r="R32" s="195">
        <v>0</v>
      </c>
      <c r="S32" s="195">
        <v>0</v>
      </c>
      <c r="T32" s="195">
        <v>0</v>
      </c>
      <c r="U32" s="195">
        <v>0</v>
      </c>
      <c r="V32" s="195">
        <v>0</v>
      </c>
      <c r="W32" s="195">
        <v>0</v>
      </c>
      <c r="X32" s="195">
        <v>0</v>
      </c>
      <c r="Y32" s="195">
        <v>0</v>
      </c>
      <c r="Z32" s="195">
        <v>0</v>
      </c>
      <c r="AA32" s="195">
        <v>0</v>
      </c>
      <c r="AB32" s="195">
        <v>0</v>
      </c>
      <c r="AC32" s="195">
        <v>2.4300000000000002</v>
      </c>
      <c r="AD32" s="195">
        <v>0</v>
      </c>
      <c r="AE32" s="195">
        <v>0</v>
      </c>
      <c r="AF32" s="195">
        <v>0</v>
      </c>
      <c r="AG32" s="195">
        <v>34.58</v>
      </c>
      <c r="AH32" s="195">
        <v>0</v>
      </c>
      <c r="AI32" s="195">
        <v>13.51</v>
      </c>
      <c r="AJ32" s="195">
        <v>0</v>
      </c>
      <c r="AK32" s="195">
        <v>29.46</v>
      </c>
      <c r="AL32" s="195">
        <v>0</v>
      </c>
      <c r="AM32" s="195">
        <v>0</v>
      </c>
      <c r="AN32" s="195">
        <v>0</v>
      </c>
      <c r="AO32" s="195">
        <v>89.38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0</v>
      </c>
      <c r="E33" s="195">
        <v>0</v>
      </c>
      <c r="F33" s="195">
        <v>0</v>
      </c>
      <c r="G33" s="195">
        <v>0</v>
      </c>
      <c r="H33" s="195">
        <v>0</v>
      </c>
      <c r="I33" s="195">
        <v>0</v>
      </c>
      <c r="J33" s="195">
        <v>0</v>
      </c>
      <c r="K33" s="195">
        <v>0</v>
      </c>
      <c r="L33" s="195">
        <v>0</v>
      </c>
      <c r="M33" s="195">
        <v>0</v>
      </c>
      <c r="N33" s="195">
        <v>0</v>
      </c>
      <c r="O33" s="195">
        <v>0</v>
      </c>
      <c r="P33" s="195">
        <v>0</v>
      </c>
      <c r="Q33" s="195">
        <v>0</v>
      </c>
      <c r="R33" s="195">
        <v>0</v>
      </c>
      <c r="S33" s="195">
        <v>0</v>
      </c>
      <c r="T33" s="195">
        <v>0</v>
      </c>
      <c r="U33" s="195">
        <v>0</v>
      </c>
      <c r="V33" s="195">
        <v>0</v>
      </c>
      <c r="W33" s="195">
        <v>0</v>
      </c>
      <c r="X33" s="195">
        <v>0</v>
      </c>
      <c r="Y33" s="195">
        <v>0</v>
      </c>
      <c r="Z33" s="195">
        <v>0</v>
      </c>
      <c r="AA33" s="195">
        <v>0</v>
      </c>
      <c r="AB33" s="195">
        <v>0</v>
      </c>
      <c r="AC33" s="195">
        <v>2.4300000000000002</v>
      </c>
      <c r="AD33" s="195">
        <v>0</v>
      </c>
      <c r="AE33" s="195">
        <v>0</v>
      </c>
      <c r="AF33" s="195">
        <v>0</v>
      </c>
      <c r="AG33" s="195">
        <v>34.58</v>
      </c>
      <c r="AH33" s="195">
        <v>0</v>
      </c>
      <c r="AI33" s="195">
        <v>13.51</v>
      </c>
      <c r="AJ33" s="195">
        <v>0</v>
      </c>
      <c r="AK33" s="195">
        <v>29.46</v>
      </c>
      <c r="AL33" s="195">
        <v>0</v>
      </c>
      <c r="AM33" s="195">
        <v>0</v>
      </c>
      <c r="AN33" s="195">
        <v>0</v>
      </c>
      <c r="AO33" s="195">
        <v>89.38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0</v>
      </c>
      <c r="E34" s="195">
        <v>0</v>
      </c>
      <c r="F34" s="195">
        <v>0</v>
      </c>
      <c r="G34" s="195">
        <v>0</v>
      </c>
      <c r="H34" s="195">
        <v>0</v>
      </c>
      <c r="I34" s="195">
        <v>0</v>
      </c>
      <c r="J34" s="195">
        <v>0</v>
      </c>
      <c r="K34" s="195">
        <v>0</v>
      </c>
      <c r="L34" s="195">
        <v>0</v>
      </c>
      <c r="M34" s="195">
        <v>0</v>
      </c>
      <c r="N34" s="195">
        <v>0</v>
      </c>
      <c r="O34" s="195">
        <v>0</v>
      </c>
      <c r="P34" s="195">
        <v>0</v>
      </c>
      <c r="Q34" s="195">
        <v>0</v>
      </c>
      <c r="R34" s="195">
        <v>0</v>
      </c>
      <c r="S34" s="195">
        <v>0</v>
      </c>
      <c r="T34" s="195">
        <v>0</v>
      </c>
      <c r="U34" s="195">
        <v>0</v>
      </c>
      <c r="V34" s="195">
        <v>0</v>
      </c>
      <c r="W34" s="195">
        <v>0</v>
      </c>
      <c r="X34" s="195">
        <v>0</v>
      </c>
      <c r="Y34" s="195">
        <v>0</v>
      </c>
      <c r="Z34" s="195">
        <v>0</v>
      </c>
      <c r="AA34" s="195">
        <v>0</v>
      </c>
      <c r="AB34" s="195">
        <v>0</v>
      </c>
      <c r="AC34" s="195">
        <v>2.4300000000000002</v>
      </c>
      <c r="AD34" s="195">
        <v>0</v>
      </c>
      <c r="AE34" s="195">
        <v>0</v>
      </c>
      <c r="AF34" s="195">
        <v>0</v>
      </c>
      <c r="AG34" s="195">
        <v>34.58</v>
      </c>
      <c r="AH34" s="195">
        <v>0</v>
      </c>
      <c r="AI34" s="195">
        <v>13.51</v>
      </c>
      <c r="AJ34" s="195">
        <v>0</v>
      </c>
      <c r="AK34" s="195">
        <v>29.46</v>
      </c>
      <c r="AL34" s="195">
        <v>0</v>
      </c>
      <c r="AM34" s="195">
        <v>0</v>
      </c>
      <c r="AN34" s="195">
        <v>0</v>
      </c>
      <c r="AO34" s="195">
        <v>89.38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0</v>
      </c>
      <c r="E35" s="195">
        <v>0</v>
      </c>
      <c r="F35" s="195">
        <v>0</v>
      </c>
      <c r="G35" s="195">
        <v>0</v>
      </c>
      <c r="H35" s="195">
        <v>0</v>
      </c>
      <c r="I35" s="195">
        <v>0</v>
      </c>
      <c r="J35" s="195">
        <v>0</v>
      </c>
      <c r="K35" s="195">
        <v>0</v>
      </c>
      <c r="L35" s="195">
        <v>0</v>
      </c>
      <c r="M35" s="195">
        <v>0</v>
      </c>
      <c r="N35" s="195">
        <v>0</v>
      </c>
      <c r="O35" s="195">
        <v>0</v>
      </c>
      <c r="P35" s="195">
        <v>0</v>
      </c>
      <c r="Q35" s="195">
        <v>0</v>
      </c>
      <c r="R35" s="195">
        <v>0</v>
      </c>
      <c r="S35" s="195">
        <v>0</v>
      </c>
      <c r="T35" s="195">
        <v>0</v>
      </c>
      <c r="U35" s="195">
        <v>0</v>
      </c>
      <c r="V35" s="195">
        <v>0</v>
      </c>
      <c r="W35" s="195">
        <v>0</v>
      </c>
      <c r="X35" s="195">
        <v>0</v>
      </c>
      <c r="Y35" s="195">
        <v>0</v>
      </c>
      <c r="Z35" s="195">
        <v>0</v>
      </c>
      <c r="AA35" s="195">
        <v>0</v>
      </c>
      <c r="AB35" s="195">
        <v>0</v>
      </c>
      <c r="AC35" s="195">
        <v>2.4300000000000002</v>
      </c>
      <c r="AD35" s="195">
        <v>0</v>
      </c>
      <c r="AE35" s="195">
        <v>0</v>
      </c>
      <c r="AF35" s="195">
        <v>0</v>
      </c>
      <c r="AG35" s="195">
        <v>34.58</v>
      </c>
      <c r="AH35" s="195">
        <v>0</v>
      </c>
      <c r="AI35" s="195">
        <v>13.51</v>
      </c>
      <c r="AJ35" s="195">
        <v>0</v>
      </c>
      <c r="AK35" s="195">
        <v>29.46</v>
      </c>
      <c r="AL35" s="195">
        <v>0</v>
      </c>
      <c r="AM35" s="195">
        <v>0</v>
      </c>
      <c r="AN35" s="195">
        <v>0</v>
      </c>
      <c r="AO35" s="195">
        <v>89.38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0</v>
      </c>
      <c r="E36" s="195">
        <v>0</v>
      </c>
      <c r="F36" s="195">
        <v>0</v>
      </c>
      <c r="G36" s="195">
        <v>0</v>
      </c>
      <c r="H36" s="195">
        <v>0</v>
      </c>
      <c r="I36" s="195">
        <v>0</v>
      </c>
      <c r="J36" s="195">
        <v>0</v>
      </c>
      <c r="K36" s="195">
        <v>0</v>
      </c>
      <c r="L36" s="195">
        <v>0</v>
      </c>
      <c r="M36" s="195">
        <v>0</v>
      </c>
      <c r="N36" s="195">
        <v>0</v>
      </c>
      <c r="O36" s="195">
        <v>0</v>
      </c>
      <c r="P36" s="195">
        <v>0</v>
      </c>
      <c r="Q36" s="195">
        <v>0</v>
      </c>
      <c r="R36" s="195">
        <v>0</v>
      </c>
      <c r="S36" s="195">
        <v>0</v>
      </c>
      <c r="T36" s="195">
        <v>0</v>
      </c>
      <c r="U36" s="195">
        <v>0</v>
      </c>
      <c r="V36" s="195">
        <v>0</v>
      </c>
      <c r="W36" s="195">
        <v>0</v>
      </c>
      <c r="X36" s="195">
        <v>0</v>
      </c>
      <c r="Y36" s="195">
        <v>0</v>
      </c>
      <c r="Z36" s="195">
        <v>0</v>
      </c>
      <c r="AA36" s="195">
        <v>0</v>
      </c>
      <c r="AB36" s="195">
        <v>0</v>
      </c>
      <c r="AC36" s="195">
        <v>2.4300000000000002</v>
      </c>
      <c r="AD36" s="195">
        <v>0</v>
      </c>
      <c r="AE36" s="195">
        <v>0</v>
      </c>
      <c r="AF36" s="195">
        <v>0</v>
      </c>
      <c r="AG36" s="195">
        <v>34.58</v>
      </c>
      <c r="AH36" s="195">
        <v>0</v>
      </c>
      <c r="AI36" s="195">
        <v>13.51</v>
      </c>
      <c r="AJ36" s="195">
        <v>0</v>
      </c>
      <c r="AK36" s="195">
        <v>29.46</v>
      </c>
      <c r="AL36" s="195">
        <v>0</v>
      </c>
      <c r="AM36" s="195">
        <v>0</v>
      </c>
      <c r="AN36" s="195">
        <v>0</v>
      </c>
      <c r="AO36" s="195">
        <v>89.38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0</v>
      </c>
      <c r="E37" s="195">
        <v>0</v>
      </c>
      <c r="F37" s="195">
        <v>0</v>
      </c>
      <c r="G37" s="195">
        <v>0</v>
      </c>
      <c r="H37" s="195">
        <v>0</v>
      </c>
      <c r="I37" s="195">
        <v>0</v>
      </c>
      <c r="J37" s="195">
        <v>0</v>
      </c>
      <c r="K37" s="195">
        <v>0</v>
      </c>
      <c r="L37" s="195">
        <v>0</v>
      </c>
      <c r="M37" s="195">
        <v>0</v>
      </c>
      <c r="N37" s="195">
        <v>0</v>
      </c>
      <c r="O37" s="195">
        <v>0</v>
      </c>
      <c r="P37" s="195">
        <v>0</v>
      </c>
      <c r="Q37" s="195">
        <v>0</v>
      </c>
      <c r="R37" s="195">
        <v>0</v>
      </c>
      <c r="S37" s="195">
        <v>0</v>
      </c>
      <c r="T37" s="195">
        <v>0</v>
      </c>
      <c r="U37" s="195">
        <v>0</v>
      </c>
      <c r="V37" s="195">
        <v>0</v>
      </c>
      <c r="W37" s="195">
        <v>0</v>
      </c>
      <c r="X37" s="195">
        <v>0</v>
      </c>
      <c r="Y37" s="195">
        <v>0</v>
      </c>
      <c r="Z37" s="195">
        <v>0</v>
      </c>
      <c r="AA37" s="195">
        <v>0</v>
      </c>
      <c r="AB37" s="195">
        <v>0</v>
      </c>
      <c r="AC37" s="195">
        <v>2.4300000000000002</v>
      </c>
      <c r="AD37" s="195">
        <v>0</v>
      </c>
      <c r="AE37" s="195">
        <v>0</v>
      </c>
      <c r="AF37" s="195">
        <v>0</v>
      </c>
      <c r="AG37" s="195">
        <v>34.58</v>
      </c>
      <c r="AH37" s="195">
        <v>0</v>
      </c>
      <c r="AI37" s="195">
        <v>13.51</v>
      </c>
      <c r="AJ37" s="195">
        <v>0</v>
      </c>
      <c r="AK37" s="195">
        <v>29.46</v>
      </c>
      <c r="AL37" s="195">
        <v>0</v>
      </c>
      <c r="AM37" s="195">
        <v>0</v>
      </c>
      <c r="AN37" s="195">
        <v>0</v>
      </c>
      <c r="AO37" s="195">
        <v>89.38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0</v>
      </c>
      <c r="E38" s="195">
        <v>0</v>
      </c>
      <c r="F38" s="195">
        <v>0</v>
      </c>
      <c r="G38" s="195">
        <v>0</v>
      </c>
      <c r="H38" s="195">
        <v>0</v>
      </c>
      <c r="I38" s="195">
        <v>0</v>
      </c>
      <c r="J38" s="195">
        <v>0</v>
      </c>
      <c r="K38" s="195">
        <v>0</v>
      </c>
      <c r="L38" s="195">
        <v>0</v>
      </c>
      <c r="M38" s="195">
        <v>0</v>
      </c>
      <c r="N38" s="195">
        <v>0</v>
      </c>
      <c r="O38" s="195">
        <v>0</v>
      </c>
      <c r="P38" s="195">
        <v>0</v>
      </c>
      <c r="Q38" s="195">
        <v>0</v>
      </c>
      <c r="R38" s="195">
        <v>0</v>
      </c>
      <c r="S38" s="195">
        <v>0</v>
      </c>
      <c r="T38" s="195">
        <v>0</v>
      </c>
      <c r="U38" s="195">
        <v>0</v>
      </c>
      <c r="V38" s="195">
        <v>0</v>
      </c>
      <c r="W38" s="195">
        <v>0</v>
      </c>
      <c r="X38" s="195">
        <v>0</v>
      </c>
      <c r="Y38" s="195">
        <v>0</v>
      </c>
      <c r="Z38" s="195">
        <v>0</v>
      </c>
      <c r="AA38" s="195">
        <v>0</v>
      </c>
      <c r="AB38" s="195">
        <v>0</v>
      </c>
      <c r="AC38" s="195">
        <v>2.4300000000000002</v>
      </c>
      <c r="AD38" s="195">
        <v>0</v>
      </c>
      <c r="AE38" s="195">
        <v>0</v>
      </c>
      <c r="AF38" s="195">
        <v>0</v>
      </c>
      <c r="AG38" s="195">
        <v>34.58</v>
      </c>
      <c r="AH38" s="195">
        <v>0</v>
      </c>
      <c r="AI38" s="195">
        <v>13.51</v>
      </c>
      <c r="AJ38" s="195">
        <v>0</v>
      </c>
      <c r="AK38" s="195">
        <v>29.46</v>
      </c>
      <c r="AL38" s="195">
        <v>0</v>
      </c>
      <c r="AM38" s="195">
        <v>0</v>
      </c>
      <c r="AN38" s="195">
        <v>0</v>
      </c>
      <c r="AO38" s="195">
        <v>89.38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0</v>
      </c>
      <c r="E39" s="195">
        <v>0</v>
      </c>
      <c r="F39" s="195">
        <v>0</v>
      </c>
      <c r="G39" s="195">
        <v>0</v>
      </c>
      <c r="H39" s="195">
        <v>0</v>
      </c>
      <c r="I39" s="195">
        <v>0</v>
      </c>
      <c r="J39" s="195">
        <v>0</v>
      </c>
      <c r="K39" s="195">
        <v>0</v>
      </c>
      <c r="L39" s="195">
        <v>0</v>
      </c>
      <c r="M39" s="195">
        <v>0</v>
      </c>
      <c r="N39" s="195">
        <v>0</v>
      </c>
      <c r="O39" s="195">
        <v>0</v>
      </c>
      <c r="P39" s="195">
        <v>0</v>
      </c>
      <c r="Q39" s="195">
        <v>0</v>
      </c>
      <c r="R39" s="195">
        <v>0</v>
      </c>
      <c r="S39" s="195">
        <v>0</v>
      </c>
      <c r="T39" s="195">
        <v>0</v>
      </c>
      <c r="U39" s="195">
        <v>0</v>
      </c>
      <c r="V39" s="195">
        <v>0</v>
      </c>
      <c r="W39" s="195">
        <v>0</v>
      </c>
      <c r="X39" s="195">
        <v>0</v>
      </c>
      <c r="Y39" s="195">
        <v>0</v>
      </c>
      <c r="Z39" s="195">
        <v>0</v>
      </c>
      <c r="AA39" s="195">
        <v>0</v>
      </c>
      <c r="AB39" s="195">
        <v>0</v>
      </c>
      <c r="AC39" s="195">
        <v>2.4300000000000002</v>
      </c>
      <c r="AD39" s="195">
        <v>0</v>
      </c>
      <c r="AE39" s="195">
        <v>0</v>
      </c>
      <c r="AF39" s="195">
        <v>0</v>
      </c>
      <c r="AG39" s="195">
        <v>34.58</v>
      </c>
      <c r="AH39" s="195">
        <v>0</v>
      </c>
      <c r="AI39" s="195">
        <v>13.51</v>
      </c>
      <c r="AJ39" s="195">
        <v>0</v>
      </c>
      <c r="AK39" s="195">
        <v>29.46</v>
      </c>
      <c r="AL39" s="195">
        <v>0</v>
      </c>
      <c r="AM39" s="195">
        <v>0</v>
      </c>
      <c r="AN39" s="195">
        <v>0</v>
      </c>
      <c r="AO39" s="195">
        <v>89.38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0</v>
      </c>
      <c r="E40" s="195">
        <v>0</v>
      </c>
      <c r="F40" s="195">
        <v>0</v>
      </c>
      <c r="G40" s="195">
        <v>0</v>
      </c>
      <c r="H40" s="195">
        <v>0</v>
      </c>
      <c r="I40" s="195">
        <v>0</v>
      </c>
      <c r="J40" s="195">
        <v>0</v>
      </c>
      <c r="K40" s="195">
        <v>0</v>
      </c>
      <c r="L40" s="195">
        <v>0</v>
      </c>
      <c r="M40" s="195">
        <v>0</v>
      </c>
      <c r="N40" s="195">
        <v>0</v>
      </c>
      <c r="O40" s="195">
        <v>0</v>
      </c>
      <c r="P40" s="195">
        <v>0</v>
      </c>
      <c r="Q40" s="195">
        <v>0</v>
      </c>
      <c r="R40" s="195">
        <v>0</v>
      </c>
      <c r="S40" s="195">
        <v>0</v>
      </c>
      <c r="T40" s="195">
        <v>0</v>
      </c>
      <c r="U40" s="195">
        <v>0</v>
      </c>
      <c r="V40" s="195">
        <v>0</v>
      </c>
      <c r="W40" s="195">
        <v>0</v>
      </c>
      <c r="X40" s="195">
        <v>0</v>
      </c>
      <c r="Y40" s="195">
        <v>0</v>
      </c>
      <c r="Z40" s="195">
        <v>0</v>
      </c>
      <c r="AA40" s="195">
        <v>0</v>
      </c>
      <c r="AB40" s="195">
        <v>0</v>
      </c>
      <c r="AC40" s="195">
        <v>2.4300000000000002</v>
      </c>
      <c r="AD40" s="195">
        <v>0</v>
      </c>
      <c r="AE40" s="195">
        <v>0</v>
      </c>
      <c r="AF40" s="195">
        <v>0</v>
      </c>
      <c r="AG40" s="195">
        <v>34.58</v>
      </c>
      <c r="AH40" s="195">
        <v>0</v>
      </c>
      <c r="AI40" s="195">
        <v>13.51</v>
      </c>
      <c r="AJ40" s="195">
        <v>0</v>
      </c>
      <c r="AK40" s="195">
        <v>29.46</v>
      </c>
      <c r="AL40" s="195">
        <v>0</v>
      </c>
      <c r="AM40" s="195">
        <v>0</v>
      </c>
      <c r="AN40" s="195">
        <v>0</v>
      </c>
      <c r="AO40" s="195">
        <v>89.38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0</v>
      </c>
      <c r="E41" s="195">
        <v>0</v>
      </c>
      <c r="F41" s="195">
        <v>0</v>
      </c>
      <c r="G41" s="195">
        <v>0</v>
      </c>
      <c r="H41" s="195">
        <v>0</v>
      </c>
      <c r="I41" s="195">
        <v>0</v>
      </c>
      <c r="J41" s="195">
        <v>0</v>
      </c>
      <c r="K41" s="195">
        <v>0</v>
      </c>
      <c r="L41" s="195">
        <v>0</v>
      </c>
      <c r="M41" s="195">
        <v>0</v>
      </c>
      <c r="N41" s="195">
        <v>0</v>
      </c>
      <c r="O41" s="195">
        <v>0</v>
      </c>
      <c r="P41" s="195">
        <v>0</v>
      </c>
      <c r="Q41" s="195">
        <v>0</v>
      </c>
      <c r="R41" s="195">
        <v>0</v>
      </c>
      <c r="S41" s="195">
        <v>0</v>
      </c>
      <c r="T41" s="195">
        <v>0</v>
      </c>
      <c r="U41" s="195">
        <v>0</v>
      </c>
      <c r="V41" s="195">
        <v>0</v>
      </c>
      <c r="W41" s="195">
        <v>0</v>
      </c>
      <c r="X41" s="195">
        <v>0</v>
      </c>
      <c r="Y41" s="195">
        <v>0</v>
      </c>
      <c r="Z41" s="195">
        <v>0</v>
      </c>
      <c r="AA41" s="195">
        <v>0</v>
      </c>
      <c r="AB41" s="195">
        <v>0</v>
      </c>
      <c r="AC41" s="195">
        <v>2.4300000000000002</v>
      </c>
      <c r="AD41" s="195">
        <v>0</v>
      </c>
      <c r="AE41" s="195">
        <v>0</v>
      </c>
      <c r="AF41" s="195">
        <v>0</v>
      </c>
      <c r="AG41" s="195">
        <v>34.58</v>
      </c>
      <c r="AH41" s="195">
        <v>0</v>
      </c>
      <c r="AI41" s="195">
        <v>13.51</v>
      </c>
      <c r="AJ41" s="195">
        <v>0</v>
      </c>
      <c r="AK41" s="195">
        <v>29.46</v>
      </c>
      <c r="AL41" s="195">
        <v>0</v>
      </c>
      <c r="AM41" s="195">
        <v>0</v>
      </c>
      <c r="AN41" s="195">
        <v>0</v>
      </c>
      <c r="AO41" s="195">
        <v>89.38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0</v>
      </c>
      <c r="E42" s="195">
        <v>0</v>
      </c>
      <c r="F42" s="195">
        <v>0</v>
      </c>
      <c r="G42" s="195">
        <v>0</v>
      </c>
      <c r="H42" s="195">
        <v>0</v>
      </c>
      <c r="I42" s="195">
        <v>0</v>
      </c>
      <c r="J42" s="195">
        <v>0</v>
      </c>
      <c r="K42" s="195">
        <v>0</v>
      </c>
      <c r="L42" s="195">
        <v>0</v>
      </c>
      <c r="M42" s="195">
        <v>0</v>
      </c>
      <c r="N42" s="195">
        <v>0</v>
      </c>
      <c r="O42" s="195">
        <v>0</v>
      </c>
      <c r="P42" s="195">
        <v>0</v>
      </c>
      <c r="Q42" s="195">
        <v>0</v>
      </c>
      <c r="R42" s="195">
        <v>0</v>
      </c>
      <c r="S42" s="195">
        <v>0</v>
      </c>
      <c r="T42" s="195">
        <v>0</v>
      </c>
      <c r="U42" s="195">
        <v>0</v>
      </c>
      <c r="V42" s="195">
        <v>0</v>
      </c>
      <c r="W42" s="195">
        <v>0</v>
      </c>
      <c r="X42" s="195">
        <v>0</v>
      </c>
      <c r="Y42" s="195">
        <v>0</v>
      </c>
      <c r="Z42" s="195">
        <v>0</v>
      </c>
      <c r="AA42" s="195">
        <v>0</v>
      </c>
      <c r="AB42" s="195">
        <v>0</v>
      </c>
      <c r="AC42" s="195">
        <v>2.4300000000000002</v>
      </c>
      <c r="AD42" s="195">
        <v>0</v>
      </c>
      <c r="AE42" s="195">
        <v>0</v>
      </c>
      <c r="AF42" s="195">
        <v>0</v>
      </c>
      <c r="AG42" s="195">
        <v>34.58</v>
      </c>
      <c r="AH42" s="195">
        <v>0</v>
      </c>
      <c r="AI42" s="195">
        <v>13.51</v>
      </c>
      <c r="AJ42" s="195">
        <v>0</v>
      </c>
      <c r="AK42" s="195">
        <v>29.46</v>
      </c>
      <c r="AL42" s="195">
        <v>0</v>
      </c>
      <c r="AM42" s="195">
        <v>0</v>
      </c>
      <c r="AN42" s="195">
        <v>0</v>
      </c>
      <c r="AO42" s="195">
        <v>89.38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0</v>
      </c>
      <c r="E43" s="195">
        <v>0</v>
      </c>
      <c r="F43" s="195">
        <v>0</v>
      </c>
      <c r="G43" s="195">
        <v>0</v>
      </c>
      <c r="H43" s="195">
        <v>0</v>
      </c>
      <c r="I43" s="195">
        <v>0</v>
      </c>
      <c r="J43" s="195">
        <v>0</v>
      </c>
      <c r="K43" s="195">
        <v>0</v>
      </c>
      <c r="L43" s="195">
        <v>0</v>
      </c>
      <c r="M43" s="195">
        <v>0</v>
      </c>
      <c r="N43" s="195">
        <v>0</v>
      </c>
      <c r="O43" s="195">
        <v>0</v>
      </c>
      <c r="P43" s="195">
        <v>0</v>
      </c>
      <c r="Q43" s="195">
        <v>0</v>
      </c>
      <c r="R43" s="195">
        <v>0</v>
      </c>
      <c r="S43" s="195">
        <v>0</v>
      </c>
      <c r="T43" s="195">
        <v>0</v>
      </c>
      <c r="U43" s="195">
        <v>0</v>
      </c>
      <c r="V43" s="195">
        <v>0</v>
      </c>
      <c r="W43" s="195">
        <v>0</v>
      </c>
      <c r="X43" s="195">
        <v>0</v>
      </c>
      <c r="Y43" s="195">
        <v>0</v>
      </c>
      <c r="Z43" s="195">
        <v>0</v>
      </c>
      <c r="AA43" s="195">
        <v>0</v>
      </c>
      <c r="AB43" s="195">
        <v>0</v>
      </c>
      <c r="AC43" s="195">
        <v>2.52</v>
      </c>
      <c r="AD43" s="195">
        <v>0</v>
      </c>
      <c r="AE43" s="195">
        <v>0</v>
      </c>
      <c r="AF43" s="195">
        <v>0</v>
      </c>
      <c r="AG43" s="195">
        <v>34.58</v>
      </c>
      <c r="AH43" s="195">
        <v>0</v>
      </c>
      <c r="AI43" s="195">
        <v>13.51</v>
      </c>
      <c r="AJ43" s="195">
        <v>0</v>
      </c>
      <c r="AK43" s="195">
        <v>29.46</v>
      </c>
      <c r="AL43" s="195">
        <v>0</v>
      </c>
      <c r="AM43" s="195">
        <v>0</v>
      </c>
      <c r="AN43" s="195">
        <v>0</v>
      </c>
      <c r="AO43" s="195">
        <v>87.55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0</v>
      </c>
      <c r="E44" s="195">
        <v>0</v>
      </c>
      <c r="F44" s="195">
        <v>0</v>
      </c>
      <c r="G44" s="195">
        <v>0</v>
      </c>
      <c r="H44" s="195">
        <v>0</v>
      </c>
      <c r="I44" s="195">
        <v>0</v>
      </c>
      <c r="J44" s="195">
        <v>0</v>
      </c>
      <c r="K44" s="195">
        <v>0</v>
      </c>
      <c r="L44" s="195">
        <v>0</v>
      </c>
      <c r="M44" s="195">
        <v>0</v>
      </c>
      <c r="N44" s="195">
        <v>0</v>
      </c>
      <c r="O44" s="195">
        <v>0</v>
      </c>
      <c r="P44" s="195">
        <v>0</v>
      </c>
      <c r="Q44" s="195">
        <v>0</v>
      </c>
      <c r="R44" s="195">
        <v>0</v>
      </c>
      <c r="S44" s="195">
        <v>0</v>
      </c>
      <c r="T44" s="195">
        <v>0</v>
      </c>
      <c r="U44" s="195">
        <v>0</v>
      </c>
      <c r="V44" s="195">
        <v>0</v>
      </c>
      <c r="W44" s="195">
        <v>0</v>
      </c>
      <c r="X44" s="195">
        <v>0</v>
      </c>
      <c r="Y44" s="195">
        <v>0</v>
      </c>
      <c r="Z44" s="195">
        <v>0</v>
      </c>
      <c r="AA44" s="195">
        <v>0</v>
      </c>
      <c r="AB44" s="195">
        <v>0</v>
      </c>
      <c r="AC44" s="195">
        <v>2.52</v>
      </c>
      <c r="AD44" s="195">
        <v>0</v>
      </c>
      <c r="AE44" s="195">
        <v>0</v>
      </c>
      <c r="AF44" s="195">
        <v>0</v>
      </c>
      <c r="AG44" s="195">
        <v>34.58</v>
      </c>
      <c r="AH44" s="195">
        <v>0</v>
      </c>
      <c r="AI44" s="195">
        <v>13.51</v>
      </c>
      <c r="AJ44" s="195">
        <v>0</v>
      </c>
      <c r="AK44" s="195">
        <v>29.46</v>
      </c>
      <c r="AL44" s="195">
        <v>0</v>
      </c>
      <c r="AM44" s="195">
        <v>0</v>
      </c>
      <c r="AN44" s="195">
        <v>0</v>
      </c>
      <c r="AO44" s="195">
        <v>87.55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0</v>
      </c>
      <c r="E45" s="195">
        <v>0</v>
      </c>
      <c r="F45" s="195">
        <v>0</v>
      </c>
      <c r="G45" s="195">
        <v>0</v>
      </c>
      <c r="H45" s="195">
        <v>0</v>
      </c>
      <c r="I45" s="195">
        <v>0</v>
      </c>
      <c r="J45" s="195">
        <v>0</v>
      </c>
      <c r="K45" s="195">
        <v>0</v>
      </c>
      <c r="L45" s="195">
        <v>0</v>
      </c>
      <c r="M45" s="195">
        <v>0</v>
      </c>
      <c r="N45" s="195">
        <v>0</v>
      </c>
      <c r="O45" s="195">
        <v>0</v>
      </c>
      <c r="P45" s="195">
        <v>0</v>
      </c>
      <c r="Q45" s="195">
        <v>0</v>
      </c>
      <c r="R45" s="195">
        <v>0</v>
      </c>
      <c r="S45" s="195">
        <v>0</v>
      </c>
      <c r="T45" s="195">
        <v>0</v>
      </c>
      <c r="U45" s="195">
        <v>0</v>
      </c>
      <c r="V45" s="195">
        <v>0</v>
      </c>
      <c r="W45" s="195">
        <v>0</v>
      </c>
      <c r="X45" s="195">
        <v>0</v>
      </c>
      <c r="Y45" s="195">
        <v>0</v>
      </c>
      <c r="Z45" s="195">
        <v>0</v>
      </c>
      <c r="AA45" s="195">
        <v>0</v>
      </c>
      <c r="AB45" s="195">
        <v>0</v>
      </c>
      <c r="AC45" s="195">
        <v>2.52</v>
      </c>
      <c r="AD45" s="195">
        <v>0</v>
      </c>
      <c r="AE45" s="195">
        <v>0</v>
      </c>
      <c r="AF45" s="195">
        <v>0</v>
      </c>
      <c r="AG45" s="195">
        <v>34.58</v>
      </c>
      <c r="AH45" s="195">
        <v>0</v>
      </c>
      <c r="AI45" s="195">
        <v>13.51</v>
      </c>
      <c r="AJ45" s="195">
        <v>0</v>
      </c>
      <c r="AK45" s="195">
        <v>29.46</v>
      </c>
      <c r="AL45" s="195">
        <v>0</v>
      </c>
      <c r="AM45" s="195">
        <v>0</v>
      </c>
      <c r="AN45" s="195">
        <v>0</v>
      </c>
      <c r="AO45" s="195">
        <v>87.55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0</v>
      </c>
      <c r="E46" s="195">
        <v>0</v>
      </c>
      <c r="F46" s="195">
        <v>0</v>
      </c>
      <c r="G46" s="195">
        <v>0</v>
      </c>
      <c r="H46" s="195">
        <v>0</v>
      </c>
      <c r="I46" s="195">
        <v>0</v>
      </c>
      <c r="J46" s="195">
        <v>0</v>
      </c>
      <c r="K46" s="195">
        <v>0</v>
      </c>
      <c r="L46" s="195">
        <v>0</v>
      </c>
      <c r="M46" s="195">
        <v>0</v>
      </c>
      <c r="N46" s="195">
        <v>0</v>
      </c>
      <c r="O46" s="195">
        <v>0</v>
      </c>
      <c r="P46" s="195">
        <v>0</v>
      </c>
      <c r="Q46" s="195">
        <v>0</v>
      </c>
      <c r="R46" s="195">
        <v>0</v>
      </c>
      <c r="S46" s="195">
        <v>0</v>
      </c>
      <c r="T46" s="195">
        <v>0</v>
      </c>
      <c r="U46" s="195">
        <v>0</v>
      </c>
      <c r="V46" s="195">
        <v>0</v>
      </c>
      <c r="W46" s="195">
        <v>0</v>
      </c>
      <c r="X46" s="195">
        <v>0</v>
      </c>
      <c r="Y46" s="195">
        <v>0</v>
      </c>
      <c r="Z46" s="195">
        <v>0</v>
      </c>
      <c r="AA46" s="195">
        <v>0</v>
      </c>
      <c r="AB46" s="195">
        <v>0</v>
      </c>
      <c r="AC46" s="195">
        <v>2.57</v>
      </c>
      <c r="AD46" s="195">
        <v>0</v>
      </c>
      <c r="AE46" s="195">
        <v>0</v>
      </c>
      <c r="AF46" s="195">
        <v>0</v>
      </c>
      <c r="AG46" s="195">
        <v>34.58</v>
      </c>
      <c r="AH46" s="195">
        <v>0</v>
      </c>
      <c r="AI46" s="195">
        <v>13.51</v>
      </c>
      <c r="AJ46" s="195">
        <v>0</v>
      </c>
      <c r="AK46" s="195">
        <v>29.46</v>
      </c>
      <c r="AL46" s="195">
        <v>0</v>
      </c>
      <c r="AM46" s="195">
        <v>0</v>
      </c>
      <c r="AN46" s="195">
        <v>0</v>
      </c>
      <c r="AO46" s="195">
        <v>87.55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0</v>
      </c>
      <c r="E47" s="195">
        <v>0</v>
      </c>
      <c r="F47" s="195">
        <v>0</v>
      </c>
      <c r="G47" s="195">
        <v>0</v>
      </c>
      <c r="H47" s="195">
        <v>0</v>
      </c>
      <c r="I47" s="195">
        <v>0</v>
      </c>
      <c r="J47" s="195">
        <v>0</v>
      </c>
      <c r="K47" s="195">
        <v>0</v>
      </c>
      <c r="L47" s="195">
        <v>0</v>
      </c>
      <c r="M47" s="195">
        <v>0</v>
      </c>
      <c r="N47" s="195">
        <v>0</v>
      </c>
      <c r="O47" s="195">
        <v>0</v>
      </c>
      <c r="P47" s="195">
        <v>0</v>
      </c>
      <c r="Q47" s="195">
        <v>0</v>
      </c>
      <c r="R47" s="195">
        <v>0</v>
      </c>
      <c r="S47" s="195">
        <v>0</v>
      </c>
      <c r="T47" s="195">
        <v>0</v>
      </c>
      <c r="U47" s="195">
        <v>0</v>
      </c>
      <c r="V47" s="195">
        <v>0</v>
      </c>
      <c r="W47" s="195">
        <v>0</v>
      </c>
      <c r="X47" s="195">
        <v>0</v>
      </c>
      <c r="Y47" s="195">
        <v>0</v>
      </c>
      <c r="Z47" s="195">
        <v>0</v>
      </c>
      <c r="AA47" s="195">
        <v>0</v>
      </c>
      <c r="AB47" s="195">
        <v>0</v>
      </c>
      <c r="AC47" s="195">
        <v>2.08</v>
      </c>
      <c r="AD47" s="195">
        <v>0.2</v>
      </c>
      <c r="AE47" s="195">
        <v>0</v>
      </c>
      <c r="AF47" s="195">
        <v>0</v>
      </c>
      <c r="AG47" s="195">
        <v>34.58</v>
      </c>
      <c r="AH47" s="195">
        <v>0</v>
      </c>
      <c r="AI47" s="195">
        <v>13.51</v>
      </c>
      <c r="AJ47" s="195">
        <v>0</v>
      </c>
      <c r="AK47" s="195">
        <v>29.46</v>
      </c>
      <c r="AL47" s="195">
        <v>0</v>
      </c>
      <c r="AM47" s="195">
        <v>0</v>
      </c>
      <c r="AN47" s="195">
        <v>0</v>
      </c>
      <c r="AO47" s="195">
        <v>87.55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0</v>
      </c>
      <c r="E48" s="195">
        <v>0</v>
      </c>
      <c r="F48" s="195">
        <v>0</v>
      </c>
      <c r="G48" s="195">
        <v>0</v>
      </c>
      <c r="H48" s="195">
        <v>0</v>
      </c>
      <c r="I48" s="195">
        <v>0</v>
      </c>
      <c r="J48" s="195">
        <v>0</v>
      </c>
      <c r="K48" s="195">
        <v>0</v>
      </c>
      <c r="L48" s="195">
        <v>0</v>
      </c>
      <c r="M48" s="195">
        <v>0</v>
      </c>
      <c r="N48" s="195">
        <v>0</v>
      </c>
      <c r="O48" s="195">
        <v>0</v>
      </c>
      <c r="P48" s="195">
        <v>0</v>
      </c>
      <c r="Q48" s="195">
        <v>0</v>
      </c>
      <c r="R48" s="195">
        <v>0</v>
      </c>
      <c r="S48" s="195">
        <v>0</v>
      </c>
      <c r="T48" s="195">
        <v>0</v>
      </c>
      <c r="U48" s="195">
        <v>0</v>
      </c>
      <c r="V48" s="195">
        <v>0</v>
      </c>
      <c r="W48" s="195">
        <v>0</v>
      </c>
      <c r="X48" s="195">
        <v>0</v>
      </c>
      <c r="Y48" s="195">
        <v>0</v>
      </c>
      <c r="Z48" s="195">
        <v>0</v>
      </c>
      <c r="AA48" s="195">
        <v>0</v>
      </c>
      <c r="AB48" s="195">
        <v>0</v>
      </c>
      <c r="AC48" s="195">
        <v>2.08</v>
      </c>
      <c r="AD48" s="195">
        <v>0.2</v>
      </c>
      <c r="AE48" s="195">
        <v>0</v>
      </c>
      <c r="AF48" s="195">
        <v>0</v>
      </c>
      <c r="AG48" s="195">
        <v>34.58</v>
      </c>
      <c r="AH48" s="195">
        <v>0</v>
      </c>
      <c r="AI48" s="195">
        <v>13.51</v>
      </c>
      <c r="AJ48" s="195">
        <v>0</v>
      </c>
      <c r="AK48" s="195">
        <v>29.46</v>
      </c>
      <c r="AL48" s="195">
        <v>0</v>
      </c>
      <c r="AM48" s="195">
        <v>0</v>
      </c>
      <c r="AN48" s="195">
        <v>0</v>
      </c>
      <c r="AO48" s="195">
        <v>87.55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0</v>
      </c>
      <c r="E49" s="195">
        <v>0</v>
      </c>
      <c r="F49" s="195">
        <v>0</v>
      </c>
      <c r="G49" s="195">
        <v>0</v>
      </c>
      <c r="H49" s="195">
        <v>0</v>
      </c>
      <c r="I49" s="195">
        <v>0</v>
      </c>
      <c r="J49" s="195">
        <v>0</v>
      </c>
      <c r="K49" s="195">
        <v>0</v>
      </c>
      <c r="L49" s="195">
        <v>0</v>
      </c>
      <c r="M49" s="195">
        <v>0</v>
      </c>
      <c r="N49" s="195">
        <v>0</v>
      </c>
      <c r="O49" s="195">
        <v>0</v>
      </c>
      <c r="P49" s="195">
        <v>0</v>
      </c>
      <c r="Q49" s="195">
        <v>0</v>
      </c>
      <c r="R49" s="195">
        <v>0</v>
      </c>
      <c r="S49" s="195">
        <v>0</v>
      </c>
      <c r="T49" s="195">
        <v>0</v>
      </c>
      <c r="U49" s="195">
        <v>0</v>
      </c>
      <c r="V49" s="195">
        <v>0</v>
      </c>
      <c r="W49" s="195">
        <v>0</v>
      </c>
      <c r="X49" s="195">
        <v>0</v>
      </c>
      <c r="Y49" s="195">
        <v>0</v>
      </c>
      <c r="Z49" s="195">
        <v>0</v>
      </c>
      <c r="AA49" s="195">
        <v>0</v>
      </c>
      <c r="AB49" s="195">
        <v>0</v>
      </c>
      <c r="AC49" s="195">
        <v>2.57</v>
      </c>
      <c r="AD49" s="195">
        <v>0</v>
      </c>
      <c r="AE49" s="195">
        <v>0</v>
      </c>
      <c r="AF49" s="195">
        <v>0</v>
      </c>
      <c r="AG49" s="195">
        <v>34.58</v>
      </c>
      <c r="AH49" s="195">
        <v>0</v>
      </c>
      <c r="AI49" s="195">
        <v>13.51</v>
      </c>
      <c r="AJ49" s="195">
        <v>0</v>
      </c>
      <c r="AK49" s="195">
        <v>29.46</v>
      </c>
      <c r="AL49" s="195">
        <v>0</v>
      </c>
      <c r="AM49" s="195">
        <v>0</v>
      </c>
      <c r="AN49" s="195">
        <v>0</v>
      </c>
      <c r="AO49" s="195">
        <v>87.55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0</v>
      </c>
      <c r="E50" s="195">
        <v>0</v>
      </c>
      <c r="F50" s="195">
        <v>0</v>
      </c>
      <c r="G50" s="195">
        <v>0</v>
      </c>
      <c r="H50" s="195">
        <v>0</v>
      </c>
      <c r="I50" s="195">
        <v>0</v>
      </c>
      <c r="J50" s="195">
        <v>0</v>
      </c>
      <c r="K50" s="195">
        <v>0</v>
      </c>
      <c r="L50" s="195">
        <v>0</v>
      </c>
      <c r="M50" s="195">
        <v>0</v>
      </c>
      <c r="N50" s="195">
        <v>0</v>
      </c>
      <c r="O50" s="195">
        <v>0</v>
      </c>
      <c r="P50" s="195">
        <v>0</v>
      </c>
      <c r="Q50" s="195">
        <v>0</v>
      </c>
      <c r="R50" s="195">
        <v>0</v>
      </c>
      <c r="S50" s="195">
        <v>0</v>
      </c>
      <c r="T50" s="195">
        <v>0</v>
      </c>
      <c r="U50" s="195">
        <v>0</v>
      </c>
      <c r="V50" s="195">
        <v>0</v>
      </c>
      <c r="W50" s="195">
        <v>0</v>
      </c>
      <c r="X50" s="195">
        <v>0</v>
      </c>
      <c r="Y50" s="195">
        <v>0</v>
      </c>
      <c r="Z50" s="195">
        <v>0</v>
      </c>
      <c r="AA50" s="195">
        <v>0</v>
      </c>
      <c r="AB50" s="195">
        <v>0</v>
      </c>
      <c r="AC50" s="195">
        <v>2.57</v>
      </c>
      <c r="AD50" s="195">
        <v>0</v>
      </c>
      <c r="AE50" s="195">
        <v>0</v>
      </c>
      <c r="AF50" s="195">
        <v>0</v>
      </c>
      <c r="AG50" s="195">
        <v>34.58</v>
      </c>
      <c r="AH50" s="195">
        <v>0</v>
      </c>
      <c r="AI50" s="195">
        <v>13.51</v>
      </c>
      <c r="AJ50" s="195">
        <v>0</v>
      </c>
      <c r="AK50" s="195">
        <v>29.46</v>
      </c>
      <c r="AL50" s="195">
        <v>0</v>
      </c>
      <c r="AM50" s="195">
        <v>0</v>
      </c>
      <c r="AN50" s="195">
        <v>0</v>
      </c>
      <c r="AO50" s="195">
        <v>87.55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0</v>
      </c>
      <c r="E51" s="195">
        <v>0</v>
      </c>
      <c r="F51" s="195">
        <v>0</v>
      </c>
      <c r="G51" s="195">
        <v>0</v>
      </c>
      <c r="H51" s="195">
        <v>0</v>
      </c>
      <c r="I51" s="195">
        <v>0</v>
      </c>
      <c r="J51" s="195">
        <v>0</v>
      </c>
      <c r="K51" s="195">
        <v>0</v>
      </c>
      <c r="L51" s="195">
        <v>0</v>
      </c>
      <c r="M51" s="195">
        <v>0</v>
      </c>
      <c r="N51" s="195">
        <v>0</v>
      </c>
      <c r="O51" s="195">
        <v>0</v>
      </c>
      <c r="P51" s="195">
        <v>0</v>
      </c>
      <c r="Q51" s="195">
        <v>0</v>
      </c>
      <c r="R51" s="195">
        <v>0</v>
      </c>
      <c r="S51" s="195">
        <v>0</v>
      </c>
      <c r="T51" s="195">
        <v>0</v>
      </c>
      <c r="U51" s="195">
        <v>0</v>
      </c>
      <c r="V51" s="195">
        <v>0</v>
      </c>
      <c r="W51" s="195">
        <v>0</v>
      </c>
      <c r="X51" s="195">
        <v>0</v>
      </c>
      <c r="Y51" s="195">
        <v>0</v>
      </c>
      <c r="Z51" s="195">
        <v>0</v>
      </c>
      <c r="AA51" s="195">
        <v>0</v>
      </c>
      <c r="AB51" s="195">
        <v>0</v>
      </c>
      <c r="AC51" s="195">
        <v>2.61</v>
      </c>
      <c r="AD51" s="195">
        <v>0</v>
      </c>
      <c r="AE51" s="195">
        <v>0</v>
      </c>
      <c r="AF51" s="195">
        <v>0</v>
      </c>
      <c r="AG51" s="195">
        <v>34.58</v>
      </c>
      <c r="AH51" s="195">
        <v>0</v>
      </c>
      <c r="AI51" s="195">
        <v>13.51</v>
      </c>
      <c r="AJ51" s="195">
        <v>0</v>
      </c>
      <c r="AK51" s="195">
        <v>29.46</v>
      </c>
      <c r="AL51" s="195">
        <v>0</v>
      </c>
      <c r="AM51" s="195">
        <v>0</v>
      </c>
      <c r="AN51" s="195">
        <v>0</v>
      </c>
      <c r="AO51" s="195">
        <v>87.55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0</v>
      </c>
      <c r="E52" s="195">
        <v>0</v>
      </c>
      <c r="F52" s="195">
        <v>0</v>
      </c>
      <c r="G52" s="195">
        <v>0</v>
      </c>
      <c r="H52" s="195">
        <v>0</v>
      </c>
      <c r="I52" s="195">
        <v>0</v>
      </c>
      <c r="J52" s="195">
        <v>0</v>
      </c>
      <c r="K52" s="195">
        <v>0</v>
      </c>
      <c r="L52" s="195">
        <v>0</v>
      </c>
      <c r="M52" s="195">
        <v>0</v>
      </c>
      <c r="N52" s="195">
        <v>0</v>
      </c>
      <c r="O52" s="195">
        <v>0</v>
      </c>
      <c r="P52" s="195">
        <v>0</v>
      </c>
      <c r="Q52" s="195">
        <v>0</v>
      </c>
      <c r="R52" s="195">
        <v>0</v>
      </c>
      <c r="S52" s="195">
        <v>0</v>
      </c>
      <c r="T52" s="195">
        <v>0</v>
      </c>
      <c r="U52" s="195">
        <v>0</v>
      </c>
      <c r="V52" s="195">
        <v>0</v>
      </c>
      <c r="W52" s="195">
        <v>0</v>
      </c>
      <c r="X52" s="195">
        <v>0</v>
      </c>
      <c r="Y52" s="195">
        <v>0</v>
      </c>
      <c r="Z52" s="195">
        <v>0</v>
      </c>
      <c r="AA52" s="195">
        <v>0</v>
      </c>
      <c r="AB52" s="195">
        <v>0</v>
      </c>
      <c r="AC52" s="195">
        <v>2.61</v>
      </c>
      <c r="AD52" s="195">
        <v>0</v>
      </c>
      <c r="AE52" s="195">
        <v>0</v>
      </c>
      <c r="AF52" s="195">
        <v>0</v>
      </c>
      <c r="AG52" s="195">
        <v>34.58</v>
      </c>
      <c r="AH52" s="195">
        <v>0</v>
      </c>
      <c r="AI52" s="195">
        <v>13.51</v>
      </c>
      <c r="AJ52" s="195">
        <v>0</v>
      </c>
      <c r="AK52" s="195">
        <v>29.46</v>
      </c>
      <c r="AL52" s="195">
        <v>0</v>
      </c>
      <c r="AM52" s="195">
        <v>0</v>
      </c>
      <c r="AN52" s="195">
        <v>0</v>
      </c>
      <c r="AO52" s="195">
        <v>87.55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0</v>
      </c>
      <c r="E53" s="195">
        <v>0</v>
      </c>
      <c r="F53" s="195">
        <v>0</v>
      </c>
      <c r="G53" s="195">
        <v>0</v>
      </c>
      <c r="H53" s="195">
        <v>0</v>
      </c>
      <c r="I53" s="195">
        <v>0</v>
      </c>
      <c r="J53" s="195">
        <v>0</v>
      </c>
      <c r="K53" s="195">
        <v>0</v>
      </c>
      <c r="L53" s="195">
        <v>0</v>
      </c>
      <c r="M53" s="195">
        <v>0</v>
      </c>
      <c r="N53" s="195">
        <v>0</v>
      </c>
      <c r="O53" s="195">
        <v>0</v>
      </c>
      <c r="P53" s="195">
        <v>0</v>
      </c>
      <c r="Q53" s="195">
        <v>0</v>
      </c>
      <c r="R53" s="195">
        <v>0</v>
      </c>
      <c r="S53" s="195">
        <v>0</v>
      </c>
      <c r="T53" s="195">
        <v>0</v>
      </c>
      <c r="U53" s="195">
        <v>0</v>
      </c>
      <c r="V53" s="195">
        <v>0</v>
      </c>
      <c r="W53" s="195">
        <v>0</v>
      </c>
      <c r="X53" s="195">
        <v>0</v>
      </c>
      <c r="Y53" s="195">
        <v>0</v>
      </c>
      <c r="Z53" s="195">
        <v>0</v>
      </c>
      <c r="AA53" s="195">
        <v>0</v>
      </c>
      <c r="AB53" s="195">
        <v>0</v>
      </c>
      <c r="AC53" s="195">
        <v>0.5</v>
      </c>
      <c r="AD53" s="195">
        <v>0.2</v>
      </c>
      <c r="AE53" s="195">
        <v>0</v>
      </c>
      <c r="AF53" s="195">
        <v>0</v>
      </c>
      <c r="AG53" s="195">
        <v>34.58</v>
      </c>
      <c r="AH53" s="195">
        <v>0</v>
      </c>
      <c r="AI53" s="195">
        <v>13.51</v>
      </c>
      <c r="AJ53" s="195">
        <v>0</v>
      </c>
      <c r="AK53" s="195">
        <v>29.46</v>
      </c>
      <c r="AL53" s="195">
        <v>0</v>
      </c>
      <c r="AM53" s="195">
        <v>0</v>
      </c>
      <c r="AN53" s="195">
        <v>0</v>
      </c>
      <c r="AO53" s="195">
        <v>87.55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0</v>
      </c>
      <c r="E54" s="195">
        <v>0</v>
      </c>
      <c r="F54" s="195">
        <v>0</v>
      </c>
      <c r="G54" s="195">
        <v>0</v>
      </c>
      <c r="H54" s="195">
        <v>0</v>
      </c>
      <c r="I54" s="195">
        <v>0</v>
      </c>
      <c r="J54" s="195">
        <v>0</v>
      </c>
      <c r="K54" s="195">
        <v>0</v>
      </c>
      <c r="L54" s="195">
        <v>0</v>
      </c>
      <c r="M54" s="195">
        <v>0</v>
      </c>
      <c r="N54" s="195">
        <v>0</v>
      </c>
      <c r="O54" s="195">
        <v>0</v>
      </c>
      <c r="P54" s="195">
        <v>0</v>
      </c>
      <c r="Q54" s="195">
        <v>0</v>
      </c>
      <c r="R54" s="195">
        <v>0</v>
      </c>
      <c r="S54" s="195">
        <v>0</v>
      </c>
      <c r="T54" s="195">
        <v>0</v>
      </c>
      <c r="U54" s="195">
        <v>0</v>
      </c>
      <c r="V54" s="195">
        <v>0</v>
      </c>
      <c r="W54" s="195">
        <v>0</v>
      </c>
      <c r="X54" s="195">
        <v>0</v>
      </c>
      <c r="Y54" s="195">
        <v>0</v>
      </c>
      <c r="Z54" s="195">
        <v>0</v>
      </c>
      <c r="AA54" s="195">
        <v>0</v>
      </c>
      <c r="AB54" s="195">
        <v>0</v>
      </c>
      <c r="AC54" s="195">
        <v>0.5</v>
      </c>
      <c r="AD54" s="195">
        <v>0.2</v>
      </c>
      <c r="AE54" s="195">
        <v>0</v>
      </c>
      <c r="AF54" s="195">
        <v>0</v>
      </c>
      <c r="AG54" s="195">
        <v>34.58</v>
      </c>
      <c r="AH54" s="195">
        <v>0</v>
      </c>
      <c r="AI54" s="195">
        <v>13.51</v>
      </c>
      <c r="AJ54" s="195">
        <v>0</v>
      </c>
      <c r="AK54" s="195">
        <v>29.46</v>
      </c>
      <c r="AL54" s="195">
        <v>0</v>
      </c>
      <c r="AM54" s="195">
        <v>0</v>
      </c>
      <c r="AN54" s="195">
        <v>0</v>
      </c>
      <c r="AO54" s="195">
        <v>87.55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0</v>
      </c>
      <c r="E55" s="195">
        <v>0</v>
      </c>
      <c r="F55" s="195">
        <v>0</v>
      </c>
      <c r="G55" s="195">
        <v>0</v>
      </c>
      <c r="H55" s="195">
        <v>0</v>
      </c>
      <c r="I55" s="195">
        <v>0</v>
      </c>
      <c r="J55" s="195">
        <v>0</v>
      </c>
      <c r="K55" s="195">
        <v>0</v>
      </c>
      <c r="L55" s="195">
        <v>0</v>
      </c>
      <c r="M55" s="195">
        <v>0</v>
      </c>
      <c r="N55" s="195">
        <v>0</v>
      </c>
      <c r="O55" s="195">
        <v>0</v>
      </c>
      <c r="P55" s="195">
        <v>0</v>
      </c>
      <c r="Q55" s="195">
        <v>0</v>
      </c>
      <c r="R55" s="195">
        <v>0</v>
      </c>
      <c r="S55" s="195">
        <v>0</v>
      </c>
      <c r="T55" s="195">
        <v>0</v>
      </c>
      <c r="U55" s="195">
        <v>0</v>
      </c>
      <c r="V55" s="195">
        <v>0</v>
      </c>
      <c r="W55" s="195">
        <v>0</v>
      </c>
      <c r="X55" s="195">
        <v>0</v>
      </c>
      <c r="Y55" s="195">
        <v>0</v>
      </c>
      <c r="Z55" s="195">
        <v>0</v>
      </c>
      <c r="AA55" s="195">
        <v>0</v>
      </c>
      <c r="AB55" s="195">
        <v>0</v>
      </c>
      <c r="AC55" s="195">
        <v>0.5</v>
      </c>
      <c r="AD55" s="195">
        <v>0.2</v>
      </c>
      <c r="AE55" s="195">
        <v>0</v>
      </c>
      <c r="AF55" s="195">
        <v>0</v>
      </c>
      <c r="AG55" s="195">
        <v>34.58</v>
      </c>
      <c r="AH55" s="195">
        <v>0</v>
      </c>
      <c r="AI55" s="195">
        <v>13.51</v>
      </c>
      <c r="AJ55" s="195">
        <v>0</v>
      </c>
      <c r="AK55" s="195">
        <v>29.46</v>
      </c>
      <c r="AL55" s="195">
        <v>0</v>
      </c>
      <c r="AM55" s="195">
        <v>0</v>
      </c>
      <c r="AN55" s="195">
        <v>0</v>
      </c>
      <c r="AO55" s="195">
        <v>87.55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0</v>
      </c>
      <c r="E56" s="195">
        <v>0</v>
      </c>
      <c r="F56" s="195">
        <v>0</v>
      </c>
      <c r="G56" s="195">
        <v>0</v>
      </c>
      <c r="H56" s="195">
        <v>0</v>
      </c>
      <c r="I56" s="195">
        <v>0</v>
      </c>
      <c r="J56" s="195">
        <v>0</v>
      </c>
      <c r="K56" s="195">
        <v>0</v>
      </c>
      <c r="L56" s="195">
        <v>0</v>
      </c>
      <c r="M56" s="195">
        <v>0</v>
      </c>
      <c r="N56" s="195">
        <v>0</v>
      </c>
      <c r="O56" s="195">
        <v>0</v>
      </c>
      <c r="P56" s="195">
        <v>0</v>
      </c>
      <c r="Q56" s="195">
        <v>0</v>
      </c>
      <c r="R56" s="195">
        <v>0</v>
      </c>
      <c r="S56" s="195">
        <v>0</v>
      </c>
      <c r="T56" s="195">
        <v>0</v>
      </c>
      <c r="U56" s="195">
        <v>0</v>
      </c>
      <c r="V56" s="195">
        <v>0</v>
      </c>
      <c r="W56" s="195">
        <v>0</v>
      </c>
      <c r="X56" s="195">
        <v>0</v>
      </c>
      <c r="Y56" s="195">
        <v>0</v>
      </c>
      <c r="Z56" s="195">
        <v>0</v>
      </c>
      <c r="AA56" s="195">
        <v>0</v>
      </c>
      <c r="AB56" s="195">
        <v>0</v>
      </c>
      <c r="AC56" s="195">
        <v>0.5</v>
      </c>
      <c r="AD56" s="195">
        <v>0.2</v>
      </c>
      <c r="AE56" s="195">
        <v>0</v>
      </c>
      <c r="AF56" s="195">
        <v>0</v>
      </c>
      <c r="AG56" s="195">
        <v>34.58</v>
      </c>
      <c r="AH56" s="195">
        <v>0</v>
      </c>
      <c r="AI56" s="195">
        <v>13.51</v>
      </c>
      <c r="AJ56" s="195">
        <v>0</v>
      </c>
      <c r="AK56" s="195">
        <v>29.46</v>
      </c>
      <c r="AL56" s="195">
        <v>0</v>
      </c>
      <c r="AM56" s="195">
        <v>0</v>
      </c>
      <c r="AN56" s="195">
        <v>0</v>
      </c>
      <c r="AO56" s="195">
        <v>87.55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0</v>
      </c>
      <c r="E57" s="195">
        <v>0</v>
      </c>
      <c r="F57" s="195">
        <v>0</v>
      </c>
      <c r="G57" s="195">
        <v>0</v>
      </c>
      <c r="H57" s="195">
        <v>0</v>
      </c>
      <c r="I57" s="195">
        <v>0</v>
      </c>
      <c r="J57" s="195">
        <v>0</v>
      </c>
      <c r="K57" s="195">
        <v>0</v>
      </c>
      <c r="L57" s="195">
        <v>0</v>
      </c>
      <c r="M57" s="195">
        <v>0</v>
      </c>
      <c r="N57" s="195">
        <v>0</v>
      </c>
      <c r="O57" s="195">
        <v>0</v>
      </c>
      <c r="P57" s="195">
        <v>0</v>
      </c>
      <c r="Q57" s="195">
        <v>0</v>
      </c>
      <c r="R57" s="195">
        <v>0</v>
      </c>
      <c r="S57" s="195">
        <v>0</v>
      </c>
      <c r="T57" s="195">
        <v>0</v>
      </c>
      <c r="U57" s="195">
        <v>0</v>
      </c>
      <c r="V57" s="195">
        <v>0</v>
      </c>
      <c r="W57" s="195">
        <v>0</v>
      </c>
      <c r="X57" s="195">
        <v>0</v>
      </c>
      <c r="Y57" s="195">
        <v>0</v>
      </c>
      <c r="Z57" s="195">
        <v>0</v>
      </c>
      <c r="AA57" s="195">
        <v>0</v>
      </c>
      <c r="AB57" s="195">
        <v>0</v>
      </c>
      <c r="AC57" s="195">
        <v>0.61</v>
      </c>
      <c r="AD57" s="195">
        <v>0.2</v>
      </c>
      <c r="AE57" s="195">
        <v>0</v>
      </c>
      <c r="AF57" s="195">
        <v>0</v>
      </c>
      <c r="AG57" s="195">
        <v>34.58</v>
      </c>
      <c r="AH57" s="195">
        <v>0</v>
      </c>
      <c r="AI57" s="195">
        <v>13.51</v>
      </c>
      <c r="AJ57" s="195">
        <v>0</v>
      </c>
      <c r="AK57" s="195">
        <v>29.46</v>
      </c>
      <c r="AL57" s="195">
        <v>0</v>
      </c>
      <c r="AM57" s="195">
        <v>0</v>
      </c>
      <c r="AN57" s="195">
        <v>0</v>
      </c>
      <c r="AO57" s="195">
        <v>87.55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0</v>
      </c>
      <c r="E58" s="195">
        <v>0</v>
      </c>
      <c r="F58" s="195">
        <v>0</v>
      </c>
      <c r="G58" s="195">
        <v>0</v>
      </c>
      <c r="H58" s="195">
        <v>0</v>
      </c>
      <c r="I58" s="195">
        <v>0</v>
      </c>
      <c r="J58" s="195">
        <v>0</v>
      </c>
      <c r="K58" s="195">
        <v>0</v>
      </c>
      <c r="L58" s="195">
        <v>0</v>
      </c>
      <c r="M58" s="195">
        <v>0</v>
      </c>
      <c r="N58" s="195">
        <v>0</v>
      </c>
      <c r="O58" s="195">
        <v>0</v>
      </c>
      <c r="P58" s="195">
        <v>0</v>
      </c>
      <c r="Q58" s="195">
        <v>0</v>
      </c>
      <c r="R58" s="195">
        <v>0</v>
      </c>
      <c r="S58" s="195">
        <v>0</v>
      </c>
      <c r="T58" s="195">
        <v>0</v>
      </c>
      <c r="U58" s="195">
        <v>0</v>
      </c>
      <c r="V58" s="195">
        <v>0</v>
      </c>
      <c r="W58" s="195">
        <v>0</v>
      </c>
      <c r="X58" s="195">
        <v>0</v>
      </c>
      <c r="Y58" s="195">
        <v>0</v>
      </c>
      <c r="Z58" s="195">
        <v>0</v>
      </c>
      <c r="AA58" s="195">
        <v>0</v>
      </c>
      <c r="AB58" s="195">
        <v>0</v>
      </c>
      <c r="AC58" s="195">
        <v>0.61</v>
      </c>
      <c r="AD58" s="195">
        <v>0.2</v>
      </c>
      <c r="AE58" s="195">
        <v>0</v>
      </c>
      <c r="AF58" s="195">
        <v>0</v>
      </c>
      <c r="AG58" s="195">
        <v>34.58</v>
      </c>
      <c r="AH58" s="195">
        <v>0</v>
      </c>
      <c r="AI58" s="195">
        <v>13.51</v>
      </c>
      <c r="AJ58" s="195">
        <v>0</v>
      </c>
      <c r="AK58" s="195">
        <v>29.46</v>
      </c>
      <c r="AL58" s="195">
        <v>0</v>
      </c>
      <c r="AM58" s="195">
        <v>0</v>
      </c>
      <c r="AN58" s="195">
        <v>0</v>
      </c>
      <c r="AO58" s="195">
        <v>87.55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0</v>
      </c>
      <c r="E59" s="195">
        <v>0</v>
      </c>
      <c r="F59" s="195">
        <v>0</v>
      </c>
      <c r="G59" s="195">
        <v>0</v>
      </c>
      <c r="H59" s="195">
        <v>0</v>
      </c>
      <c r="I59" s="195">
        <v>0</v>
      </c>
      <c r="J59" s="195">
        <v>0</v>
      </c>
      <c r="K59" s="195">
        <v>0</v>
      </c>
      <c r="L59" s="195">
        <v>0</v>
      </c>
      <c r="M59" s="195">
        <v>0</v>
      </c>
      <c r="N59" s="195">
        <v>0</v>
      </c>
      <c r="O59" s="195">
        <v>0</v>
      </c>
      <c r="P59" s="195">
        <v>0</v>
      </c>
      <c r="Q59" s="195">
        <v>0</v>
      </c>
      <c r="R59" s="195">
        <v>0</v>
      </c>
      <c r="S59" s="195">
        <v>0</v>
      </c>
      <c r="T59" s="195">
        <v>0</v>
      </c>
      <c r="U59" s="195">
        <v>0</v>
      </c>
      <c r="V59" s="195">
        <v>0</v>
      </c>
      <c r="W59" s="195">
        <v>0</v>
      </c>
      <c r="X59" s="195">
        <v>0</v>
      </c>
      <c r="Y59" s="195">
        <v>0</v>
      </c>
      <c r="Z59" s="195">
        <v>0</v>
      </c>
      <c r="AA59" s="195">
        <v>0</v>
      </c>
      <c r="AB59" s="195">
        <v>0</v>
      </c>
      <c r="AC59" s="195">
        <v>0.61</v>
      </c>
      <c r="AD59" s="195">
        <v>0.2</v>
      </c>
      <c r="AE59" s="195">
        <v>0</v>
      </c>
      <c r="AF59" s="195">
        <v>0</v>
      </c>
      <c r="AG59" s="195">
        <v>34.58</v>
      </c>
      <c r="AH59" s="195">
        <v>0</v>
      </c>
      <c r="AI59" s="195">
        <v>13.51</v>
      </c>
      <c r="AJ59" s="195">
        <v>0</v>
      </c>
      <c r="AK59" s="195">
        <v>29.46</v>
      </c>
      <c r="AL59" s="195">
        <v>0</v>
      </c>
      <c r="AM59" s="195">
        <v>0</v>
      </c>
      <c r="AN59" s="195">
        <v>0</v>
      </c>
      <c r="AO59" s="195">
        <v>87.55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0</v>
      </c>
      <c r="E60" s="195">
        <v>0</v>
      </c>
      <c r="F60" s="195">
        <v>0</v>
      </c>
      <c r="G60" s="195">
        <v>0</v>
      </c>
      <c r="H60" s="195">
        <v>0</v>
      </c>
      <c r="I60" s="195">
        <v>0</v>
      </c>
      <c r="J60" s="195">
        <v>0</v>
      </c>
      <c r="K60" s="195">
        <v>0</v>
      </c>
      <c r="L60" s="195">
        <v>0</v>
      </c>
      <c r="M60" s="195">
        <v>0</v>
      </c>
      <c r="N60" s="195">
        <v>0</v>
      </c>
      <c r="O60" s="195">
        <v>0</v>
      </c>
      <c r="P60" s="195">
        <v>0</v>
      </c>
      <c r="Q60" s="195">
        <v>0</v>
      </c>
      <c r="R60" s="195">
        <v>0</v>
      </c>
      <c r="S60" s="195">
        <v>0</v>
      </c>
      <c r="T60" s="195">
        <v>0</v>
      </c>
      <c r="U60" s="195">
        <v>0</v>
      </c>
      <c r="V60" s="195">
        <v>0</v>
      </c>
      <c r="W60" s="195">
        <v>0</v>
      </c>
      <c r="X60" s="195">
        <v>0</v>
      </c>
      <c r="Y60" s="195">
        <v>0</v>
      </c>
      <c r="Z60" s="195">
        <v>0</v>
      </c>
      <c r="AA60" s="195">
        <v>0</v>
      </c>
      <c r="AB60" s="195">
        <v>0</v>
      </c>
      <c r="AC60" s="195">
        <v>0.61</v>
      </c>
      <c r="AD60" s="195">
        <v>0.2</v>
      </c>
      <c r="AE60" s="195">
        <v>0</v>
      </c>
      <c r="AF60" s="195">
        <v>0</v>
      </c>
      <c r="AG60" s="195">
        <v>34.58</v>
      </c>
      <c r="AH60" s="195">
        <v>0</v>
      </c>
      <c r="AI60" s="195">
        <v>13.51</v>
      </c>
      <c r="AJ60" s="195">
        <v>0</v>
      </c>
      <c r="AK60" s="195">
        <v>29.46</v>
      </c>
      <c r="AL60" s="195">
        <v>0</v>
      </c>
      <c r="AM60" s="195">
        <v>0</v>
      </c>
      <c r="AN60" s="195">
        <v>0</v>
      </c>
      <c r="AO60" s="195">
        <v>87.55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0</v>
      </c>
      <c r="E61" s="195">
        <v>0</v>
      </c>
      <c r="F61" s="195">
        <v>0</v>
      </c>
      <c r="G61" s="195">
        <v>0</v>
      </c>
      <c r="H61" s="195">
        <v>0</v>
      </c>
      <c r="I61" s="195">
        <v>0</v>
      </c>
      <c r="J61" s="195">
        <v>0</v>
      </c>
      <c r="K61" s="195">
        <v>0</v>
      </c>
      <c r="L61" s="195">
        <v>0</v>
      </c>
      <c r="M61" s="195">
        <v>0</v>
      </c>
      <c r="N61" s="195">
        <v>0</v>
      </c>
      <c r="O61" s="195">
        <v>0</v>
      </c>
      <c r="P61" s="195">
        <v>0</v>
      </c>
      <c r="Q61" s="195">
        <v>0</v>
      </c>
      <c r="R61" s="195">
        <v>0</v>
      </c>
      <c r="S61" s="195">
        <v>0</v>
      </c>
      <c r="T61" s="195">
        <v>0</v>
      </c>
      <c r="U61" s="195">
        <v>0</v>
      </c>
      <c r="V61" s="195">
        <v>0</v>
      </c>
      <c r="W61" s="195">
        <v>0</v>
      </c>
      <c r="X61" s="195">
        <v>0</v>
      </c>
      <c r="Y61" s="195">
        <v>0</v>
      </c>
      <c r="Z61" s="195">
        <v>0</v>
      </c>
      <c r="AA61" s="195">
        <v>0</v>
      </c>
      <c r="AB61" s="195">
        <v>0</v>
      </c>
      <c r="AC61" s="195">
        <v>0.61</v>
      </c>
      <c r="AD61" s="195">
        <v>0.2</v>
      </c>
      <c r="AE61" s="195">
        <v>0</v>
      </c>
      <c r="AF61" s="195">
        <v>0</v>
      </c>
      <c r="AG61" s="195">
        <v>34.58</v>
      </c>
      <c r="AH61" s="195">
        <v>0</v>
      </c>
      <c r="AI61" s="195">
        <v>13.51</v>
      </c>
      <c r="AJ61" s="195">
        <v>0</v>
      </c>
      <c r="AK61" s="195">
        <v>29.46</v>
      </c>
      <c r="AL61" s="195">
        <v>0</v>
      </c>
      <c r="AM61" s="195">
        <v>0</v>
      </c>
      <c r="AN61" s="195">
        <v>0</v>
      </c>
      <c r="AO61" s="195">
        <v>87.55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0</v>
      </c>
      <c r="E62" s="195">
        <v>0</v>
      </c>
      <c r="F62" s="195">
        <v>0</v>
      </c>
      <c r="G62" s="195">
        <v>0</v>
      </c>
      <c r="H62" s="195">
        <v>0</v>
      </c>
      <c r="I62" s="195">
        <v>0</v>
      </c>
      <c r="J62" s="195">
        <v>0</v>
      </c>
      <c r="K62" s="195">
        <v>0</v>
      </c>
      <c r="L62" s="195">
        <v>0</v>
      </c>
      <c r="M62" s="195">
        <v>0</v>
      </c>
      <c r="N62" s="195">
        <v>0</v>
      </c>
      <c r="O62" s="195">
        <v>0</v>
      </c>
      <c r="P62" s="195">
        <v>0</v>
      </c>
      <c r="Q62" s="195">
        <v>0</v>
      </c>
      <c r="R62" s="195">
        <v>0</v>
      </c>
      <c r="S62" s="195">
        <v>0</v>
      </c>
      <c r="T62" s="195">
        <v>0</v>
      </c>
      <c r="U62" s="195">
        <v>0</v>
      </c>
      <c r="V62" s="195">
        <v>0</v>
      </c>
      <c r="W62" s="195">
        <v>0</v>
      </c>
      <c r="X62" s="195">
        <v>0</v>
      </c>
      <c r="Y62" s="195">
        <v>0</v>
      </c>
      <c r="Z62" s="195">
        <v>0</v>
      </c>
      <c r="AA62" s="195">
        <v>0</v>
      </c>
      <c r="AB62" s="195">
        <v>0</v>
      </c>
      <c r="AC62" s="195">
        <v>0.61</v>
      </c>
      <c r="AD62" s="195">
        <v>0.2</v>
      </c>
      <c r="AE62" s="195">
        <v>0</v>
      </c>
      <c r="AF62" s="195">
        <v>0</v>
      </c>
      <c r="AG62" s="195">
        <v>34.58</v>
      </c>
      <c r="AH62" s="195">
        <v>0</v>
      </c>
      <c r="AI62" s="195">
        <v>13.51</v>
      </c>
      <c r="AJ62" s="195">
        <v>0</v>
      </c>
      <c r="AK62" s="195">
        <v>29.46</v>
      </c>
      <c r="AL62" s="195">
        <v>0</v>
      </c>
      <c r="AM62" s="195">
        <v>0</v>
      </c>
      <c r="AN62" s="195">
        <v>0</v>
      </c>
      <c r="AO62" s="195">
        <v>87.55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0</v>
      </c>
      <c r="E63" s="195">
        <v>0</v>
      </c>
      <c r="F63" s="195">
        <v>0</v>
      </c>
      <c r="G63" s="195">
        <v>0</v>
      </c>
      <c r="H63" s="195">
        <v>0</v>
      </c>
      <c r="I63" s="195">
        <v>0</v>
      </c>
      <c r="J63" s="195">
        <v>0</v>
      </c>
      <c r="K63" s="195">
        <v>0</v>
      </c>
      <c r="L63" s="195">
        <v>0</v>
      </c>
      <c r="M63" s="195">
        <v>0</v>
      </c>
      <c r="N63" s="195">
        <v>0</v>
      </c>
      <c r="O63" s="195">
        <v>0</v>
      </c>
      <c r="P63" s="195">
        <v>0</v>
      </c>
      <c r="Q63" s="195">
        <v>0</v>
      </c>
      <c r="R63" s="195">
        <v>0</v>
      </c>
      <c r="S63" s="195">
        <v>0</v>
      </c>
      <c r="T63" s="195">
        <v>0</v>
      </c>
      <c r="U63" s="195">
        <v>0</v>
      </c>
      <c r="V63" s="195">
        <v>0</v>
      </c>
      <c r="W63" s="195">
        <v>0</v>
      </c>
      <c r="X63" s="195">
        <v>0</v>
      </c>
      <c r="Y63" s="195">
        <v>0</v>
      </c>
      <c r="Z63" s="195">
        <v>0</v>
      </c>
      <c r="AA63" s="195">
        <v>0</v>
      </c>
      <c r="AB63" s="195">
        <v>0</v>
      </c>
      <c r="AC63" s="195">
        <v>0.61</v>
      </c>
      <c r="AD63" s="195">
        <v>0.2</v>
      </c>
      <c r="AE63" s="195">
        <v>0</v>
      </c>
      <c r="AF63" s="195">
        <v>0</v>
      </c>
      <c r="AG63" s="195">
        <v>34.58</v>
      </c>
      <c r="AH63" s="195">
        <v>0</v>
      </c>
      <c r="AI63" s="195">
        <v>13.51</v>
      </c>
      <c r="AJ63" s="195">
        <v>0</v>
      </c>
      <c r="AK63" s="195">
        <v>29.46</v>
      </c>
      <c r="AL63" s="195">
        <v>0</v>
      </c>
      <c r="AM63" s="195">
        <v>0</v>
      </c>
      <c r="AN63" s="195">
        <v>0</v>
      </c>
      <c r="AO63" s="195">
        <v>87.55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0</v>
      </c>
      <c r="E64" s="195">
        <v>0</v>
      </c>
      <c r="F64" s="195">
        <v>0</v>
      </c>
      <c r="G64" s="195">
        <v>0</v>
      </c>
      <c r="H64" s="195">
        <v>0</v>
      </c>
      <c r="I64" s="195">
        <v>0</v>
      </c>
      <c r="J64" s="195">
        <v>0</v>
      </c>
      <c r="K64" s="195">
        <v>0</v>
      </c>
      <c r="L64" s="195">
        <v>0</v>
      </c>
      <c r="M64" s="195">
        <v>0</v>
      </c>
      <c r="N64" s="195">
        <v>0</v>
      </c>
      <c r="O64" s="195">
        <v>0</v>
      </c>
      <c r="P64" s="195">
        <v>0</v>
      </c>
      <c r="Q64" s="195">
        <v>0</v>
      </c>
      <c r="R64" s="195">
        <v>0</v>
      </c>
      <c r="S64" s="195">
        <v>0</v>
      </c>
      <c r="T64" s="195">
        <v>0</v>
      </c>
      <c r="U64" s="195">
        <v>0</v>
      </c>
      <c r="V64" s="195">
        <v>0</v>
      </c>
      <c r="W64" s="195">
        <v>0</v>
      </c>
      <c r="X64" s="195">
        <v>0</v>
      </c>
      <c r="Y64" s="195">
        <v>0</v>
      </c>
      <c r="Z64" s="195">
        <v>0</v>
      </c>
      <c r="AA64" s="195">
        <v>0</v>
      </c>
      <c r="AB64" s="195">
        <v>0</v>
      </c>
      <c r="AC64" s="195">
        <v>0.61</v>
      </c>
      <c r="AD64" s="195">
        <v>0.2</v>
      </c>
      <c r="AE64" s="195">
        <v>0</v>
      </c>
      <c r="AF64" s="195">
        <v>0</v>
      </c>
      <c r="AG64" s="195">
        <v>34.58</v>
      </c>
      <c r="AH64" s="195">
        <v>0</v>
      </c>
      <c r="AI64" s="195">
        <v>13.51</v>
      </c>
      <c r="AJ64" s="195">
        <v>0</v>
      </c>
      <c r="AK64" s="195">
        <v>29.46</v>
      </c>
      <c r="AL64" s="195">
        <v>0</v>
      </c>
      <c r="AM64" s="195">
        <v>0</v>
      </c>
      <c r="AN64" s="195">
        <v>0</v>
      </c>
      <c r="AO64" s="195">
        <v>87.55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0</v>
      </c>
      <c r="E65" s="195">
        <v>0</v>
      </c>
      <c r="F65" s="195">
        <v>0</v>
      </c>
      <c r="G65" s="195">
        <v>0</v>
      </c>
      <c r="H65" s="195">
        <v>0</v>
      </c>
      <c r="I65" s="195">
        <v>0</v>
      </c>
      <c r="J65" s="195">
        <v>0</v>
      </c>
      <c r="K65" s="195">
        <v>0</v>
      </c>
      <c r="L65" s="195">
        <v>0</v>
      </c>
      <c r="M65" s="195">
        <v>0</v>
      </c>
      <c r="N65" s="195">
        <v>0</v>
      </c>
      <c r="O65" s="195">
        <v>0</v>
      </c>
      <c r="P65" s="195">
        <v>0</v>
      </c>
      <c r="Q65" s="195">
        <v>0</v>
      </c>
      <c r="R65" s="195">
        <v>0</v>
      </c>
      <c r="S65" s="195">
        <v>0</v>
      </c>
      <c r="T65" s="195">
        <v>0</v>
      </c>
      <c r="U65" s="195">
        <v>0</v>
      </c>
      <c r="V65" s="195">
        <v>0</v>
      </c>
      <c r="W65" s="195">
        <v>0</v>
      </c>
      <c r="X65" s="195">
        <v>0</v>
      </c>
      <c r="Y65" s="195">
        <v>0</v>
      </c>
      <c r="Z65" s="195">
        <v>0</v>
      </c>
      <c r="AA65" s="195">
        <v>0</v>
      </c>
      <c r="AB65" s="195">
        <v>0</v>
      </c>
      <c r="AC65" s="195">
        <v>0.84</v>
      </c>
      <c r="AD65" s="195">
        <v>0.2</v>
      </c>
      <c r="AE65" s="195">
        <v>0</v>
      </c>
      <c r="AF65" s="195">
        <v>0</v>
      </c>
      <c r="AG65" s="195">
        <v>34.58</v>
      </c>
      <c r="AH65" s="195">
        <v>0</v>
      </c>
      <c r="AI65" s="195">
        <v>13.51</v>
      </c>
      <c r="AJ65" s="195">
        <v>0</v>
      </c>
      <c r="AK65" s="195">
        <v>29.46</v>
      </c>
      <c r="AL65" s="195">
        <v>0</v>
      </c>
      <c r="AM65" s="195">
        <v>0</v>
      </c>
      <c r="AN65" s="195">
        <v>0</v>
      </c>
      <c r="AO65" s="195">
        <v>87.55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0</v>
      </c>
      <c r="E66" s="195">
        <v>0</v>
      </c>
      <c r="F66" s="195">
        <v>0</v>
      </c>
      <c r="G66" s="195">
        <v>0</v>
      </c>
      <c r="H66" s="195">
        <v>0</v>
      </c>
      <c r="I66" s="195">
        <v>0</v>
      </c>
      <c r="J66" s="195">
        <v>0</v>
      </c>
      <c r="K66" s="195">
        <v>0</v>
      </c>
      <c r="L66" s="195">
        <v>0</v>
      </c>
      <c r="M66" s="195">
        <v>0</v>
      </c>
      <c r="N66" s="195">
        <v>0</v>
      </c>
      <c r="O66" s="195">
        <v>0</v>
      </c>
      <c r="P66" s="195">
        <v>0</v>
      </c>
      <c r="Q66" s="195">
        <v>0</v>
      </c>
      <c r="R66" s="195">
        <v>0</v>
      </c>
      <c r="S66" s="195">
        <v>0</v>
      </c>
      <c r="T66" s="195">
        <v>0</v>
      </c>
      <c r="U66" s="195">
        <v>0</v>
      </c>
      <c r="V66" s="195">
        <v>0</v>
      </c>
      <c r="W66" s="195">
        <v>0</v>
      </c>
      <c r="X66" s="195">
        <v>0</v>
      </c>
      <c r="Y66" s="195">
        <v>0</v>
      </c>
      <c r="Z66" s="195">
        <v>0</v>
      </c>
      <c r="AA66" s="195">
        <v>0</v>
      </c>
      <c r="AB66" s="195">
        <v>0</v>
      </c>
      <c r="AC66" s="195">
        <v>0.84</v>
      </c>
      <c r="AD66" s="195">
        <v>0.2</v>
      </c>
      <c r="AE66" s="195">
        <v>0</v>
      </c>
      <c r="AF66" s="195">
        <v>0</v>
      </c>
      <c r="AG66" s="195">
        <v>34.58</v>
      </c>
      <c r="AH66" s="195">
        <v>0</v>
      </c>
      <c r="AI66" s="195">
        <v>13.51</v>
      </c>
      <c r="AJ66" s="195">
        <v>0</v>
      </c>
      <c r="AK66" s="195">
        <v>29.46</v>
      </c>
      <c r="AL66" s="195">
        <v>0</v>
      </c>
      <c r="AM66" s="195">
        <v>0</v>
      </c>
      <c r="AN66" s="195">
        <v>0</v>
      </c>
      <c r="AO66" s="195">
        <v>87.55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0</v>
      </c>
      <c r="E67" s="195">
        <v>0</v>
      </c>
      <c r="F67" s="195">
        <v>0</v>
      </c>
      <c r="G67" s="195">
        <v>0</v>
      </c>
      <c r="H67" s="195">
        <v>0</v>
      </c>
      <c r="I67" s="195">
        <v>0</v>
      </c>
      <c r="J67" s="195">
        <v>0</v>
      </c>
      <c r="K67" s="195">
        <v>0</v>
      </c>
      <c r="L67" s="195">
        <v>0</v>
      </c>
      <c r="M67" s="195">
        <v>0</v>
      </c>
      <c r="N67" s="195">
        <v>0</v>
      </c>
      <c r="O67" s="195">
        <v>0</v>
      </c>
      <c r="P67" s="195">
        <v>0</v>
      </c>
      <c r="Q67" s="195">
        <v>0</v>
      </c>
      <c r="R67" s="195">
        <v>0</v>
      </c>
      <c r="S67" s="195">
        <v>0</v>
      </c>
      <c r="T67" s="195">
        <v>0</v>
      </c>
      <c r="U67" s="195">
        <v>0</v>
      </c>
      <c r="V67" s="195">
        <v>0</v>
      </c>
      <c r="W67" s="195">
        <v>0</v>
      </c>
      <c r="X67" s="195">
        <v>0</v>
      </c>
      <c r="Y67" s="195">
        <v>0</v>
      </c>
      <c r="Z67" s="195">
        <v>0</v>
      </c>
      <c r="AA67" s="195">
        <v>0</v>
      </c>
      <c r="AB67" s="195">
        <v>0</v>
      </c>
      <c r="AC67" s="195">
        <v>0.47</v>
      </c>
      <c r="AD67" s="195">
        <v>0.2</v>
      </c>
      <c r="AE67" s="195">
        <v>0</v>
      </c>
      <c r="AF67" s="195">
        <v>0</v>
      </c>
      <c r="AG67" s="195">
        <v>34.58</v>
      </c>
      <c r="AH67" s="195">
        <v>0</v>
      </c>
      <c r="AI67" s="195">
        <v>13.51</v>
      </c>
      <c r="AJ67" s="195">
        <v>0</v>
      </c>
      <c r="AK67" s="195">
        <v>29.46</v>
      </c>
      <c r="AL67" s="195">
        <v>0</v>
      </c>
      <c r="AM67" s="195">
        <v>0</v>
      </c>
      <c r="AN67" s="195">
        <v>0</v>
      </c>
      <c r="AO67" s="195">
        <v>87.55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0</v>
      </c>
      <c r="E68" s="195">
        <v>0</v>
      </c>
      <c r="F68" s="195">
        <v>0</v>
      </c>
      <c r="G68" s="195">
        <v>0</v>
      </c>
      <c r="H68" s="195">
        <v>0</v>
      </c>
      <c r="I68" s="195">
        <v>0</v>
      </c>
      <c r="J68" s="195">
        <v>0</v>
      </c>
      <c r="K68" s="195">
        <v>0</v>
      </c>
      <c r="L68" s="195">
        <v>0</v>
      </c>
      <c r="M68" s="195">
        <v>0</v>
      </c>
      <c r="N68" s="195">
        <v>0</v>
      </c>
      <c r="O68" s="195">
        <v>0</v>
      </c>
      <c r="P68" s="195">
        <v>0</v>
      </c>
      <c r="Q68" s="195">
        <v>0</v>
      </c>
      <c r="R68" s="195">
        <v>0</v>
      </c>
      <c r="S68" s="195">
        <v>0</v>
      </c>
      <c r="T68" s="195">
        <v>0</v>
      </c>
      <c r="U68" s="195">
        <v>0</v>
      </c>
      <c r="V68" s="195">
        <v>0</v>
      </c>
      <c r="W68" s="195">
        <v>0</v>
      </c>
      <c r="X68" s="195">
        <v>0</v>
      </c>
      <c r="Y68" s="195">
        <v>0</v>
      </c>
      <c r="Z68" s="195">
        <v>0</v>
      </c>
      <c r="AA68" s="195">
        <v>0</v>
      </c>
      <c r="AB68" s="195">
        <v>0</v>
      </c>
      <c r="AC68" s="195">
        <v>0.47</v>
      </c>
      <c r="AD68" s="195">
        <v>0.2</v>
      </c>
      <c r="AE68" s="195">
        <v>0</v>
      </c>
      <c r="AF68" s="195">
        <v>0</v>
      </c>
      <c r="AG68" s="195">
        <v>34.58</v>
      </c>
      <c r="AH68" s="195">
        <v>0</v>
      </c>
      <c r="AI68" s="195">
        <v>13.51</v>
      </c>
      <c r="AJ68" s="195">
        <v>0</v>
      </c>
      <c r="AK68" s="195">
        <v>29.46</v>
      </c>
      <c r="AL68" s="195">
        <v>0</v>
      </c>
      <c r="AM68" s="195">
        <v>0</v>
      </c>
      <c r="AN68" s="195">
        <v>0</v>
      </c>
      <c r="AO68" s="195">
        <v>87.55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0</v>
      </c>
      <c r="E69" s="195">
        <v>0</v>
      </c>
      <c r="F69" s="195">
        <v>0</v>
      </c>
      <c r="G69" s="195">
        <v>0</v>
      </c>
      <c r="H69" s="195">
        <v>0</v>
      </c>
      <c r="I69" s="195">
        <v>0</v>
      </c>
      <c r="J69" s="195">
        <v>0</v>
      </c>
      <c r="K69" s="195">
        <v>0</v>
      </c>
      <c r="L69" s="195">
        <v>0</v>
      </c>
      <c r="M69" s="195">
        <v>0</v>
      </c>
      <c r="N69" s="195">
        <v>0</v>
      </c>
      <c r="O69" s="195">
        <v>0</v>
      </c>
      <c r="P69" s="195">
        <v>0</v>
      </c>
      <c r="Q69" s="195">
        <v>0</v>
      </c>
      <c r="R69" s="195">
        <v>0</v>
      </c>
      <c r="S69" s="195">
        <v>0</v>
      </c>
      <c r="T69" s="195">
        <v>0</v>
      </c>
      <c r="U69" s="195">
        <v>0</v>
      </c>
      <c r="V69" s="195">
        <v>0</v>
      </c>
      <c r="W69" s="195">
        <v>0</v>
      </c>
      <c r="X69" s="195">
        <v>0</v>
      </c>
      <c r="Y69" s="195">
        <v>0</v>
      </c>
      <c r="Z69" s="195">
        <v>0</v>
      </c>
      <c r="AA69" s="195">
        <v>0</v>
      </c>
      <c r="AB69" s="195">
        <v>0</v>
      </c>
      <c r="AC69" s="195">
        <v>0.47</v>
      </c>
      <c r="AD69" s="195">
        <v>0.2</v>
      </c>
      <c r="AE69" s="195">
        <v>0</v>
      </c>
      <c r="AF69" s="195">
        <v>0</v>
      </c>
      <c r="AG69" s="195">
        <v>34.58</v>
      </c>
      <c r="AH69" s="195">
        <v>0</v>
      </c>
      <c r="AI69" s="195">
        <v>13.51</v>
      </c>
      <c r="AJ69" s="195">
        <v>0</v>
      </c>
      <c r="AK69" s="195">
        <v>29.46</v>
      </c>
      <c r="AL69" s="195">
        <v>0</v>
      </c>
      <c r="AM69" s="195">
        <v>0</v>
      </c>
      <c r="AN69" s="195">
        <v>0</v>
      </c>
      <c r="AO69" s="195">
        <v>87.55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0</v>
      </c>
      <c r="E70" s="195">
        <v>0</v>
      </c>
      <c r="F70" s="195">
        <v>0</v>
      </c>
      <c r="G70" s="195">
        <v>0</v>
      </c>
      <c r="H70" s="195">
        <v>0</v>
      </c>
      <c r="I70" s="195">
        <v>0</v>
      </c>
      <c r="J70" s="195">
        <v>0</v>
      </c>
      <c r="K70" s="195">
        <v>0</v>
      </c>
      <c r="L70" s="195">
        <v>0</v>
      </c>
      <c r="M70" s="195">
        <v>0</v>
      </c>
      <c r="N70" s="195">
        <v>0</v>
      </c>
      <c r="O70" s="195">
        <v>0</v>
      </c>
      <c r="P70" s="195">
        <v>0</v>
      </c>
      <c r="Q70" s="195">
        <v>0</v>
      </c>
      <c r="R70" s="195">
        <v>0</v>
      </c>
      <c r="S70" s="195">
        <v>0</v>
      </c>
      <c r="T70" s="195">
        <v>0</v>
      </c>
      <c r="U70" s="195">
        <v>0</v>
      </c>
      <c r="V70" s="195">
        <v>0</v>
      </c>
      <c r="W70" s="195">
        <v>0</v>
      </c>
      <c r="X70" s="195">
        <v>0</v>
      </c>
      <c r="Y70" s="195">
        <v>0</v>
      </c>
      <c r="Z70" s="195">
        <v>0</v>
      </c>
      <c r="AA70" s="195">
        <v>0</v>
      </c>
      <c r="AB70" s="195">
        <v>0</v>
      </c>
      <c r="AC70" s="195">
        <v>0.47</v>
      </c>
      <c r="AD70" s="195">
        <v>0.2</v>
      </c>
      <c r="AE70" s="195">
        <v>0</v>
      </c>
      <c r="AF70" s="195">
        <v>0</v>
      </c>
      <c r="AG70" s="195">
        <v>34.58</v>
      </c>
      <c r="AH70" s="195">
        <v>0</v>
      </c>
      <c r="AI70" s="195">
        <v>13.51</v>
      </c>
      <c r="AJ70" s="195">
        <v>0</v>
      </c>
      <c r="AK70" s="195">
        <v>29.46</v>
      </c>
      <c r="AL70" s="195">
        <v>0</v>
      </c>
      <c r="AM70" s="195">
        <v>0</v>
      </c>
      <c r="AN70" s="195">
        <v>0</v>
      </c>
      <c r="AO70" s="195">
        <v>87.55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0</v>
      </c>
      <c r="E71" s="195">
        <v>0</v>
      </c>
      <c r="F71" s="195">
        <v>0</v>
      </c>
      <c r="G71" s="195">
        <v>0</v>
      </c>
      <c r="H71" s="195">
        <v>0</v>
      </c>
      <c r="I71" s="195">
        <v>0</v>
      </c>
      <c r="J71" s="195">
        <v>0</v>
      </c>
      <c r="K71" s="195">
        <v>0</v>
      </c>
      <c r="L71" s="195">
        <v>0</v>
      </c>
      <c r="M71" s="195">
        <v>0</v>
      </c>
      <c r="N71" s="195">
        <v>0</v>
      </c>
      <c r="O71" s="195">
        <v>0</v>
      </c>
      <c r="P71" s="195">
        <v>0</v>
      </c>
      <c r="Q71" s="195">
        <v>0</v>
      </c>
      <c r="R71" s="195">
        <v>0</v>
      </c>
      <c r="S71" s="195">
        <v>0</v>
      </c>
      <c r="T71" s="195">
        <v>0</v>
      </c>
      <c r="U71" s="195">
        <v>0</v>
      </c>
      <c r="V71" s="195">
        <v>0</v>
      </c>
      <c r="W71" s="195">
        <v>0</v>
      </c>
      <c r="X71" s="195">
        <v>0</v>
      </c>
      <c r="Y71" s="195">
        <v>0</v>
      </c>
      <c r="Z71" s="195">
        <v>0</v>
      </c>
      <c r="AA71" s="195">
        <v>0</v>
      </c>
      <c r="AB71" s="195">
        <v>0</v>
      </c>
      <c r="AC71" s="195">
        <v>0.47</v>
      </c>
      <c r="AD71" s="195">
        <v>0.2</v>
      </c>
      <c r="AE71" s="195">
        <v>0</v>
      </c>
      <c r="AF71" s="195">
        <v>0</v>
      </c>
      <c r="AG71" s="195">
        <v>34.58</v>
      </c>
      <c r="AH71" s="195">
        <v>0</v>
      </c>
      <c r="AI71" s="195">
        <v>13.51</v>
      </c>
      <c r="AJ71" s="195">
        <v>0</v>
      </c>
      <c r="AK71" s="195">
        <v>29.46</v>
      </c>
      <c r="AL71" s="195">
        <v>0</v>
      </c>
      <c r="AM71" s="195">
        <v>0</v>
      </c>
      <c r="AN71" s="195">
        <v>0</v>
      </c>
      <c r="AO71" s="195">
        <v>87.55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0</v>
      </c>
      <c r="E72" s="195">
        <v>0</v>
      </c>
      <c r="F72" s="195">
        <v>0</v>
      </c>
      <c r="G72" s="195">
        <v>0</v>
      </c>
      <c r="H72" s="195">
        <v>0</v>
      </c>
      <c r="I72" s="195">
        <v>0</v>
      </c>
      <c r="J72" s="195">
        <v>0</v>
      </c>
      <c r="K72" s="195">
        <v>0</v>
      </c>
      <c r="L72" s="195">
        <v>0</v>
      </c>
      <c r="M72" s="195">
        <v>0</v>
      </c>
      <c r="N72" s="195">
        <v>0</v>
      </c>
      <c r="O72" s="195">
        <v>0</v>
      </c>
      <c r="P72" s="195">
        <v>0</v>
      </c>
      <c r="Q72" s="195">
        <v>0</v>
      </c>
      <c r="R72" s="195">
        <v>0</v>
      </c>
      <c r="S72" s="195">
        <v>0</v>
      </c>
      <c r="T72" s="195">
        <v>0</v>
      </c>
      <c r="U72" s="195">
        <v>0</v>
      </c>
      <c r="V72" s="195">
        <v>0</v>
      </c>
      <c r="W72" s="195">
        <v>0</v>
      </c>
      <c r="X72" s="195">
        <v>0</v>
      </c>
      <c r="Y72" s="195">
        <v>0</v>
      </c>
      <c r="Z72" s="195">
        <v>0</v>
      </c>
      <c r="AA72" s="195">
        <v>0</v>
      </c>
      <c r="AB72" s="195">
        <v>0</v>
      </c>
      <c r="AC72" s="195">
        <v>0.47</v>
      </c>
      <c r="AD72" s="195">
        <v>0.2</v>
      </c>
      <c r="AE72" s="195">
        <v>0</v>
      </c>
      <c r="AF72" s="195">
        <v>0</v>
      </c>
      <c r="AG72" s="195">
        <v>34.58</v>
      </c>
      <c r="AH72" s="195">
        <v>0</v>
      </c>
      <c r="AI72" s="195">
        <v>13.51</v>
      </c>
      <c r="AJ72" s="195">
        <v>0</v>
      </c>
      <c r="AK72" s="195">
        <v>29.46</v>
      </c>
      <c r="AL72" s="195">
        <v>0</v>
      </c>
      <c r="AM72" s="195">
        <v>0</v>
      </c>
      <c r="AN72" s="195">
        <v>0</v>
      </c>
      <c r="AO72" s="195">
        <v>87.55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0</v>
      </c>
      <c r="E73" s="195">
        <v>0</v>
      </c>
      <c r="F73" s="195">
        <v>0</v>
      </c>
      <c r="G73" s="195">
        <v>0</v>
      </c>
      <c r="H73" s="195">
        <v>0</v>
      </c>
      <c r="I73" s="195">
        <v>0</v>
      </c>
      <c r="J73" s="195">
        <v>0</v>
      </c>
      <c r="K73" s="195">
        <v>0</v>
      </c>
      <c r="L73" s="195">
        <v>0</v>
      </c>
      <c r="M73" s="195">
        <v>0</v>
      </c>
      <c r="N73" s="195">
        <v>0</v>
      </c>
      <c r="O73" s="195">
        <v>0</v>
      </c>
      <c r="P73" s="195">
        <v>0</v>
      </c>
      <c r="Q73" s="195">
        <v>0</v>
      </c>
      <c r="R73" s="195">
        <v>0</v>
      </c>
      <c r="S73" s="195">
        <v>0</v>
      </c>
      <c r="T73" s="195">
        <v>0</v>
      </c>
      <c r="U73" s="195">
        <v>0</v>
      </c>
      <c r="V73" s="195">
        <v>0</v>
      </c>
      <c r="W73" s="195">
        <v>0</v>
      </c>
      <c r="X73" s="195">
        <v>0</v>
      </c>
      <c r="Y73" s="195">
        <v>0</v>
      </c>
      <c r="Z73" s="195">
        <v>0</v>
      </c>
      <c r="AA73" s="195">
        <v>0</v>
      </c>
      <c r="AB73" s="195">
        <v>0</v>
      </c>
      <c r="AC73" s="195">
        <v>0.47</v>
      </c>
      <c r="AD73" s="195">
        <v>0.2</v>
      </c>
      <c r="AE73" s="195">
        <v>0</v>
      </c>
      <c r="AF73" s="195">
        <v>0</v>
      </c>
      <c r="AG73" s="195">
        <v>34.58</v>
      </c>
      <c r="AH73" s="195">
        <v>0</v>
      </c>
      <c r="AI73" s="195">
        <v>13.51</v>
      </c>
      <c r="AJ73" s="195">
        <v>0</v>
      </c>
      <c r="AK73" s="195">
        <v>29.46</v>
      </c>
      <c r="AL73" s="195">
        <v>0</v>
      </c>
      <c r="AM73" s="195">
        <v>0</v>
      </c>
      <c r="AN73" s="195">
        <v>0</v>
      </c>
      <c r="AO73" s="195">
        <v>87.55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0</v>
      </c>
      <c r="E74" s="195">
        <v>0</v>
      </c>
      <c r="F74" s="195">
        <v>0</v>
      </c>
      <c r="G74" s="195">
        <v>0</v>
      </c>
      <c r="H74" s="195">
        <v>0</v>
      </c>
      <c r="I74" s="195">
        <v>0</v>
      </c>
      <c r="J74" s="195">
        <v>0</v>
      </c>
      <c r="K74" s="195">
        <v>0</v>
      </c>
      <c r="L74" s="195">
        <v>0</v>
      </c>
      <c r="M74" s="195">
        <v>0</v>
      </c>
      <c r="N74" s="195">
        <v>0</v>
      </c>
      <c r="O74" s="195">
        <v>0</v>
      </c>
      <c r="P74" s="195">
        <v>0</v>
      </c>
      <c r="Q74" s="195">
        <v>0</v>
      </c>
      <c r="R74" s="195">
        <v>0</v>
      </c>
      <c r="S74" s="195">
        <v>0</v>
      </c>
      <c r="T74" s="195">
        <v>0</v>
      </c>
      <c r="U74" s="195">
        <v>0</v>
      </c>
      <c r="V74" s="195">
        <v>0</v>
      </c>
      <c r="W74" s="195">
        <v>0</v>
      </c>
      <c r="X74" s="195">
        <v>0</v>
      </c>
      <c r="Y74" s="195">
        <v>0</v>
      </c>
      <c r="Z74" s="195">
        <v>0</v>
      </c>
      <c r="AA74" s="195">
        <v>0</v>
      </c>
      <c r="AB74" s="195">
        <v>0</v>
      </c>
      <c r="AC74" s="195">
        <v>0.47</v>
      </c>
      <c r="AD74" s="195">
        <v>0.2</v>
      </c>
      <c r="AE74" s="195">
        <v>0</v>
      </c>
      <c r="AF74" s="195">
        <v>0</v>
      </c>
      <c r="AG74" s="195">
        <v>34.58</v>
      </c>
      <c r="AH74" s="195">
        <v>0</v>
      </c>
      <c r="AI74" s="195">
        <v>13.51</v>
      </c>
      <c r="AJ74" s="195">
        <v>0</v>
      </c>
      <c r="AK74" s="195">
        <v>29.46</v>
      </c>
      <c r="AL74" s="195">
        <v>0</v>
      </c>
      <c r="AM74" s="195">
        <v>0</v>
      </c>
      <c r="AN74" s="195">
        <v>0</v>
      </c>
      <c r="AO74" s="195">
        <v>87.55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0</v>
      </c>
      <c r="E75" s="195">
        <v>0</v>
      </c>
      <c r="F75" s="195">
        <v>0</v>
      </c>
      <c r="G75" s="195">
        <v>0</v>
      </c>
      <c r="H75" s="195">
        <v>0</v>
      </c>
      <c r="I75" s="195">
        <v>0</v>
      </c>
      <c r="J75" s="195">
        <v>0</v>
      </c>
      <c r="K75" s="195">
        <v>0</v>
      </c>
      <c r="L75" s="195">
        <v>0</v>
      </c>
      <c r="M75" s="195">
        <v>0</v>
      </c>
      <c r="N75" s="195">
        <v>0</v>
      </c>
      <c r="O75" s="195">
        <v>0</v>
      </c>
      <c r="P75" s="195">
        <v>0</v>
      </c>
      <c r="Q75" s="195">
        <v>0</v>
      </c>
      <c r="R75" s="195">
        <v>0</v>
      </c>
      <c r="S75" s="195">
        <v>0</v>
      </c>
      <c r="T75" s="195">
        <v>0</v>
      </c>
      <c r="U75" s="195">
        <v>0</v>
      </c>
      <c r="V75" s="195">
        <v>0</v>
      </c>
      <c r="W75" s="195">
        <v>0</v>
      </c>
      <c r="X75" s="195">
        <v>0</v>
      </c>
      <c r="Y75" s="195">
        <v>0</v>
      </c>
      <c r="Z75" s="195">
        <v>0</v>
      </c>
      <c r="AA75" s="195">
        <v>0</v>
      </c>
      <c r="AB75" s="195">
        <v>0</v>
      </c>
      <c r="AC75" s="195">
        <v>2.5499999999999998</v>
      </c>
      <c r="AD75" s="195">
        <v>0</v>
      </c>
      <c r="AE75" s="195">
        <v>0</v>
      </c>
      <c r="AF75" s="195">
        <v>0</v>
      </c>
      <c r="AG75" s="195">
        <v>34.58</v>
      </c>
      <c r="AH75" s="195">
        <v>0</v>
      </c>
      <c r="AI75" s="195">
        <v>13.51</v>
      </c>
      <c r="AJ75" s="195">
        <v>0</v>
      </c>
      <c r="AK75" s="195">
        <v>29.46</v>
      </c>
      <c r="AL75" s="195">
        <v>0</v>
      </c>
      <c r="AM75" s="195">
        <v>0</v>
      </c>
      <c r="AN75" s="195">
        <v>0</v>
      </c>
      <c r="AO75" s="195">
        <v>89.38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0</v>
      </c>
      <c r="E76" s="195">
        <v>0</v>
      </c>
      <c r="F76" s="195">
        <v>0</v>
      </c>
      <c r="G76" s="195">
        <v>0</v>
      </c>
      <c r="H76" s="195">
        <v>0</v>
      </c>
      <c r="I76" s="195">
        <v>0</v>
      </c>
      <c r="J76" s="195">
        <v>0</v>
      </c>
      <c r="K76" s="195">
        <v>0</v>
      </c>
      <c r="L76" s="195">
        <v>0</v>
      </c>
      <c r="M76" s="195">
        <v>0</v>
      </c>
      <c r="N76" s="195">
        <v>0</v>
      </c>
      <c r="O76" s="195">
        <v>0</v>
      </c>
      <c r="P76" s="195">
        <v>0</v>
      </c>
      <c r="Q76" s="195">
        <v>0</v>
      </c>
      <c r="R76" s="195">
        <v>0</v>
      </c>
      <c r="S76" s="195">
        <v>0</v>
      </c>
      <c r="T76" s="195">
        <v>0</v>
      </c>
      <c r="U76" s="195">
        <v>0</v>
      </c>
      <c r="V76" s="195">
        <v>0</v>
      </c>
      <c r="W76" s="195">
        <v>0</v>
      </c>
      <c r="X76" s="195">
        <v>0</v>
      </c>
      <c r="Y76" s="195">
        <v>0</v>
      </c>
      <c r="Z76" s="195">
        <v>0</v>
      </c>
      <c r="AA76" s="195">
        <v>0</v>
      </c>
      <c r="AB76" s="195">
        <v>0</v>
      </c>
      <c r="AC76" s="195">
        <v>2.5499999999999998</v>
      </c>
      <c r="AD76" s="195">
        <v>0</v>
      </c>
      <c r="AE76" s="195">
        <v>0</v>
      </c>
      <c r="AF76" s="195">
        <v>0</v>
      </c>
      <c r="AG76" s="195">
        <v>34.58</v>
      </c>
      <c r="AH76" s="195">
        <v>0</v>
      </c>
      <c r="AI76" s="195">
        <v>13.51</v>
      </c>
      <c r="AJ76" s="195">
        <v>0</v>
      </c>
      <c r="AK76" s="195">
        <v>29.46</v>
      </c>
      <c r="AL76" s="195">
        <v>0</v>
      </c>
      <c r="AM76" s="195">
        <v>0</v>
      </c>
      <c r="AN76" s="195">
        <v>0</v>
      </c>
      <c r="AO76" s="195">
        <v>89.38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0</v>
      </c>
      <c r="E77" s="195">
        <v>0</v>
      </c>
      <c r="F77" s="195">
        <v>0</v>
      </c>
      <c r="G77" s="195">
        <v>0</v>
      </c>
      <c r="H77" s="195">
        <v>0</v>
      </c>
      <c r="I77" s="195">
        <v>0</v>
      </c>
      <c r="J77" s="195">
        <v>0</v>
      </c>
      <c r="K77" s="195">
        <v>0</v>
      </c>
      <c r="L77" s="195">
        <v>0</v>
      </c>
      <c r="M77" s="195">
        <v>0</v>
      </c>
      <c r="N77" s="195">
        <v>0</v>
      </c>
      <c r="O77" s="195">
        <v>0</v>
      </c>
      <c r="P77" s="195">
        <v>0</v>
      </c>
      <c r="Q77" s="195">
        <v>0</v>
      </c>
      <c r="R77" s="195">
        <v>0</v>
      </c>
      <c r="S77" s="195">
        <v>0</v>
      </c>
      <c r="T77" s="195">
        <v>0</v>
      </c>
      <c r="U77" s="195">
        <v>0</v>
      </c>
      <c r="V77" s="195">
        <v>0</v>
      </c>
      <c r="W77" s="195">
        <v>0</v>
      </c>
      <c r="X77" s="195">
        <v>0</v>
      </c>
      <c r="Y77" s="195">
        <v>0</v>
      </c>
      <c r="Z77" s="195">
        <v>0</v>
      </c>
      <c r="AA77" s="195">
        <v>0</v>
      </c>
      <c r="AB77" s="195">
        <v>0</v>
      </c>
      <c r="AC77" s="195">
        <v>2.5499999999999998</v>
      </c>
      <c r="AD77" s="195">
        <v>0</v>
      </c>
      <c r="AE77" s="195">
        <v>0</v>
      </c>
      <c r="AF77" s="195">
        <v>0</v>
      </c>
      <c r="AG77" s="195">
        <v>34.58</v>
      </c>
      <c r="AH77" s="195">
        <v>0</v>
      </c>
      <c r="AI77" s="195">
        <v>13.51</v>
      </c>
      <c r="AJ77" s="195">
        <v>0</v>
      </c>
      <c r="AK77" s="195">
        <v>29.46</v>
      </c>
      <c r="AL77" s="195">
        <v>0</v>
      </c>
      <c r="AM77" s="195">
        <v>0</v>
      </c>
      <c r="AN77" s="195">
        <v>0</v>
      </c>
      <c r="AO77" s="195">
        <v>89.38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0</v>
      </c>
      <c r="E78" s="195">
        <v>0</v>
      </c>
      <c r="F78" s="195">
        <v>0</v>
      </c>
      <c r="G78" s="195">
        <v>0</v>
      </c>
      <c r="H78" s="195">
        <v>0</v>
      </c>
      <c r="I78" s="195">
        <v>0</v>
      </c>
      <c r="J78" s="195">
        <v>0</v>
      </c>
      <c r="K78" s="195">
        <v>0</v>
      </c>
      <c r="L78" s="195">
        <v>0</v>
      </c>
      <c r="M78" s="195">
        <v>0</v>
      </c>
      <c r="N78" s="195">
        <v>0</v>
      </c>
      <c r="O78" s="195">
        <v>0</v>
      </c>
      <c r="P78" s="195">
        <v>0</v>
      </c>
      <c r="Q78" s="195">
        <v>0</v>
      </c>
      <c r="R78" s="195">
        <v>0</v>
      </c>
      <c r="S78" s="195">
        <v>0</v>
      </c>
      <c r="T78" s="195">
        <v>0</v>
      </c>
      <c r="U78" s="195">
        <v>0</v>
      </c>
      <c r="V78" s="195">
        <v>0</v>
      </c>
      <c r="W78" s="195">
        <v>0</v>
      </c>
      <c r="X78" s="195">
        <v>0</v>
      </c>
      <c r="Y78" s="195">
        <v>0</v>
      </c>
      <c r="Z78" s="195">
        <v>0</v>
      </c>
      <c r="AA78" s="195">
        <v>0</v>
      </c>
      <c r="AB78" s="195">
        <v>0</v>
      </c>
      <c r="AC78" s="195">
        <v>2.5499999999999998</v>
      </c>
      <c r="AD78" s="195">
        <v>0</v>
      </c>
      <c r="AE78" s="195">
        <v>0</v>
      </c>
      <c r="AF78" s="195">
        <v>0</v>
      </c>
      <c r="AG78" s="195">
        <v>34.58</v>
      </c>
      <c r="AH78" s="195">
        <v>0</v>
      </c>
      <c r="AI78" s="195">
        <v>13.51</v>
      </c>
      <c r="AJ78" s="195">
        <v>0</v>
      </c>
      <c r="AK78" s="195">
        <v>29.46</v>
      </c>
      <c r="AL78" s="195">
        <v>0</v>
      </c>
      <c r="AM78" s="195">
        <v>0</v>
      </c>
      <c r="AN78" s="195">
        <v>0</v>
      </c>
      <c r="AO78" s="195">
        <v>89.38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0</v>
      </c>
      <c r="E79" s="195">
        <v>0</v>
      </c>
      <c r="F79" s="195">
        <v>0</v>
      </c>
      <c r="G79" s="195">
        <v>0</v>
      </c>
      <c r="H79" s="195">
        <v>0</v>
      </c>
      <c r="I79" s="195">
        <v>0</v>
      </c>
      <c r="J79" s="195">
        <v>0</v>
      </c>
      <c r="K79" s="195">
        <v>0</v>
      </c>
      <c r="L79" s="195">
        <v>0</v>
      </c>
      <c r="M79" s="195">
        <v>0</v>
      </c>
      <c r="N79" s="195">
        <v>0</v>
      </c>
      <c r="O79" s="195">
        <v>0</v>
      </c>
      <c r="P79" s="195">
        <v>0</v>
      </c>
      <c r="Q79" s="195">
        <v>0</v>
      </c>
      <c r="R79" s="195">
        <v>0</v>
      </c>
      <c r="S79" s="195">
        <v>0</v>
      </c>
      <c r="T79" s="195">
        <v>0</v>
      </c>
      <c r="U79" s="195">
        <v>0</v>
      </c>
      <c r="V79" s="195">
        <v>0</v>
      </c>
      <c r="W79" s="195">
        <v>0</v>
      </c>
      <c r="X79" s="195">
        <v>0</v>
      </c>
      <c r="Y79" s="195">
        <v>0</v>
      </c>
      <c r="Z79" s="195">
        <v>0</v>
      </c>
      <c r="AA79" s="195">
        <v>0</v>
      </c>
      <c r="AB79" s="195">
        <v>0</v>
      </c>
      <c r="AC79" s="195">
        <v>2.58</v>
      </c>
      <c r="AD79" s="195">
        <v>0</v>
      </c>
      <c r="AE79" s="195">
        <v>0</v>
      </c>
      <c r="AF79" s="195">
        <v>0</v>
      </c>
      <c r="AG79" s="195">
        <v>42.16</v>
      </c>
      <c r="AH79" s="195">
        <v>0</v>
      </c>
      <c r="AI79" s="195">
        <v>13.51</v>
      </c>
      <c r="AJ79" s="195">
        <v>0</v>
      </c>
      <c r="AK79" s="195">
        <v>29.46</v>
      </c>
      <c r="AL79" s="195">
        <v>0</v>
      </c>
      <c r="AM79" s="195">
        <v>0</v>
      </c>
      <c r="AN79" s="195">
        <v>0</v>
      </c>
      <c r="AO79" s="195">
        <v>89.38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0</v>
      </c>
      <c r="E80" s="195">
        <v>0</v>
      </c>
      <c r="F80" s="195">
        <v>0</v>
      </c>
      <c r="G80" s="195">
        <v>0</v>
      </c>
      <c r="H80" s="195">
        <v>0</v>
      </c>
      <c r="I80" s="195">
        <v>0</v>
      </c>
      <c r="J80" s="195">
        <v>0</v>
      </c>
      <c r="K80" s="195">
        <v>0</v>
      </c>
      <c r="L80" s="195">
        <v>0</v>
      </c>
      <c r="M80" s="195">
        <v>0</v>
      </c>
      <c r="N80" s="195">
        <v>0</v>
      </c>
      <c r="O80" s="195">
        <v>0</v>
      </c>
      <c r="P80" s="195">
        <v>0</v>
      </c>
      <c r="Q80" s="195">
        <v>0</v>
      </c>
      <c r="R80" s="195">
        <v>0</v>
      </c>
      <c r="S80" s="195">
        <v>0</v>
      </c>
      <c r="T80" s="195">
        <v>0</v>
      </c>
      <c r="U80" s="195">
        <v>0</v>
      </c>
      <c r="V80" s="195">
        <v>0</v>
      </c>
      <c r="W80" s="195">
        <v>0</v>
      </c>
      <c r="X80" s="195">
        <v>0</v>
      </c>
      <c r="Y80" s="195">
        <v>0</v>
      </c>
      <c r="Z80" s="195">
        <v>0</v>
      </c>
      <c r="AA80" s="195">
        <v>0</v>
      </c>
      <c r="AB80" s="195">
        <v>0</v>
      </c>
      <c r="AC80" s="195">
        <v>2.58</v>
      </c>
      <c r="AD80" s="195">
        <v>0</v>
      </c>
      <c r="AE80" s="195">
        <v>0</v>
      </c>
      <c r="AF80" s="195">
        <v>0</v>
      </c>
      <c r="AG80" s="195">
        <v>42.16</v>
      </c>
      <c r="AH80" s="195">
        <v>0</v>
      </c>
      <c r="AI80" s="195">
        <v>13.51</v>
      </c>
      <c r="AJ80" s="195">
        <v>0</v>
      </c>
      <c r="AK80" s="195">
        <v>29.46</v>
      </c>
      <c r="AL80" s="195">
        <v>0</v>
      </c>
      <c r="AM80" s="195">
        <v>0</v>
      </c>
      <c r="AN80" s="195">
        <v>0</v>
      </c>
      <c r="AO80" s="195">
        <v>89.38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0</v>
      </c>
      <c r="E81" s="195">
        <v>0</v>
      </c>
      <c r="F81" s="195">
        <v>0</v>
      </c>
      <c r="G81" s="195">
        <v>0</v>
      </c>
      <c r="H81" s="195">
        <v>0</v>
      </c>
      <c r="I81" s="195">
        <v>0</v>
      </c>
      <c r="J81" s="195">
        <v>0</v>
      </c>
      <c r="K81" s="195">
        <v>0</v>
      </c>
      <c r="L81" s="195">
        <v>0</v>
      </c>
      <c r="M81" s="195">
        <v>0</v>
      </c>
      <c r="N81" s="195">
        <v>0</v>
      </c>
      <c r="O81" s="195">
        <v>0</v>
      </c>
      <c r="P81" s="195">
        <v>0</v>
      </c>
      <c r="Q81" s="195">
        <v>0</v>
      </c>
      <c r="R81" s="195">
        <v>0</v>
      </c>
      <c r="S81" s="195">
        <v>0</v>
      </c>
      <c r="T81" s="195">
        <v>0</v>
      </c>
      <c r="U81" s="195">
        <v>0</v>
      </c>
      <c r="V81" s="195">
        <v>0</v>
      </c>
      <c r="W81" s="195">
        <v>0</v>
      </c>
      <c r="X81" s="195">
        <v>0</v>
      </c>
      <c r="Y81" s="195">
        <v>0</v>
      </c>
      <c r="Z81" s="195">
        <v>0</v>
      </c>
      <c r="AA81" s="195">
        <v>0</v>
      </c>
      <c r="AB81" s="195">
        <v>0</v>
      </c>
      <c r="AC81" s="195">
        <v>2.58</v>
      </c>
      <c r="AD81" s="195">
        <v>0</v>
      </c>
      <c r="AE81" s="195">
        <v>0</v>
      </c>
      <c r="AF81" s="195">
        <v>0</v>
      </c>
      <c r="AG81" s="195">
        <v>42.16</v>
      </c>
      <c r="AH81" s="195">
        <v>0</v>
      </c>
      <c r="AI81" s="195">
        <v>13.51</v>
      </c>
      <c r="AJ81" s="195">
        <v>0</v>
      </c>
      <c r="AK81" s="195">
        <v>29.46</v>
      </c>
      <c r="AL81" s="195">
        <v>0</v>
      </c>
      <c r="AM81" s="195">
        <v>0</v>
      </c>
      <c r="AN81" s="195">
        <v>0</v>
      </c>
      <c r="AO81" s="195">
        <v>89.38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0</v>
      </c>
      <c r="E82" s="195">
        <v>0</v>
      </c>
      <c r="F82" s="195">
        <v>0</v>
      </c>
      <c r="G82" s="195">
        <v>0</v>
      </c>
      <c r="H82" s="195">
        <v>0</v>
      </c>
      <c r="I82" s="195">
        <v>0</v>
      </c>
      <c r="J82" s="195">
        <v>0</v>
      </c>
      <c r="K82" s="195">
        <v>0</v>
      </c>
      <c r="L82" s="195">
        <v>0</v>
      </c>
      <c r="M82" s="195">
        <v>0</v>
      </c>
      <c r="N82" s="195">
        <v>0</v>
      </c>
      <c r="O82" s="195">
        <v>0</v>
      </c>
      <c r="P82" s="195">
        <v>0</v>
      </c>
      <c r="Q82" s="195">
        <v>0</v>
      </c>
      <c r="R82" s="195">
        <v>0</v>
      </c>
      <c r="S82" s="195">
        <v>0</v>
      </c>
      <c r="T82" s="195">
        <v>0</v>
      </c>
      <c r="U82" s="195">
        <v>0</v>
      </c>
      <c r="V82" s="195">
        <v>0</v>
      </c>
      <c r="W82" s="195">
        <v>0</v>
      </c>
      <c r="X82" s="195">
        <v>0</v>
      </c>
      <c r="Y82" s="195">
        <v>0</v>
      </c>
      <c r="Z82" s="195">
        <v>0</v>
      </c>
      <c r="AA82" s="195">
        <v>0</v>
      </c>
      <c r="AB82" s="195">
        <v>0</v>
      </c>
      <c r="AC82" s="195">
        <v>2.58</v>
      </c>
      <c r="AD82" s="195">
        <v>0</v>
      </c>
      <c r="AE82" s="195">
        <v>0</v>
      </c>
      <c r="AF82" s="195">
        <v>0</v>
      </c>
      <c r="AG82" s="195">
        <v>42.16</v>
      </c>
      <c r="AH82" s="195">
        <v>0</v>
      </c>
      <c r="AI82" s="195">
        <v>13.51</v>
      </c>
      <c r="AJ82" s="195">
        <v>0</v>
      </c>
      <c r="AK82" s="195">
        <v>29.46</v>
      </c>
      <c r="AL82" s="195">
        <v>0</v>
      </c>
      <c r="AM82" s="195">
        <v>0</v>
      </c>
      <c r="AN82" s="195">
        <v>0</v>
      </c>
      <c r="AO82" s="195">
        <v>89.38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0</v>
      </c>
      <c r="E83" s="195">
        <v>0</v>
      </c>
      <c r="F83" s="195">
        <v>0</v>
      </c>
      <c r="G83" s="195">
        <v>0</v>
      </c>
      <c r="H83" s="195">
        <v>0</v>
      </c>
      <c r="I83" s="195">
        <v>0</v>
      </c>
      <c r="J83" s="195">
        <v>0</v>
      </c>
      <c r="K83" s="195">
        <v>0</v>
      </c>
      <c r="L83" s="195">
        <v>0</v>
      </c>
      <c r="M83" s="195">
        <v>0</v>
      </c>
      <c r="N83" s="195">
        <v>0</v>
      </c>
      <c r="O83" s="195">
        <v>0</v>
      </c>
      <c r="P83" s="195">
        <v>0</v>
      </c>
      <c r="Q83" s="195">
        <v>0</v>
      </c>
      <c r="R83" s="195">
        <v>0</v>
      </c>
      <c r="S83" s="195">
        <v>0</v>
      </c>
      <c r="T83" s="195">
        <v>0</v>
      </c>
      <c r="U83" s="195">
        <v>0</v>
      </c>
      <c r="V83" s="195">
        <v>0</v>
      </c>
      <c r="W83" s="195">
        <v>0</v>
      </c>
      <c r="X83" s="195">
        <v>0</v>
      </c>
      <c r="Y83" s="195">
        <v>0</v>
      </c>
      <c r="Z83" s="195">
        <v>0</v>
      </c>
      <c r="AA83" s="195">
        <v>0</v>
      </c>
      <c r="AB83" s="195">
        <v>0</v>
      </c>
      <c r="AC83" s="195">
        <v>2.58</v>
      </c>
      <c r="AD83" s="195">
        <v>0</v>
      </c>
      <c r="AE83" s="195">
        <v>0</v>
      </c>
      <c r="AF83" s="195">
        <v>0</v>
      </c>
      <c r="AG83" s="195">
        <v>42.16</v>
      </c>
      <c r="AH83" s="195">
        <v>0</v>
      </c>
      <c r="AI83" s="195">
        <v>13.51</v>
      </c>
      <c r="AJ83" s="195">
        <v>0</v>
      </c>
      <c r="AK83" s="195">
        <v>29.46</v>
      </c>
      <c r="AL83" s="195">
        <v>0</v>
      </c>
      <c r="AM83" s="195">
        <v>0</v>
      </c>
      <c r="AN83" s="195">
        <v>0</v>
      </c>
      <c r="AO83" s="195">
        <v>89.38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0</v>
      </c>
      <c r="E84" s="195">
        <v>0</v>
      </c>
      <c r="F84" s="195">
        <v>0</v>
      </c>
      <c r="G84" s="195">
        <v>0</v>
      </c>
      <c r="H84" s="195">
        <v>0</v>
      </c>
      <c r="I84" s="195">
        <v>0</v>
      </c>
      <c r="J84" s="195">
        <v>0</v>
      </c>
      <c r="K84" s="195">
        <v>0</v>
      </c>
      <c r="L84" s="195">
        <v>0</v>
      </c>
      <c r="M84" s="195">
        <v>0</v>
      </c>
      <c r="N84" s="195">
        <v>0</v>
      </c>
      <c r="O84" s="195">
        <v>0</v>
      </c>
      <c r="P84" s="195">
        <v>0</v>
      </c>
      <c r="Q84" s="195">
        <v>0</v>
      </c>
      <c r="R84" s="195">
        <v>0</v>
      </c>
      <c r="S84" s="195">
        <v>0</v>
      </c>
      <c r="T84" s="195">
        <v>0</v>
      </c>
      <c r="U84" s="195">
        <v>0</v>
      </c>
      <c r="V84" s="195">
        <v>0</v>
      </c>
      <c r="W84" s="195">
        <v>0</v>
      </c>
      <c r="X84" s="195">
        <v>0</v>
      </c>
      <c r="Y84" s="195">
        <v>0</v>
      </c>
      <c r="Z84" s="195">
        <v>0</v>
      </c>
      <c r="AA84" s="195">
        <v>0</v>
      </c>
      <c r="AB84" s="195">
        <v>0</v>
      </c>
      <c r="AC84" s="195">
        <v>2.58</v>
      </c>
      <c r="AD84" s="195">
        <v>0</v>
      </c>
      <c r="AE84" s="195">
        <v>0</v>
      </c>
      <c r="AF84" s="195">
        <v>0</v>
      </c>
      <c r="AG84" s="195">
        <v>42.16</v>
      </c>
      <c r="AH84" s="195">
        <v>0</v>
      </c>
      <c r="AI84" s="195">
        <v>13.51</v>
      </c>
      <c r="AJ84" s="195">
        <v>0</v>
      </c>
      <c r="AK84" s="195">
        <v>29.46</v>
      </c>
      <c r="AL84" s="195">
        <v>0</v>
      </c>
      <c r="AM84" s="195">
        <v>0</v>
      </c>
      <c r="AN84" s="195">
        <v>0</v>
      </c>
      <c r="AO84" s="195">
        <v>89.38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0</v>
      </c>
      <c r="E85" s="195">
        <v>0</v>
      </c>
      <c r="F85" s="195">
        <v>0</v>
      </c>
      <c r="G85" s="195">
        <v>0</v>
      </c>
      <c r="H85" s="195">
        <v>0</v>
      </c>
      <c r="I85" s="195">
        <v>0</v>
      </c>
      <c r="J85" s="195">
        <v>0</v>
      </c>
      <c r="K85" s="195">
        <v>0</v>
      </c>
      <c r="L85" s="195">
        <v>0</v>
      </c>
      <c r="M85" s="195">
        <v>0</v>
      </c>
      <c r="N85" s="195">
        <v>0</v>
      </c>
      <c r="O85" s="195">
        <v>0</v>
      </c>
      <c r="P85" s="195">
        <v>0</v>
      </c>
      <c r="Q85" s="195">
        <v>0</v>
      </c>
      <c r="R85" s="195">
        <v>0</v>
      </c>
      <c r="S85" s="195">
        <v>0</v>
      </c>
      <c r="T85" s="195">
        <v>0</v>
      </c>
      <c r="U85" s="195">
        <v>0</v>
      </c>
      <c r="V85" s="195">
        <v>0</v>
      </c>
      <c r="W85" s="195">
        <v>0</v>
      </c>
      <c r="X85" s="195">
        <v>0</v>
      </c>
      <c r="Y85" s="195">
        <v>0</v>
      </c>
      <c r="Z85" s="195">
        <v>0</v>
      </c>
      <c r="AA85" s="195">
        <v>0</v>
      </c>
      <c r="AB85" s="195">
        <v>0</v>
      </c>
      <c r="AC85" s="195">
        <v>2.58</v>
      </c>
      <c r="AD85" s="195">
        <v>0</v>
      </c>
      <c r="AE85" s="195">
        <v>0</v>
      </c>
      <c r="AF85" s="195">
        <v>0</v>
      </c>
      <c r="AG85" s="195">
        <v>42.16</v>
      </c>
      <c r="AH85" s="195">
        <v>0</v>
      </c>
      <c r="AI85" s="195">
        <v>13.51</v>
      </c>
      <c r="AJ85" s="195">
        <v>0</v>
      </c>
      <c r="AK85" s="195">
        <v>29.46</v>
      </c>
      <c r="AL85" s="195">
        <v>0</v>
      </c>
      <c r="AM85" s="195">
        <v>0</v>
      </c>
      <c r="AN85" s="195">
        <v>0</v>
      </c>
      <c r="AO85" s="195">
        <v>89.38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0</v>
      </c>
      <c r="E86" s="195">
        <v>0</v>
      </c>
      <c r="F86" s="195">
        <v>0</v>
      </c>
      <c r="G86" s="195">
        <v>0</v>
      </c>
      <c r="H86" s="195">
        <v>0</v>
      </c>
      <c r="I86" s="195">
        <v>0</v>
      </c>
      <c r="J86" s="195">
        <v>0</v>
      </c>
      <c r="K86" s="195">
        <v>0</v>
      </c>
      <c r="L86" s="195">
        <v>0</v>
      </c>
      <c r="M86" s="195">
        <v>0</v>
      </c>
      <c r="N86" s="195">
        <v>0</v>
      </c>
      <c r="O86" s="195">
        <v>0</v>
      </c>
      <c r="P86" s="195">
        <v>0</v>
      </c>
      <c r="Q86" s="195">
        <v>0</v>
      </c>
      <c r="R86" s="195">
        <v>0</v>
      </c>
      <c r="S86" s="195">
        <v>0</v>
      </c>
      <c r="T86" s="195">
        <v>0</v>
      </c>
      <c r="U86" s="195">
        <v>0</v>
      </c>
      <c r="V86" s="195">
        <v>0</v>
      </c>
      <c r="W86" s="195">
        <v>0</v>
      </c>
      <c r="X86" s="195">
        <v>0</v>
      </c>
      <c r="Y86" s="195">
        <v>0</v>
      </c>
      <c r="Z86" s="195">
        <v>0</v>
      </c>
      <c r="AA86" s="195">
        <v>0</v>
      </c>
      <c r="AB86" s="195">
        <v>0</v>
      </c>
      <c r="AC86" s="195">
        <v>2.58</v>
      </c>
      <c r="AD86" s="195">
        <v>0</v>
      </c>
      <c r="AE86" s="195">
        <v>0</v>
      </c>
      <c r="AF86" s="195">
        <v>0</v>
      </c>
      <c r="AG86" s="195">
        <v>42.16</v>
      </c>
      <c r="AH86" s="195">
        <v>0</v>
      </c>
      <c r="AI86" s="195">
        <v>13.51</v>
      </c>
      <c r="AJ86" s="195">
        <v>0</v>
      </c>
      <c r="AK86" s="195">
        <v>29.46</v>
      </c>
      <c r="AL86" s="195">
        <v>0</v>
      </c>
      <c r="AM86" s="195">
        <v>0</v>
      </c>
      <c r="AN86" s="195">
        <v>0</v>
      </c>
      <c r="AO86" s="195">
        <v>89.38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0</v>
      </c>
      <c r="E87" s="195">
        <v>0</v>
      </c>
      <c r="F87" s="195">
        <v>0</v>
      </c>
      <c r="G87" s="195">
        <v>0</v>
      </c>
      <c r="H87" s="195">
        <v>0</v>
      </c>
      <c r="I87" s="195">
        <v>0</v>
      </c>
      <c r="J87" s="195">
        <v>0</v>
      </c>
      <c r="K87" s="195">
        <v>0</v>
      </c>
      <c r="L87" s="195">
        <v>0</v>
      </c>
      <c r="M87" s="195">
        <v>0</v>
      </c>
      <c r="N87" s="195">
        <v>0</v>
      </c>
      <c r="O87" s="195">
        <v>0</v>
      </c>
      <c r="P87" s="195">
        <v>0</v>
      </c>
      <c r="Q87" s="195">
        <v>0</v>
      </c>
      <c r="R87" s="195">
        <v>0</v>
      </c>
      <c r="S87" s="195">
        <v>0</v>
      </c>
      <c r="T87" s="195">
        <v>0</v>
      </c>
      <c r="U87" s="195">
        <v>0</v>
      </c>
      <c r="V87" s="195">
        <v>0</v>
      </c>
      <c r="W87" s="195">
        <v>0</v>
      </c>
      <c r="X87" s="195">
        <v>0</v>
      </c>
      <c r="Y87" s="195">
        <v>0</v>
      </c>
      <c r="Z87" s="195">
        <v>0</v>
      </c>
      <c r="AA87" s="195">
        <v>0</v>
      </c>
      <c r="AB87" s="195">
        <v>0</v>
      </c>
      <c r="AC87" s="195">
        <v>2.58</v>
      </c>
      <c r="AD87" s="195">
        <v>0</v>
      </c>
      <c r="AE87" s="195">
        <v>0</v>
      </c>
      <c r="AF87" s="195">
        <v>0</v>
      </c>
      <c r="AG87" s="195">
        <v>41.66</v>
      </c>
      <c r="AH87" s="195">
        <v>0</v>
      </c>
      <c r="AI87" s="195">
        <v>13.51</v>
      </c>
      <c r="AJ87" s="195">
        <v>0</v>
      </c>
      <c r="AK87" s="195">
        <v>29.46</v>
      </c>
      <c r="AL87" s="195">
        <v>0</v>
      </c>
      <c r="AM87" s="195">
        <v>0</v>
      </c>
      <c r="AN87" s="195">
        <v>0</v>
      </c>
      <c r="AO87" s="195">
        <v>89.38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0</v>
      </c>
      <c r="E88" s="195">
        <v>0</v>
      </c>
      <c r="F88" s="195">
        <v>0</v>
      </c>
      <c r="G88" s="195">
        <v>0</v>
      </c>
      <c r="H88" s="195">
        <v>0</v>
      </c>
      <c r="I88" s="195">
        <v>0</v>
      </c>
      <c r="J88" s="195">
        <v>0</v>
      </c>
      <c r="K88" s="195">
        <v>0</v>
      </c>
      <c r="L88" s="195">
        <v>0</v>
      </c>
      <c r="M88" s="195">
        <v>0</v>
      </c>
      <c r="N88" s="195">
        <v>0</v>
      </c>
      <c r="O88" s="195">
        <v>0</v>
      </c>
      <c r="P88" s="195">
        <v>0</v>
      </c>
      <c r="Q88" s="195">
        <v>0</v>
      </c>
      <c r="R88" s="195">
        <v>0</v>
      </c>
      <c r="S88" s="195">
        <v>0</v>
      </c>
      <c r="T88" s="195">
        <v>0</v>
      </c>
      <c r="U88" s="195">
        <v>0</v>
      </c>
      <c r="V88" s="195">
        <v>0</v>
      </c>
      <c r="W88" s="195">
        <v>0</v>
      </c>
      <c r="X88" s="195">
        <v>0</v>
      </c>
      <c r="Y88" s="195">
        <v>0</v>
      </c>
      <c r="Z88" s="195">
        <v>0</v>
      </c>
      <c r="AA88" s="195">
        <v>0</v>
      </c>
      <c r="AB88" s="195">
        <v>0</v>
      </c>
      <c r="AC88" s="195">
        <v>2.58</v>
      </c>
      <c r="AD88" s="195">
        <v>0</v>
      </c>
      <c r="AE88" s="195">
        <v>0</v>
      </c>
      <c r="AF88" s="195">
        <v>0</v>
      </c>
      <c r="AG88" s="195">
        <v>41.66</v>
      </c>
      <c r="AH88" s="195">
        <v>0</v>
      </c>
      <c r="AI88" s="195">
        <v>13.51</v>
      </c>
      <c r="AJ88" s="195">
        <v>0</v>
      </c>
      <c r="AK88" s="195">
        <v>29.46</v>
      </c>
      <c r="AL88" s="195">
        <v>0</v>
      </c>
      <c r="AM88" s="195">
        <v>0</v>
      </c>
      <c r="AN88" s="195">
        <v>0</v>
      </c>
      <c r="AO88" s="195">
        <v>89.38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0</v>
      </c>
      <c r="E89" s="195">
        <v>0</v>
      </c>
      <c r="F89" s="195">
        <v>0</v>
      </c>
      <c r="G89" s="195">
        <v>0</v>
      </c>
      <c r="H89" s="195">
        <v>0</v>
      </c>
      <c r="I89" s="195">
        <v>0</v>
      </c>
      <c r="J89" s="195">
        <v>0</v>
      </c>
      <c r="K89" s="195">
        <v>0</v>
      </c>
      <c r="L89" s="195">
        <v>0</v>
      </c>
      <c r="M89" s="195">
        <v>0</v>
      </c>
      <c r="N89" s="195">
        <v>0</v>
      </c>
      <c r="O89" s="195">
        <v>0</v>
      </c>
      <c r="P89" s="195">
        <v>0</v>
      </c>
      <c r="Q89" s="195">
        <v>0</v>
      </c>
      <c r="R89" s="195">
        <v>0</v>
      </c>
      <c r="S89" s="195">
        <v>0</v>
      </c>
      <c r="T89" s="195">
        <v>0</v>
      </c>
      <c r="U89" s="195">
        <v>0</v>
      </c>
      <c r="V89" s="195">
        <v>0</v>
      </c>
      <c r="W89" s="195">
        <v>0</v>
      </c>
      <c r="X89" s="195">
        <v>0</v>
      </c>
      <c r="Y89" s="195">
        <v>0</v>
      </c>
      <c r="Z89" s="195">
        <v>0</v>
      </c>
      <c r="AA89" s="195">
        <v>0</v>
      </c>
      <c r="AB89" s="195">
        <v>0</v>
      </c>
      <c r="AC89" s="195">
        <v>2.58</v>
      </c>
      <c r="AD89" s="195">
        <v>0</v>
      </c>
      <c r="AE89" s="195">
        <v>0</v>
      </c>
      <c r="AF89" s="195">
        <v>0</v>
      </c>
      <c r="AG89" s="195">
        <v>41.66</v>
      </c>
      <c r="AH89" s="195">
        <v>0</v>
      </c>
      <c r="AI89" s="195">
        <v>13.51</v>
      </c>
      <c r="AJ89" s="195">
        <v>0</v>
      </c>
      <c r="AK89" s="195">
        <v>29.46</v>
      </c>
      <c r="AL89" s="195">
        <v>0</v>
      </c>
      <c r="AM89" s="195">
        <v>0</v>
      </c>
      <c r="AN89" s="195">
        <v>0</v>
      </c>
      <c r="AO89" s="195">
        <v>89.38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0</v>
      </c>
      <c r="E90" s="195">
        <v>0</v>
      </c>
      <c r="F90" s="195">
        <v>0</v>
      </c>
      <c r="G90" s="195">
        <v>0</v>
      </c>
      <c r="H90" s="195">
        <v>0</v>
      </c>
      <c r="I90" s="195">
        <v>0</v>
      </c>
      <c r="J90" s="195">
        <v>0</v>
      </c>
      <c r="K90" s="195">
        <v>0</v>
      </c>
      <c r="L90" s="195">
        <v>0</v>
      </c>
      <c r="M90" s="195">
        <v>0</v>
      </c>
      <c r="N90" s="195">
        <v>0</v>
      </c>
      <c r="O90" s="195">
        <v>0</v>
      </c>
      <c r="P90" s="195">
        <v>0</v>
      </c>
      <c r="Q90" s="195">
        <v>0</v>
      </c>
      <c r="R90" s="195">
        <v>0</v>
      </c>
      <c r="S90" s="195">
        <v>0</v>
      </c>
      <c r="T90" s="195">
        <v>0</v>
      </c>
      <c r="U90" s="195">
        <v>0</v>
      </c>
      <c r="V90" s="195">
        <v>0</v>
      </c>
      <c r="W90" s="195">
        <v>0</v>
      </c>
      <c r="X90" s="195">
        <v>0</v>
      </c>
      <c r="Y90" s="195">
        <v>0</v>
      </c>
      <c r="Z90" s="195">
        <v>0</v>
      </c>
      <c r="AA90" s="195">
        <v>0</v>
      </c>
      <c r="AB90" s="195">
        <v>0</v>
      </c>
      <c r="AC90" s="195">
        <v>2.58</v>
      </c>
      <c r="AD90" s="195">
        <v>0</v>
      </c>
      <c r="AE90" s="195">
        <v>0</v>
      </c>
      <c r="AF90" s="195">
        <v>0</v>
      </c>
      <c r="AG90" s="195">
        <v>41.66</v>
      </c>
      <c r="AH90" s="195">
        <v>0</v>
      </c>
      <c r="AI90" s="195">
        <v>13.51</v>
      </c>
      <c r="AJ90" s="195">
        <v>0</v>
      </c>
      <c r="AK90" s="195">
        <v>29.46</v>
      </c>
      <c r="AL90" s="195">
        <v>0</v>
      </c>
      <c r="AM90" s="195">
        <v>0</v>
      </c>
      <c r="AN90" s="195">
        <v>0</v>
      </c>
      <c r="AO90" s="195">
        <v>89.38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0</v>
      </c>
      <c r="E91" s="195">
        <v>0</v>
      </c>
      <c r="F91" s="195">
        <v>0</v>
      </c>
      <c r="G91" s="195">
        <v>0</v>
      </c>
      <c r="H91" s="195">
        <v>0</v>
      </c>
      <c r="I91" s="195">
        <v>0</v>
      </c>
      <c r="J91" s="195">
        <v>0</v>
      </c>
      <c r="K91" s="195">
        <v>0</v>
      </c>
      <c r="L91" s="195">
        <v>0</v>
      </c>
      <c r="M91" s="195">
        <v>0</v>
      </c>
      <c r="N91" s="195">
        <v>0</v>
      </c>
      <c r="O91" s="195">
        <v>0</v>
      </c>
      <c r="P91" s="195">
        <v>0</v>
      </c>
      <c r="Q91" s="195">
        <v>0</v>
      </c>
      <c r="R91" s="195">
        <v>0</v>
      </c>
      <c r="S91" s="195">
        <v>0</v>
      </c>
      <c r="T91" s="195">
        <v>0</v>
      </c>
      <c r="U91" s="195">
        <v>0</v>
      </c>
      <c r="V91" s="195">
        <v>0</v>
      </c>
      <c r="W91" s="195">
        <v>0</v>
      </c>
      <c r="X91" s="195">
        <v>0</v>
      </c>
      <c r="Y91" s="195">
        <v>0</v>
      </c>
      <c r="Z91" s="195">
        <v>0</v>
      </c>
      <c r="AA91" s="195">
        <v>0</v>
      </c>
      <c r="AB91" s="195">
        <v>0</v>
      </c>
      <c r="AC91" s="195">
        <v>2.58</v>
      </c>
      <c r="AD91" s="195">
        <v>0</v>
      </c>
      <c r="AE91" s="195">
        <v>0</v>
      </c>
      <c r="AF91" s="195">
        <v>0</v>
      </c>
      <c r="AG91" s="195">
        <v>41.66</v>
      </c>
      <c r="AH91" s="195">
        <v>0</v>
      </c>
      <c r="AI91" s="195">
        <v>13.51</v>
      </c>
      <c r="AJ91" s="195">
        <v>0</v>
      </c>
      <c r="AK91" s="195">
        <v>29.46</v>
      </c>
      <c r="AL91" s="195">
        <v>0</v>
      </c>
      <c r="AM91" s="195">
        <v>0</v>
      </c>
      <c r="AN91" s="195">
        <v>0</v>
      </c>
      <c r="AO91" s="195">
        <v>89.38</v>
      </c>
      <c r="AP91" s="195">
        <v>0</v>
      </c>
      <c r="AQ91" s="195">
        <v>0</v>
      </c>
      <c r="AR91" s="195">
        <v>0</v>
      </c>
      <c r="AS91" s="195">
        <v>0</v>
      </c>
      <c r="AT91" s="195">
        <v>0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0</v>
      </c>
      <c r="E92" s="195">
        <v>0</v>
      </c>
      <c r="F92" s="195">
        <v>0</v>
      </c>
      <c r="G92" s="195">
        <v>0</v>
      </c>
      <c r="H92" s="195">
        <v>0</v>
      </c>
      <c r="I92" s="195">
        <v>0</v>
      </c>
      <c r="J92" s="195">
        <v>0</v>
      </c>
      <c r="K92" s="195">
        <v>0</v>
      </c>
      <c r="L92" s="195">
        <v>0</v>
      </c>
      <c r="M92" s="195">
        <v>0</v>
      </c>
      <c r="N92" s="195">
        <v>0</v>
      </c>
      <c r="O92" s="195">
        <v>0</v>
      </c>
      <c r="P92" s="195">
        <v>0</v>
      </c>
      <c r="Q92" s="195">
        <v>0</v>
      </c>
      <c r="R92" s="195">
        <v>0</v>
      </c>
      <c r="S92" s="195">
        <v>0</v>
      </c>
      <c r="T92" s="195">
        <v>0</v>
      </c>
      <c r="U92" s="195">
        <v>0</v>
      </c>
      <c r="V92" s="195">
        <v>0</v>
      </c>
      <c r="W92" s="195">
        <v>0</v>
      </c>
      <c r="X92" s="195">
        <v>0</v>
      </c>
      <c r="Y92" s="195">
        <v>0</v>
      </c>
      <c r="Z92" s="195">
        <v>0</v>
      </c>
      <c r="AA92" s="195">
        <v>0</v>
      </c>
      <c r="AB92" s="195">
        <v>0</v>
      </c>
      <c r="AC92" s="195">
        <v>2.58</v>
      </c>
      <c r="AD92" s="195">
        <v>0</v>
      </c>
      <c r="AE92" s="195">
        <v>0</v>
      </c>
      <c r="AF92" s="195">
        <v>0</v>
      </c>
      <c r="AG92" s="195">
        <v>41.66</v>
      </c>
      <c r="AH92" s="195">
        <v>0</v>
      </c>
      <c r="AI92" s="195">
        <v>13.51</v>
      </c>
      <c r="AJ92" s="195">
        <v>0</v>
      </c>
      <c r="AK92" s="195">
        <v>29.46</v>
      </c>
      <c r="AL92" s="195">
        <v>0</v>
      </c>
      <c r="AM92" s="195">
        <v>0</v>
      </c>
      <c r="AN92" s="195">
        <v>0</v>
      </c>
      <c r="AO92" s="195">
        <v>89.38</v>
      </c>
      <c r="AP92" s="195">
        <v>0</v>
      </c>
      <c r="AQ92" s="195">
        <v>0</v>
      </c>
      <c r="AR92" s="195">
        <v>0</v>
      </c>
      <c r="AS92" s="195">
        <v>0</v>
      </c>
      <c r="AT92" s="195">
        <v>0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0</v>
      </c>
      <c r="E93" s="195">
        <v>0</v>
      </c>
      <c r="F93" s="195">
        <v>0</v>
      </c>
      <c r="G93" s="195">
        <v>0</v>
      </c>
      <c r="H93" s="195">
        <v>0</v>
      </c>
      <c r="I93" s="195">
        <v>0</v>
      </c>
      <c r="J93" s="195">
        <v>0</v>
      </c>
      <c r="K93" s="195">
        <v>0</v>
      </c>
      <c r="L93" s="195">
        <v>0</v>
      </c>
      <c r="M93" s="195">
        <v>0</v>
      </c>
      <c r="N93" s="195">
        <v>0</v>
      </c>
      <c r="O93" s="195">
        <v>0</v>
      </c>
      <c r="P93" s="195">
        <v>0</v>
      </c>
      <c r="Q93" s="195">
        <v>0</v>
      </c>
      <c r="R93" s="195">
        <v>0</v>
      </c>
      <c r="S93" s="195">
        <v>0</v>
      </c>
      <c r="T93" s="195">
        <v>0</v>
      </c>
      <c r="U93" s="195">
        <v>0</v>
      </c>
      <c r="V93" s="195">
        <v>0</v>
      </c>
      <c r="W93" s="195">
        <v>0</v>
      </c>
      <c r="X93" s="195">
        <v>0</v>
      </c>
      <c r="Y93" s="195">
        <v>0</v>
      </c>
      <c r="Z93" s="195">
        <v>0</v>
      </c>
      <c r="AA93" s="195">
        <v>0</v>
      </c>
      <c r="AB93" s="195">
        <v>0</v>
      </c>
      <c r="AC93" s="195">
        <v>2.58</v>
      </c>
      <c r="AD93" s="195">
        <v>0</v>
      </c>
      <c r="AE93" s="195">
        <v>0</v>
      </c>
      <c r="AF93" s="195">
        <v>0</v>
      </c>
      <c r="AG93" s="195">
        <v>41.66</v>
      </c>
      <c r="AH93" s="195">
        <v>0</v>
      </c>
      <c r="AI93" s="195">
        <v>13.51</v>
      </c>
      <c r="AJ93" s="195">
        <v>0</v>
      </c>
      <c r="AK93" s="195">
        <v>29.46</v>
      </c>
      <c r="AL93" s="195">
        <v>0</v>
      </c>
      <c r="AM93" s="195">
        <v>0</v>
      </c>
      <c r="AN93" s="195">
        <v>0</v>
      </c>
      <c r="AO93" s="195">
        <v>89.38</v>
      </c>
      <c r="AP93" s="195">
        <v>0</v>
      </c>
      <c r="AQ93" s="195">
        <v>0</v>
      </c>
      <c r="AR93" s="195">
        <v>0</v>
      </c>
      <c r="AS93" s="195">
        <v>0</v>
      </c>
      <c r="AT93" s="195">
        <v>0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0</v>
      </c>
      <c r="E94" s="195">
        <v>0</v>
      </c>
      <c r="F94" s="195">
        <v>0</v>
      </c>
      <c r="G94" s="195">
        <v>0</v>
      </c>
      <c r="H94" s="195">
        <v>0</v>
      </c>
      <c r="I94" s="195">
        <v>0</v>
      </c>
      <c r="J94" s="195">
        <v>0</v>
      </c>
      <c r="K94" s="195">
        <v>0</v>
      </c>
      <c r="L94" s="195">
        <v>0</v>
      </c>
      <c r="M94" s="195">
        <v>0</v>
      </c>
      <c r="N94" s="195">
        <v>0</v>
      </c>
      <c r="O94" s="195">
        <v>0</v>
      </c>
      <c r="P94" s="195">
        <v>0</v>
      </c>
      <c r="Q94" s="195">
        <v>0</v>
      </c>
      <c r="R94" s="195">
        <v>0</v>
      </c>
      <c r="S94" s="195">
        <v>0</v>
      </c>
      <c r="T94" s="195">
        <v>0</v>
      </c>
      <c r="U94" s="195">
        <v>0</v>
      </c>
      <c r="V94" s="195">
        <v>0</v>
      </c>
      <c r="W94" s="195">
        <v>0</v>
      </c>
      <c r="X94" s="195">
        <v>0</v>
      </c>
      <c r="Y94" s="195">
        <v>0</v>
      </c>
      <c r="Z94" s="195">
        <v>0</v>
      </c>
      <c r="AA94" s="195">
        <v>0</v>
      </c>
      <c r="AB94" s="195">
        <v>0</v>
      </c>
      <c r="AC94" s="195">
        <v>2.58</v>
      </c>
      <c r="AD94" s="195">
        <v>0</v>
      </c>
      <c r="AE94" s="195">
        <v>0</v>
      </c>
      <c r="AF94" s="195">
        <v>0</v>
      </c>
      <c r="AG94" s="195">
        <v>41.66</v>
      </c>
      <c r="AH94" s="195">
        <v>0</v>
      </c>
      <c r="AI94" s="195">
        <v>13.51</v>
      </c>
      <c r="AJ94" s="195">
        <v>0</v>
      </c>
      <c r="AK94" s="195">
        <v>29.46</v>
      </c>
      <c r="AL94" s="195">
        <v>0</v>
      </c>
      <c r="AM94" s="195">
        <v>0</v>
      </c>
      <c r="AN94" s="195">
        <v>0</v>
      </c>
      <c r="AO94" s="195">
        <v>89.38</v>
      </c>
      <c r="AP94" s="195">
        <v>0</v>
      </c>
      <c r="AQ94" s="195">
        <v>0</v>
      </c>
      <c r="AR94" s="195">
        <v>0</v>
      </c>
      <c r="AS94" s="195">
        <v>0</v>
      </c>
      <c r="AT94" s="195">
        <v>0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0</v>
      </c>
      <c r="E95" s="195">
        <v>0</v>
      </c>
      <c r="F95" s="195">
        <v>0</v>
      </c>
      <c r="G95" s="195">
        <v>0</v>
      </c>
      <c r="H95" s="195">
        <v>0</v>
      </c>
      <c r="I95" s="195">
        <v>0</v>
      </c>
      <c r="J95" s="195">
        <v>0</v>
      </c>
      <c r="K95" s="195">
        <v>0</v>
      </c>
      <c r="L95" s="195">
        <v>0</v>
      </c>
      <c r="M95" s="195">
        <v>0</v>
      </c>
      <c r="N95" s="195">
        <v>0</v>
      </c>
      <c r="O95" s="195">
        <v>0</v>
      </c>
      <c r="P95" s="195">
        <v>0</v>
      </c>
      <c r="Q95" s="195">
        <v>0</v>
      </c>
      <c r="R95" s="195">
        <v>0</v>
      </c>
      <c r="S95" s="195">
        <v>0</v>
      </c>
      <c r="T95" s="195">
        <v>0</v>
      </c>
      <c r="U95" s="195">
        <v>0</v>
      </c>
      <c r="V95" s="195">
        <v>0</v>
      </c>
      <c r="W95" s="195">
        <v>0</v>
      </c>
      <c r="X95" s="195">
        <v>0</v>
      </c>
      <c r="Y95" s="195">
        <v>0</v>
      </c>
      <c r="Z95" s="195">
        <v>0</v>
      </c>
      <c r="AA95" s="195">
        <v>0</v>
      </c>
      <c r="AB95" s="195">
        <v>0</v>
      </c>
      <c r="AC95" s="195">
        <v>2.58</v>
      </c>
      <c r="AD95" s="195">
        <v>0</v>
      </c>
      <c r="AE95" s="195">
        <v>0</v>
      </c>
      <c r="AF95" s="195">
        <v>0</v>
      </c>
      <c r="AG95" s="195">
        <v>41.66</v>
      </c>
      <c r="AH95" s="195">
        <v>0</v>
      </c>
      <c r="AI95" s="195">
        <v>13.51</v>
      </c>
      <c r="AJ95" s="195">
        <v>0</v>
      </c>
      <c r="AK95" s="195">
        <v>29.46</v>
      </c>
      <c r="AL95" s="195">
        <v>0</v>
      </c>
      <c r="AM95" s="195">
        <v>0</v>
      </c>
      <c r="AN95" s="195">
        <v>0</v>
      </c>
      <c r="AO95" s="195">
        <v>89.38</v>
      </c>
      <c r="AP95" s="195">
        <v>0</v>
      </c>
      <c r="AQ95" s="195">
        <v>0</v>
      </c>
      <c r="AR95" s="195">
        <v>0</v>
      </c>
      <c r="AS95" s="195">
        <v>0</v>
      </c>
      <c r="AT95" s="195">
        <v>0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0</v>
      </c>
      <c r="E96" s="195">
        <v>0</v>
      </c>
      <c r="F96" s="195">
        <v>0</v>
      </c>
      <c r="G96" s="195">
        <v>0</v>
      </c>
      <c r="H96" s="195">
        <v>0</v>
      </c>
      <c r="I96" s="195">
        <v>0</v>
      </c>
      <c r="J96" s="195">
        <v>0</v>
      </c>
      <c r="K96" s="195">
        <v>0</v>
      </c>
      <c r="L96" s="195">
        <v>0</v>
      </c>
      <c r="M96" s="195">
        <v>0</v>
      </c>
      <c r="N96" s="195">
        <v>0</v>
      </c>
      <c r="O96" s="195">
        <v>0</v>
      </c>
      <c r="P96" s="195">
        <v>0</v>
      </c>
      <c r="Q96" s="195">
        <v>0</v>
      </c>
      <c r="R96" s="195">
        <v>0</v>
      </c>
      <c r="S96" s="195">
        <v>0</v>
      </c>
      <c r="T96" s="195">
        <v>0</v>
      </c>
      <c r="U96" s="195">
        <v>0</v>
      </c>
      <c r="V96" s="195">
        <v>0</v>
      </c>
      <c r="W96" s="195">
        <v>0</v>
      </c>
      <c r="X96" s="195">
        <v>0</v>
      </c>
      <c r="Y96" s="195">
        <v>0</v>
      </c>
      <c r="Z96" s="195">
        <v>0</v>
      </c>
      <c r="AA96" s="195">
        <v>0</v>
      </c>
      <c r="AB96" s="195">
        <v>0</v>
      </c>
      <c r="AC96" s="195">
        <v>2.58</v>
      </c>
      <c r="AD96" s="195">
        <v>0</v>
      </c>
      <c r="AE96" s="195">
        <v>0</v>
      </c>
      <c r="AF96" s="195">
        <v>0</v>
      </c>
      <c r="AG96" s="195">
        <v>41.66</v>
      </c>
      <c r="AH96" s="195">
        <v>0</v>
      </c>
      <c r="AI96" s="195">
        <v>13.51</v>
      </c>
      <c r="AJ96" s="195">
        <v>0</v>
      </c>
      <c r="AK96" s="195">
        <v>29.46</v>
      </c>
      <c r="AL96" s="195">
        <v>0</v>
      </c>
      <c r="AM96" s="195">
        <v>0</v>
      </c>
      <c r="AN96" s="195">
        <v>0</v>
      </c>
      <c r="AO96" s="195">
        <v>89.38</v>
      </c>
      <c r="AP96" s="195">
        <v>0</v>
      </c>
      <c r="AQ96" s="195">
        <v>0</v>
      </c>
      <c r="AR96" s="195">
        <v>0</v>
      </c>
      <c r="AS96" s="195">
        <v>0</v>
      </c>
      <c r="AT96" s="195">
        <v>0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0</v>
      </c>
      <c r="E97" s="195">
        <v>0</v>
      </c>
      <c r="F97" s="195">
        <v>0</v>
      </c>
      <c r="G97" s="195">
        <v>0</v>
      </c>
      <c r="H97" s="195">
        <v>0</v>
      </c>
      <c r="I97" s="195">
        <v>0</v>
      </c>
      <c r="J97" s="195">
        <v>0</v>
      </c>
      <c r="K97" s="195">
        <v>0</v>
      </c>
      <c r="L97" s="195">
        <v>0</v>
      </c>
      <c r="M97" s="195">
        <v>0</v>
      </c>
      <c r="N97" s="195">
        <v>0</v>
      </c>
      <c r="O97" s="195">
        <v>0</v>
      </c>
      <c r="P97" s="195">
        <v>0</v>
      </c>
      <c r="Q97" s="195">
        <v>0</v>
      </c>
      <c r="R97" s="195">
        <v>0</v>
      </c>
      <c r="S97" s="195">
        <v>0</v>
      </c>
      <c r="T97" s="195">
        <v>0</v>
      </c>
      <c r="U97" s="195">
        <v>0</v>
      </c>
      <c r="V97" s="195">
        <v>0</v>
      </c>
      <c r="W97" s="195">
        <v>0</v>
      </c>
      <c r="X97" s="195">
        <v>0</v>
      </c>
      <c r="Y97" s="195">
        <v>0</v>
      </c>
      <c r="Z97" s="195">
        <v>0</v>
      </c>
      <c r="AA97" s="195">
        <v>0</v>
      </c>
      <c r="AB97" s="195">
        <v>0</v>
      </c>
      <c r="AC97" s="195">
        <v>2.58</v>
      </c>
      <c r="AD97" s="195">
        <v>0</v>
      </c>
      <c r="AE97" s="195">
        <v>0</v>
      </c>
      <c r="AF97" s="195">
        <v>0</v>
      </c>
      <c r="AG97" s="195">
        <v>41.66</v>
      </c>
      <c r="AH97" s="195">
        <v>0</v>
      </c>
      <c r="AI97" s="195">
        <v>13.51</v>
      </c>
      <c r="AJ97" s="195">
        <v>0</v>
      </c>
      <c r="AK97" s="195">
        <v>29.46</v>
      </c>
      <c r="AL97" s="195">
        <v>0</v>
      </c>
      <c r="AM97" s="195">
        <v>0</v>
      </c>
      <c r="AN97" s="195">
        <v>0</v>
      </c>
      <c r="AO97" s="195">
        <v>89.38</v>
      </c>
      <c r="AP97" s="195">
        <v>0</v>
      </c>
      <c r="AQ97" s="195">
        <v>0</v>
      </c>
      <c r="AR97" s="195">
        <v>0</v>
      </c>
      <c r="AS97" s="195">
        <v>0</v>
      </c>
      <c r="AT97" s="195">
        <v>0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0</v>
      </c>
      <c r="E98" s="195">
        <v>0</v>
      </c>
      <c r="F98" s="195">
        <v>0</v>
      </c>
      <c r="G98" s="195">
        <v>0</v>
      </c>
      <c r="H98" s="195">
        <v>0</v>
      </c>
      <c r="I98" s="195">
        <v>0</v>
      </c>
      <c r="J98" s="195">
        <v>0</v>
      </c>
      <c r="K98" s="195">
        <v>0</v>
      </c>
      <c r="L98" s="195">
        <v>0</v>
      </c>
      <c r="M98" s="195">
        <v>0</v>
      </c>
      <c r="N98" s="195">
        <v>0</v>
      </c>
      <c r="O98" s="195">
        <v>0</v>
      </c>
      <c r="P98" s="195">
        <v>0</v>
      </c>
      <c r="Q98" s="195">
        <v>0</v>
      </c>
      <c r="R98" s="195">
        <v>0</v>
      </c>
      <c r="S98" s="195">
        <v>0</v>
      </c>
      <c r="T98" s="195">
        <v>0</v>
      </c>
      <c r="U98" s="195">
        <v>0</v>
      </c>
      <c r="V98" s="195">
        <v>0</v>
      </c>
      <c r="W98" s="195">
        <v>0</v>
      </c>
      <c r="X98" s="195">
        <v>0</v>
      </c>
      <c r="Y98" s="195">
        <v>0</v>
      </c>
      <c r="Z98" s="195">
        <v>0</v>
      </c>
      <c r="AA98" s="195">
        <v>0</v>
      </c>
      <c r="AB98" s="195">
        <v>0</v>
      </c>
      <c r="AC98" s="195">
        <v>2.58</v>
      </c>
      <c r="AD98" s="195">
        <v>0</v>
      </c>
      <c r="AE98" s="195">
        <v>0</v>
      </c>
      <c r="AF98" s="195">
        <v>0</v>
      </c>
      <c r="AG98" s="195">
        <v>41.66</v>
      </c>
      <c r="AH98" s="195">
        <v>0</v>
      </c>
      <c r="AI98" s="195">
        <v>13.51</v>
      </c>
      <c r="AJ98" s="195">
        <v>0</v>
      </c>
      <c r="AK98" s="195">
        <v>29.46</v>
      </c>
      <c r="AL98" s="195">
        <v>0</v>
      </c>
      <c r="AM98" s="195">
        <v>0</v>
      </c>
      <c r="AN98" s="195">
        <v>0</v>
      </c>
      <c r="AO98" s="195">
        <v>89.38</v>
      </c>
      <c r="AP98" s="195">
        <v>0</v>
      </c>
      <c r="AQ98" s="195">
        <v>0</v>
      </c>
      <c r="AR98" s="195">
        <v>0</v>
      </c>
      <c r="AS98" s="195">
        <v>0</v>
      </c>
      <c r="AT98" s="195">
        <v>0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4.5357500000000051E-2</v>
      </c>
      <c r="AD99">
        <f t="shared" si="0"/>
        <v>3.877499999999996E-3</v>
      </c>
      <c r="AE99">
        <f t="shared" si="0"/>
        <v>0</v>
      </c>
      <c r="AF99">
        <f t="shared" si="0"/>
        <v>0</v>
      </c>
      <c r="AG99">
        <f t="shared" si="0"/>
        <v>0.85903249999999842</v>
      </c>
      <c r="AH99">
        <f t="shared" si="0"/>
        <v>0</v>
      </c>
      <c r="AI99">
        <f t="shared" si="0"/>
        <v>0.32423999999999986</v>
      </c>
      <c r="AJ99">
        <f t="shared" si="0"/>
        <v>0</v>
      </c>
      <c r="AK99">
        <f t="shared" si="0"/>
        <v>0.70704000000000067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5"/>
    </row>
    <row r="3" spans="1:51">
      <c r="A3" t="s">
        <v>45</v>
      </c>
      <c r="B3" s="195">
        <v>0</v>
      </c>
      <c r="C3" s="195">
        <v>0</v>
      </c>
      <c r="D3" s="195">
        <v>12.89</v>
      </c>
      <c r="E3" s="195">
        <v>0</v>
      </c>
      <c r="F3" s="195">
        <v>0</v>
      </c>
      <c r="G3" s="195">
        <v>20.49</v>
      </c>
      <c r="H3" s="195">
        <v>0</v>
      </c>
      <c r="I3" s="195">
        <v>18.829999999999998</v>
      </c>
      <c r="J3" s="195">
        <v>7.4</v>
      </c>
      <c r="K3" s="195">
        <v>4.58</v>
      </c>
      <c r="L3" s="195">
        <v>65.709999999999994</v>
      </c>
      <c r="M3" s="195">
        <v>0.98</v>
      </c>
      <c r="N3" s="195">
        <v>1.25</v>
      </c>
      <c r="O3" s="195">
        <v>0</v>
      </c>
      <c r="P3" s="195">
        <v>1.48</v>
      </c>
      <c r="Q3" s="195">
        <v>1.92</v>
      </c>
      <c r="R3" s="195">
        <v>0.46</v>
      </c>
      <c r="S3" s="195">
        <v>2.65</v>
      </c>
      <c r="T3" s="195">
        <v>0</v>
      </c>
      <c r="U3" s="195">
        <v>2.2200000000000002</v>
      </c>
      <c r="V3" s="195">
        <v>0.56999999999999995</v>
      </c>
      <c r="W3" s="195">
        <v>0.41</v>
      </c>
      <c r="X3" s="195">
        <v>1.57</v>
      </c>
      <c r="Y3" s="195">
        <v>0</v>
      </c>
      <c r="Z3" s="195">
        <v>2.69</v>
      </c>
      <c r="AA3" s="195">
        <v>0.86</v>
      </c>
      <c r="AB3" s="195">
        <v>0</v>
      </c>
      <c r="AC3" s="195">
        <v>10.6</v>
      </c>
      <c r="AD3" s="195">
        <v>0</v>
      </c>
      <c r="AE3" s="195">
        <v>0</v>
      </c>
      <c r="AF3" s="195">
        <v>0</v>
      </c>
      <c r="AG3" s="195">
        <v>21.09</v>
      </c>
      <c r="AH3" s="195">
        <v>0</v>
      </c>
      <c r="AI3" s="195">
        <v>8.68</v>
      </c>
      <c r="AJ3" s="195">
        <v>0</v>
      </c>
      <c r="AK3" s="195">
        <v>87.82</v>
      </c>
      <c r="AL3" s="195">
        <v>0</v>
      </c>
      <c r="AM3" s="195">
        <v>0</v>
      </c>
      <c r="AN3" s="195">
        <v>0</v>
      </c>
      <c r="AO3" s="195">
        <v>266.45999999999998</v>
      </c>
      <c r="AP3" s="195">
        <v>0</v>
      </c>
      <c r="AQ3" s="195">
        <v>0</v>
      </c>
      <c r="AR3" s="195">
        <v>0</v>
      </c>
      <c r="AS3" s="195">
        <v>0</v>
      </c>
      <c r="AT3" s="195">
        <v>0</v>
      </c>
      <c r="AU3" s="195">
        <v>0</v>
      </c>
      <c r="AV3" s="195">
        <v>0</v>
      </c>
      <c r="AW3" s="195">
        <v>0</v>
      </c>
      <c r="AX3" s="195">
        <v>0</v>
      </c>
      <c r="AY3" s="195">
        <v>0</v>
      </c>
    </row>
    <row r="4" spans="1:51">
      <c r="A4" t="s">
        <v>46</v>
      </c>
      <c r="B4" s="195">
        <v>0</v>
      </c>
      <c r="C4" s="195">
        <v>0</v>
      </c>
      <c r="D4" s="195">
        <v>12.89</v>
      </c>
      <c r="E4" s="195">
        <v>0</v>
      </c>
      <c r="F4" s="195">
        <v>0</v>
      </c>
      <c r="G4" s="195">
        <v>20.49</v>
      </c>
      <c r="H4" s="195">
        <v>0</v>
      </c>
      <c r="I4" s="195">
        <v>18.829999999999998</v>
      </c>
      <c r="J4" s="195">
        <v>7.4</v>
      </c>
      <c r="K4" s="195">
        <v>4.58</v>
      </c>
      <c r="L4" s="195">
        <v>65.709999999999994</v>
      </c>
      <c r="M4" s="195">
        <v>0.98</v>
      </c>
      <c r="N4" s="195">
        <v>1.25</v>
      </c>
      <c r="O4" s="195">
        <v>0</v>
      </c>
      <c r="P4" s="195">
        <v>1.48</v>
      </c>
      <c r="Q4" s="195">
        <v>1.92</v>
      </c>
      <c r="R4" s="195">
        <v>0.46</v>
      </c>
      <c r="S4" s="195">
        <v>2.65</v>
      </c>
      <c r="T4" s="195">
        <v>0</v>
      </c>
      <c r="U4" s="195">
        <v>2.2200000000000002</v>
      </c>
      <c r="V4" s="195">
        <v>0.56999999999999995</v>
      </c>
      <c r="W4" s="195">
        <v>0.4</v>
      </c>
      <c r="X4" s="195">
        <v>1.57</v>
      </c>
      <c r="Y4" s="195">
        <v>0</v>
      </c>
      <c r="Z4" s="195">
        <v>2.69</v>
      </c>
      <c r="AA4" s="195">
        <v>0.86</v>
      </c>
      <c r="AB4" s="195">
        <v>0</v>
      </c>
      <c r="AC4" s="195">
        <v>10.6</v>
      </c>
      <c r="AD4" s="195">
        <v>0</v>
      </c>
      <c r="AE4" s="195">
        <v>0</v>
      </c>
      <c r="AF4" s="195">
        <v>0</v>
      </c>
      <c r="AG4" s="195">
        <v>21.09</v>
      </c>
      <c r="AH4" s="195">
        <v>0</v>
      </c>
      <c r="AI4" s="195">
        <v>8.68</v>
      </c>
      <c r="AJ4" s="195">
        <v>0</v>
      </c>
      <c r="AK4" s="195">
        <v>87.82</v>
      </c>
      <c r="AL4" s="195">
        <v>0</v>
      </c>
      <c r="AM4" s="195">
        <v>0</v>
      </c>
      <c r="AN4" s="195">
        <v>0</v>
      </c>
      <c r="AO4" s="195">
        <v>266.45999999999998</v>
      </c>
      <c r="AP4" s="195">
        <v>0</v>
      </c>
      <c r="AQ4" s="195">
        <v>0</v>
      </c>
      <c r="AR4" s="195">
        <v>0</v>
      </c>
      <c r="AS4" s="195">
        <v>0</v>
      </c>
      <c r="AT4" s="195">
        <v>0</v>
      </c>
      <c r="AU4" s="195">
        <v>0</v>
      </c>
      <c r="AV4" s="195">
        <v>0</v>
      </c>
      <c r="AW4" s="195">
        <v>0</v>
      </c>
      <c r="AX4" s="195">
        <v>0</v>
      </c>
      <c r="AY4" s="195">
        <v>0</v>
      </c>
    </row>
    <row r="5" spans="1:51">
      <c r="A5" t="s">
        <v>47</v>
      </c>
      <c r="B5" s="195">
        <v>0</v>
      </c>
      <c r="C5" s="195">
        <v>0</v>
      </c>
      <c r="D5" s="195">
        <v>12.89</v>
      </c>
      <c r="E5" s="195">
        <v>0</v>
      </c>
      <c r="F5" s="195">
        <v>0</v>
      </c>
      <c r="G5" s="195">
        <v>20.49</v>
      </c>
      <c r="H5" s="195">
        <v>0</v>
      </c>
      <c r="I5" s="195">
        <v>18.829999999999998</v>
      </c>
      <c r="J5" s="195">
        <v>7.4</v>
      </c>
      <c r="K5" s="195">
        <v>4.58</v>
      </c>
      <c r="L5" s="195">
        <v>65.709999999999994</v>
      </c>
      <c r="M5" s="195">
        <v>0.98</v>
      </c>
      <c r="N5" s="195">
        <v>1.25</v>
      </c>
      <c r="O5" s="195">
        <v>0</v>
      </c>
      <c r="P5" s="195">
        <v>1.48</v>
      </c>
      <c r="Q5" s="195">
        <v>1.92</v>
      </c>
      <c r="R5" s="195">
        <v>0.46</v>
      </c>
      <c r="S5" s="195">
        <v>2.65</v>
      </c>
      <c r="T5" s="195">
        <v>0</v>
      </c>
      <c r="U5" s="195">
        <v>2.2200000000000002</v>
      </c>
      <c r="V5" s="195">
        <v>0.56999999999999995</v>
      </c>
      <c r="W5" s="195">
        <v>0.4</v>
      </c>
      <c r="X5" s="195">
        <v>1.57</v>
      </c>
      <c r="Y5" s="195">
        <v>0</v>
      </c>
      <c r="Z5" s="195">
        <v>2.69</v>
      </c>
      <c r="AA5" s="195">
        <v>0.86</v>
      </c>
      <c r="AB5" s="195">
        <v>0</v>
      </c>
      <c r="AC5" s="195">
        <v>10.6</v>
      </c>
      <c r="AD5" s="195">
        <v>0</v>
      </c>
      <c r="AE5" s="195">
        <v>0</v>
      </c>
      <c r="AF5" s="195">
        <v>0</v>
      </c>
      <c r="AG5" s="195">
        <v>21.09</v>
      </c>
      <c r="AH5" s="195">
        <v>0</v>
      </c>
      <c r="AI5" s="195">
        <v>8.68</v>
      </c>
      <c r="AJ5" s="195">
        <v>0</v>
      </c>
      <c r="AK5" s="195">
        <v>87.82</v>
      </c>
      <c r="AL5" s="195">
        <v>0</v>
      </c>
      <c r="AM5" s="195">
        <v>0</v>
      </c>
      <c r="AN5" s="195">
        <v>0</v>
      </c>
      <c r="AO5" s="195">
        <v>266.45999999999998</v>
      </c>
      <c r="AP5" s="195">
        <v>0</v>
      </c>
      <c r="AQ5" s="195">
        <v>0</v>
      </c>
      <c r="AR5" s="195">
        <v>0</v>
      </c>
      <c r="AS5" s="195">
        <v>0</v>
      </c>
      <c r="AT5" s="195">
        <v>0</v>
      </c>
      <c r="AU5" s="195">
        <v>0</v>
      </c>
      <c r="AV5" s="195">
        <v>0</v>
      </c>
      <c r="AW5" s="195">
        <v>0</v>
      </c>
      <c r="AX5" s="195">
        <v>0</v>
      </c>
      <c r="AY5" s="195">
        <v>0</v>
      </c>
    </row>
    <row r="6" spans="1:51">
      <c r="A6" t="s">
        <v>48</v>
      </c>
      <c r="B6" s="195">
        <v>0</v>
      </c>
      <c r="C6" s="195">
        <v>0</v>
      </c>
      <c r="D6" s="195">
        <v>12.89</v>
      </c>
      <c r="E6" s="195">
        <v>0</v>
      </c>
      <c r="F6" s="195">
        <v>0</v>
      </c>
      <c r="G6" s="195">
        <v>20.49</v>
      </c>
      <c r="H6" s="195">
        <v>0</v>
      </c>
      <c r="I6" s="195">
        <v>18.829999999999998</v>
      </c>
      <c r="J6" s="195">
        <v>7.4</v>
      </c>
      <c r="K6" s="195">
        <v>4.58</v>
      </c>
      <c r="L6" s="195">
        <v>65.709999999999994</v>
      </c>
      <c r="M6" s="195">
        <v>0.98</v>
      </c>
      <c r="N6" s="195">
        <v>1.25</v>
      </c>
      <c r="O6" s="195">
        <v>0</v>
      </c>
      <c r="P6" s="195">
        <v>1.48</v>
      </c>
      <c r="Q6" s="195">
        <v>1.92</v>
      </c>
      <c r="R6" s="195">
        <v>0.46</v>
      </c>
      <c r="S6" s="195">
        <v>2.65</v>
      </c>
      <c r="T6" s="195">
        <v>0</v>
      </c>
      <c r="U6" s="195">
        <v>2.2200000000000002</v>
      </c>
      <c r="V6" s="195">
        <v>0.56999999999999995</v>
      </c>
      <c r="W6" s="195">
        <v>0.4</v>
      </c>
      <c r="X6" s="195">
        <v>1.57</v>
      </c>
      <c r="Y6" s="195">
        <v>0</v>
      </c>
      <c r="Z6" s="195">
        <v>2.69</v>
      </c>
      <c r="AA6" s="195">
        <v>0.86</v>
      </c>
      <c r="AB6" s="195">
        <v>0</v>
      </c>
      <c r="AC6" s="195">
        <v>10.6</v>
      </c>
      <c r="AD6" s="195">
        <v>0</v>
      </c>
      <c r="AE6" s="195">
        <v>0</v>
      </c>
      <c r="AF6" s="195">
        <v>0</v>
      </c>
      <c r="AG6" s="195">
        <v>21.09</v>
      </c>
      <c r="AH6" s="195">
        <v>0</v>
      </c>
      <c r="AI6" s="195">
        <v>8.68</v>
      </c>
      <c r="AJ6" s="195">
        <v>0</v>
      </c>
      <c r="AK6" s="195">
        <v>87.82</v>
      </c>
      <c r="AL6" s="195">
        <v>0</v>
      </c>
      <c r="AM6" s="195">
        <v>0</v>
      </c>
      <c r="AN6" s="195">
        <v>0</v>
      </c>
      <c r="AO6" s="195">
        <v>266.45999999999998</v>
      </c>
      <c r="AP6" s="195">
        <v>0</v>
      </c>
      <c r="AQ6" s="195">
        <v>0</v>
      </c>
      <c r="AR6" s="195">
        <v>0</v>
      </c>
      <c r="AS6" s="195">
        <v>0</v>
      </c>
      <c r="AT6" s="195">
        <v>0</v>
      </c>
      <c r="AU6" s="195">
        <v>0</v>
      </c>
      <c r="AV6" s="195">
        <v>0</v>
      </c>
      <c r="AW6" s="195">
        <v>0</v>
      </c>
      <c r="AX6" s="195">
        <v>0</v>
      </c>
      <c r="AY6" s="195">
        <v>0</v>
      </c>
    </row>
    <row r="7" spans="1:51">
      <c r="A7" t="s">
        <v>49</v>
      </c>
      <c r="B7" s="195">
        <v>0</v>
      </c>
      <c r="C7" s="195">
        <v>0</v>
      </c>
      <c r="D7" s="195">
        <v>12.89</v>
      </c>
      <c r="E7" s="195">
        <v>0</v>
      </c>
      <c r="F7" s="195">
        <v>0</v>
      </c>
      <c r="G7" s="195">
        <v>20.49</v>
      </c>
      <c r="H7" s="195">
        <v>0</v>
      </c>
      <c r="I7" s="195">
        <v>18.829999999999998</v>
      </c>
      <c r="J7" s="195">
        <v>7.4</v>
      </c>
      <c r="K7" s="195">
        <v>4.58</v>
      </c>
      <c r="L7" s="195">
        <v>139.25</v>
      </c>
      <c r="M7" s="195">
        <v>0.98</v>
      </c>
      <c r="N7" s="195">
        <v>1.25</v>
      </c>
      <c r="O7" s="195">
        <v>0</v>
      </c>
      <c r="P7" s="195">
        <v>1.48</v>
      </c>
      <c r="Q7" s="195">
        <v>3.06</v>
      </c>
      <c r="R7" s="195">
        <v>0.46</v>
      </c>
      <c r="S7" s="195">
        <v>3.56</v>
      </c>
      <c r="T7" s="195">
        <v>0</v>
      </c>
      <c r="U7" s="195">
        <v>2.2200000000000002</v>
      </c>
      <c r="V7" s="195">
        <v>0.56999999999999995</v>
      </c>
      <c r="W7" s="195">
        <v>0.86</v>
      </c>
      <c r="X7" s="195">
        <v>1.57</v>
      </c>
      <c r="Y7" s="195">
        <v>0</v>
      </c>
      <c r="Z7" s="195">
        <v>2.69</v>
      </c>
      <c r="AA7" s="195">
        <v>0.86</v>
      </c>
      <c r="AB7" s="195">
        <v>0</v>
      </c>
      <c r="AC7" s="195">
        <v>10.6</v>
      </c>
      <c r="AD7" s="195">
        <v>0</v>
      </c>
      <c r="AE7" s="195">
        <v>0</v>
      </c>
      <c r="AF7" s="195">
        <v>0</v>
      </c>
      <c r="AG7" s="195">
        <v>21.09</v>
      </c>
      <c r="AH7" s="195">
        <v>0</v>
      </c>
      <c r="AI7" s="195">
        <v>8.68</v>
      </c>
      <c r="AJ7" s="195">
        <v>0</v>
      </c>
      <c r="AK7" s="195">
        <v>87.82</v>
      </c>
      <c r="AL7" s="195">
        <v>0</v>
      </c>
      <c r="AM7" s="195">
        <v>0</v>
      </c>
      <c r="AN7" s="195">
        <v>0</v>
      </c>
      <c r="AO7" s="195">
        <v>266.45999999999998</v>
      </c>
      <c r="AP7" s="195">
        <v>0</v>
      </c>
      <c r="AQ7" s="195">
        <v>0</v>
      </c>
      <c r="AR7" s="195">
        <v>0</v>
      </c>
      <c r="AS7" s="195">
        <v>0</v>
      </c>
      <c r="AT7" s="195">
        <v>0</v>
      </c>
      <c r="AU7" s="195">
        <v>0</v>
      </c>
      <c r="AV7" s="195">
        <v>0</v>
      </c>
      <c r="AW7" s="195">
        <v>0</v>
      </c>
      <c r="AX7" s="195">
        <v>0</v>
      </c>
      <c r="AY7" s="195">
        <v>0</v>
      </c>
    </row>
    <row r="8" spans="1:51">
      <c r="A8" t="s">
        <v>50</v>
      </c>
      <c r="B8" s="195">
        <v>0</v>
      </c>
      <c r="C8" s="195">
        <v>0</v>
      </c>
      <c r="D8" s="195">
        <v>12.89</v>
      </c>
      <c r="E8" s="195">
        <v>0</v>
      </c>
      <c r="F8" s="195">
        <v>0</v>
      </c>
      <c r="G8" s="195">
        <v>20.49</v>
      </c>
      <c r="H8" s="195">
        <v>0</v>
      </c>
      <c r="I8" s="195">
        <v>18.829999999999998</v>
      </c>
      <c r="J8" s="195">
        <v>7.4</v>
      </c>
      <c r="K8" s="195">
        <v>4.58</v>
      </c>
      <c r="L8" s="195">
        <v>206.83</v>
      </c>
      <c r="M8" s="195">
        <v>0.98</v>
      </c>
      <c r="N8" s="195">
        <v>1.25</v>
      </c>
      <c r="O8" s="195">
        <v>0</v>
      </c>
      <c r="P8" s="195">
        <v>1.48</v>
      </c>
      <c r="Q8" s="195">
        <v>3.06</v>
      </c>
      <c r="R8" s="195">
        <v>0.46</v>
      </c>
      <c r="S8" s="195">
        <v>3.56</v>
      </c>
      <c r="T8" s="195">
        <v>0</v>
      </c>
      <c r="U8" s="195">
        <v>2.2200000000000002</v>
      </c>
      <c r="V8" s="195">
        <v>0.56999999999999995</v>
      </c>
      <c r="W8" s="195">
        <v>0.86</v>
      </c>
      <c r="X8" s="195">
        <v>1.57</v>
      </c>
      <c r="Y8" s="195">
        <v>0</v>
      </c>
      <c r="Z8" s="195">
        <v>2.69</v>
      </c>
      <c r="AA8" s="195">
        <v>0.86</v>
      </c>
      <c r="AB8" s="195">
        <v>0</v>
      </c>
      <c r="AC8" s="195">
        <v>10.6</v>
      </c>
      <c r="AD8" s="195">
        <v>0</v>
      </c>
      <c r="AE8" s="195">
        <v>0</v>
      </c>
      <c r="AF8" s="195">
        <v>0</v>
      </c>
      <c r="AG8" s="195">
        <v>21.09</v>
      </c>
      <c r="AH8" s="195">
        <v>0</v>
      </c>
      <c r="AI8" s="195">
        <v>8.68</v>
      </c>
      <c r="AJ8" s="195">
        <v>0</v>
      </c>
      <c r="AK8" s="195">
        <v>87.82</v>
      </c>
      <c r="AL8" s="195">
        <v>0</v>
      </c>
      <c r="AM8" s="195">
        <v>0</v>
      </c>
      <c r="AN8" s="195">
        <v>0</v>
      </c>
      <c r="AO8" s="195">
        <v>266.45999999999998</v>
      </c>
      <c r="AP8" s="195">
        <v>0</v>
      </c>
      <c r="AQ8" s="195">
        <v>0</v>
      </c>
      <c r="AR8" s="195">
        <v>0</v>
      </c>
      <c r="AS8" s="195">
        <v>0</v>
      </c>
      <c r="AT8" s="195">
        <v>0</v>
      </c>
      <c r="AU8" s="195">
        <v>0</v>
      </c>
      <c r="AV8" s="195">
        <v>0</v>
      </c>
      <c r="AW8" s="195">
        <v>0</v>
      </c>
      <c r="AX8" s="195">
        <v>0</v>
      </c>
      <c r="AY8" s="195">
        <v>0</v>
      </c>
    </row>
    <row r="9" spans="1:51">
      <c r="A9" t="s">
        <v>51</v>
      </c>
      <c r="B9" s="195">
        <v>0</v>
      </c>
      <c r="C9" s="195">
        <v>0</v>
      </c>
      <c r="D9" s="195">
        <v>12.89</v>
      </c>
      <c r="E9" s="195">
        <v>0</v>
      </c>
      <c r="F9" s="195">
        <v>0</v>
      </c>
      <c r="G9" s="195">
        <v>20.49</v>
      </c>
      <c r="H9" s="195">
        <v>0</v>
      </c>
      <c r="I9" s="195">
        <v>18.829999999999998</v>
      </c>
      <c r="J9" s="195">
        <v>7.4</v>
      </c>
      <c r="K9" s="195">
        <v>4.58</v>
      </c>
      <c r="L9" s="195">
        <v>245.44</v>
      </c>
      <c r="M9" s="195">
        <v>0.98</v>
      </c>
      <c r="N9" s="195">
        <v>1.25</v>
      </c>
      <c r="O9" s="195">
        <v>0</v>
      </c>
      <c r="P9" s="195">
        <v>1.48</v>
      </c>
      <c r="Q9" s="195">
        <v>3.06</v>
      </c>
      <c r="R9" s="195">
        <v>0.46</v>
      </c>
      <c r="S9" s="195">
        <v>3.56</v>
      </c>
      <c r="T9" s="195">
        <v>0</v>
      </c>
      <c r="U9" s="195">
        <v>2.2200000000000002</v>
      </c>
      <c r="V9" s="195">
        <v>0.56999999999999995</v>
      </c>
      <c r="W9" s="195">
        <v>0.6</v>
      </c>
      <c r="X9" s="195">
        <v>1.57</v>
      </c>
      <c r="Y9" s="195">
        <v>0</v>
      </c>
      <c r="Z9" s="195">
        <v>2.69</v>
      </c>
      <c r="AA9" s="195">
        <v>0.86</v>
      </c>
      <c r="AB9" s="195">
        <v>0</v>
      </c>
      <c r="AC9" s="195">
        <v>-2.54</v>
      </c>
      <c r="AD9" s="195">
        <v>8.9</v>
      </c>
      <c r="AE9" s="195">
        <v>0</v>
      </c>
      <c r="AF9" s="195">
        <v>0</v>
      </c>
      <c r="AG9" s="195">
        <v>21.09</v>
      </c>
      <c r="AH9" s="195">
        <v>0</v>
      </c>
      <c r="AI9" s="195">
        <v>8.68</v>
      </c>
      <c r="AJ9" s="195">
        <v>0</v>
      </c>
      <c r="AK9" s="195">
        <v>87.82</v>
      </c>
      <c r="AL9" s="195">
        <v>0</v>
      </c>
      <c r="AM9" s="195">
        <v>0</v>
      </c>
      <c r="AN9" s="195">
        <v>0</v>
      </c>
      <c r="AO9" s="195">
        <v>266.45999999999998</v>
      </c>
      <c r="AP9" s="195">
        <v>0</v>
      </c>
      <c r="AQ9" s="195">
        <v>0</v>
      </c>
      <c r="AR9" s="195">
        <v>0</v>
      </c>
      <c r="AS9" s="195">
        <v>0</v>
      </c>
      <c r="AT9" s="195">
        <v>0</v>
      </c>
      <c r="AU9" s="195">
        <v>0</v>
      </c>
      <c r="AV9" s="195">
        <v>0</v>
      </c>
      <c r="AW9" s="195">
        <v>0</v>
      </c>
      <c r="AX9" s="195">
        <v>0</v>
      </c>
      <c r="AY9" s="195">
        <v>0</v>
      </c>
    </row>
    <row r="10" spans="1:51">
      <c r="A10" t="s">
        <v>52</v>
      </c>
      <c r="B10" s="195">
        <v>0</v>
      </c>
      <c r="C10" s="195">
        <v>0</v>
      </c>
      <c r="D10" s="195">
        <v>12.89</v>
      </c>
      <c r="E10" s="195">
        <v>0</v>
      </c>
      <c r="F10" s="195">
        <v>0</v>
      </c>
      <c r="G10" s="195">
        <v>20.49</v>
      </c>
      <c r="H10" s="195">
        <v>0</v>
      </c>
      <c r="I10" s="195">
        <v>18.829999999999998</v>
      </c>
      <c r="J10" s="195">
        <v>7.4</v>
      </c>
      <c r="K10" s="195">
        <v>4.58</v>
      </c>
      <c r="L10" s="195">
        <v>308.2</v>
      </c>
      <c r="M10" s="195">
        <v>0.98</v>
      </c>
      <c r="N10" s="195">
        <v>1.25</v>
      </c>
      <c r="O10" s="195">
        <v>0</v>
      </c>
      <c r="P10" s="195">
        <v>1.48</v>
      </c>
      <c r="Q10" s="195">
        <v>3.06</v>
      </c>
      <c r="R10" s="195">
        <v>0.46</v>
      </c>
      <c r="S10" s="195">
        <v>3.56</v>
      </c>
      <c r="T10" s="195">
        <v>0</v>
      </c>
      <c r="U10" s="195">
        <v>2.2200000000000002</v>
      </c>
      <c r="V10" s="195">
        <v>0.56999999999999995</v>
      </c>
      <c r="W10" s="195">
        <v>0.6</v>
      </c>
      <c r="X10" s="195">
        <v>1.57</v>
      </c>
      <c r="Y10" s="195">
        <v>0</v>
      </c>
      <c r="Z10" s="195">
        <v>2.69</v>
      </c>
      <c r="AA10" s="195">
        <v>0.86</v>
      </c>
      <c r="AB10" s="195">
        <v>0</v>
      </c>
      <c r="AC10" s="195">
        <v>-2.54</v>
      </c>
      <c r="AD10" s="195">
        <v>8.9</v>
      </c>
      <c r="AE10" s="195">
        <v>0</v>
      </c>
      <c r="AF10" s="195">
        <v>0</v>
      </c>
      <c r="AG10" s="195">
        <v>21.09</v>
      </c>
      <c r="AH10" s="195">
        <v>0</v>
      </c>
      <c r="AI10" s="195">
        <v>8.68</v>
      </c>
      <c r="AJ10" s="195">
        <v>0</v>
      </c>
      <c r="AK10" s="195">
        <v>87.82</v>
      </c>
      <c r="AL10" s="195">
        <v>0</v>
      </c>
      <c r="AM10" s="195">
        <v>0</v>
      </c>
      <c r="AN10" s="195">
        <v>0</v>
      </c>
      <c r="AO10" s="195">
        <v>266.45999999999998</v>
      </c>
      <c r="AP10" s="195">
        <v>0</v>
      </c>
      <c r="AQ10" s="195">
        <v>0</v>
      </c>
      <c r="AR10" s="195">
        <v>0</v>
      </c>
      <c r="AS10" s="195">
        <v>0</v>
      </c>
      <c r="AT10" s="195">
        <v>0</v>
      </c>
      <c r="AU10" s="195">
        <v>0</v>
      </c>
      <c r="AV10" s="195">
        <v>0</v>
      </c>
      <c r="AW10" s="195">
        <v>0</v>
      </c>
      <c r="AX10" s="195">
        <v>0</v>
      </c>
      <c r="AY10" s="195">
        <v>0</v>
      </c>
    </row>
    <row r="11" spans="1:51">
      <c r="A11" t="s">
        <v>53</v>
      </c>
      <c r="B11" s="195">
        <v>0</v>
      </c>
      <c r="C11" s="195">
        <v>0</v>
      </c>
      <c r="D11" s="195">
        <v>12.89</v>
      </c>
      <c r="E11" s="195">
        <v>0</v>
      </c>
      <c r="F11" s="195">
        <v>0</v>
      </c>
      <c r="G11" s="195">
        <v>20.49</v>
      </c>
      <c r="H11" s="195">
        <v>0</v>
      </c>
      <c r="I11" s="195">
        <v>18.829999999999998</v>
      </c>
      <c r="J11" s="195">
        <v>7.4</v>
      </c>
      <c r="K11" s="195">
        <v>4.58</v>
      </c>
      <c r="L11" s="195">
        <v>375.77</v>
      </c>
      <c r="M11" s="195">
        <v>0.98</v>
      </c>
      <c r="N11" s="195">
        <v>1.25</v>
      </c>
      <c r="O11" s="195">
        <v>0</v>
      </c>
      <c r="P11" s="195">
        <v>1.48</v>
      </c>
      <c r="Q11" s="195">
        <v>3.06</v>
      </c>
      <c r="R11" s="195">
        <v>0.46</v>
      </c>
      <c r="S11" s="195">
        <v>3.56</v>
      </c>
      <c r="T11" s="195">
        <v>0</v>
      </c>
      <c r="U11" s="195">
        <v>2.21</v>
      </c>
      <c r="V11" s="195">
        <v>0.56999999999999995</v>
      </c>
      <c r="W11" s="195">
        <v>0.6</v>
      </c>
      <c r="X11" s="195">
        <v>1.57</v>
      </c>
      <c r="Y11" s="195">
        <v>0</v>
      </c>
      <c r="Z11" s="195">
        <v>2.69</v>
      </c>
      <c r="AA11" s="195">
        <v>0.86</v>
      </c>
      <c r="AB11" s="195">
        <v>0</v>
      </c>
      <c r="AC11" s="195">
        <v>12.46</v>
      </c>
      <c r="AD11" s="195">
        <v>1.48</v>
      </c>
      <c r="AE11" s="195">
        <v>0</v>
      </c>
      <c r="AF11" s="195">
        <v>0</v>
      </c>
      <c r="AG11" s="195">
        <v>21.09</v>
      </c>
      <c r="AH11" s="195">
        <v>0</v>
      </c>
      <c r="AI11" s="195">
        <v>8.68</v>
      </c>
      <c r="AJ11" s="195">
        <v>0</v>
      </c>
      <c r="AK11" s="195">
        <v>87.82</v>
      </c>
      <c r="AL11" s="195">
        <v>0</v>
      </c>
      <c r="AM11" s="195">
        <v>0</v>
      </c>
      <c r="AN11" s="195">
        <v>0</v>
      </c>
      <c r="AO11" s="195">
        <v>266.45999999999998</v>
      </c>
      <c r="AP11" s="195">
        <v>0</v>
      </c>
      <c r="AQ11" s="195">
        <v>0</v>
      </c>
      <c r="AR11" s="195">
        <v>0</v>
      </c>
      <c r="AS11" s="195">
        <v>0</v>
      </c>
      <c r="AT11" s="195">
        <v>0</v>
      </c>
      <c r="AU11" s="195">
        <v>0</v>
      </c>
      <c r="AV11" s="195">
        <v>0</v>
      </c>
      <c r="AW11" s="195">
        <v>0</v>
      </c>
      <c r="AX11" s="195">
        <v>0</v>
      </c>
      <c r="AY11" s="195">
        <v>0</v>
      </c>
    </row>
    <row r="12" spans="1:51">
      <c r="A12" t="s">
        <v>54</v>
      </c>
      <c r="B12" s="195">
        <v>0</v>
      </c>
      <c r="C12" s="195">
        <v>0</v>
      </c>
      <c r="D12" s="195">
        <v>12.89</v>
      </c>
      <c r="E12" s="195">
        <v>0</v>
      </c>
      <c r="F12" s="195">
        <v>0</v>
      </c>
      <c r="G12" s="195">
        <v>20.49</v>
      </c>
      <c r="H12" s="195">
        <v>0</v>
      </c>
      <c r="I12" s="195">
        <v>18.829999999999998</v>
      </c>
      <c r="J12" s="195">
        <v>7.4</v>
      </c>
      <c r="K12" s="195">
        <v>4.58</v>
      </c>
      <c r="L12" s="195">
        <v>375.77</v>
      </c>
      <c r="M12" s="195">
        <v>0.98</v>
      </c>
      <c r="N12" s="195">
        <v>1.25</v>
      </c>
      <c r="O12" s="195">
        <v>0</v>
      </c>
      <c r="P12" s="195">
        <v>1.48</v>
      </c>
      <c r="Q12" s="195">
        <v>3.06</v>
      </c>
      <c r="R12" s="195">
        <v>0.46</v>
      </c>
      <c r="S12" s="195">
        <v>3.56</v>
      </c>
      <c r="T12" s="195">
        <v>0</v>
      </c>
      <c r="U12" s="195">
        <v>2.21</v>
      </c>
      <c r="V12" s="195">
        <v>0.56999999999999995</v>
      </c>
      <c r="W12" s="195">
        <v>0.6</v>
      </c>
      <c r="X12" s="195">
        <v>1.57</v>
      </c>
      <c r="Y12" s="195">
        <v>0</v>
      </c>
      <c r="Z12" s="195">
        <v>2.69</v>
      </c>
      <c r="AA12" s="195">
        <v>17.190000000000001</v>
      </c>
      <c r="AB12" s="195">
        <v>0</v>
      </c>
      <c r="AC12" s="195">
        <v>12.46</v>
      </c>
      <c r="AD12" s="195">
        <v>1.48</v>
      </c>
      <c r="AE12" s="195">
        <v>0</v>
      </c>
      <c r="AF12" s="195">
        <v>0</v>
      </c>
      <c r="AG12" s="195">
        <v>21.09</v>
      </c>
      <c r="AH12" s="195">
        <v>0</v>
      </c>
      <c r="AI12" s="195">
        <v>8.68</v>
      </c>
      <c r="AJ12" s="195">
        <v>0</v>
      </c>
      <c r="AK12" s="195">
        <v>87.82</v>
      </c>
      <c r="AL12" s="195">
        <v>0</v>
      </c>
      <c r="AM12" s="195">
        <v>0</v>
      </c>
      <c r="AN12" s="195">
        <v>0</v>
      </c>
      <c r="AO12" s="195">
        <v>266.45999999999998</v>
      </c>
      <c r="AP12" s="195">
        <v>0</v>
      </c>
      <c r="AQ12" s="195">
        <v>0</v>
      </c>
      <c r="AR12" s="195">
        <v>0</v>
      </c>
      <c r="AS12" s="195">
        <v>0</v>
      </c>
      <c r="AT12" s="195">
        <v>0</v>
      </c>
      <c r="AU12" s="195">
        <v>0</v>
      </c>
      <c r="AV12" s="195">
        <v>0</v>
      </c>
      <c r="AW12" s="195">
        <v>0</v>
      </c>
      <c r="AX12" s="195">
        <v>0</v>
      </c>
      <c r="AY12" s="195">
        <v>0</v>
      </c>
    </row>
    <row r="13" spans="1:51">
      <c r="A13" t="s">
        <v>55</v>
      </c>
      <c r="B13" s="195">
        <v>0</v>
      </c>
      <c r="C13" s="195">
        <v>0</v>
      </c>
      <c r="D13" s="195">
        <v>12.89</v>
      </c>
      <c r="E13" s="195">
        <v>0</v>
      </c>
      <c r="F13" s="195">
        <v>0</v>
      </c>
      <c r="G13" s="195">
        <v>20.49</v>
      </c>
      <c r="H13" s="195">
        <v>0</v>
      </c>
      <c r="I13" s="195">
        <v>18.829999999999998</v>
      </c>
      <c r="J13" s="195">
        <v>7.4</v>
      </c>
      <c r="K13" s="195">
        <v>4.58</v>
      </c>
      <c r="L13" s="195">
        <v>375.77</v>
      </c>
      <c r="M13" s="195">
        <v>0.98</v>
      </c>
      <c r="N13" s="195">
        <v>1.25</v>
      </c>
      <c r="O13" s="195">
        <v>0</v>
      </c>
      <c r="P13" s="195">
        <v>1.48</v>
      </c>
      <c r="Q13" s="195">
        <v>3.06</v>
      </c>
      <c r="R13" s="195">
        <v>0.46</v>
      </c>
      <c r="S13" s="195">
        <v>3.56</v>
      </c>
      <c r="T13" s="195">
        <v>0</v>
      </c>
      <c r="U13" s="195">
        <v>2.2000000000000002</v>
      </c>
      <c r="V13" s="195">
        <v>0.56999999999999995</v>
      </c>
      <c r="W13" s="195">
        <v>0.4</v>
      </c>
      <c r="X13" s="195">
        <v>3.08</v>
      </c>
      <c r="Y13" s="195">
        <v>0</v>
      </c>
      <c r="Z13" s="195">
        <v>4.5599999999999996</v>
      </c>
      <c r="AA13" s="195">
        <v>17.190000000000001</v>
      </c>
      <c r="AB13" s="195">
        <v>0</v>
      </c>
      <c r="AC13" s="195">
        <v>12.46</v>
      </c>
      <c r="AD13" s="195">
        <v>1.48</v>
      </c>
      <c r="AE13" s="195">
        <v>0</v>
      </c>
      <c r="AF13" s="195">
        <v>0</v>
      </c>
      <c r="AG13" s="195">
        <v>21.09</v>
      </c>
      <c r="AH13" s="195">
        <v>0</v>
      </c>
      <c r="AI13" s="195">
        <v>8.68</v>
      </c>
      <c r="AJ13" s="195">
        <v>0</v>
      </c>
      <c r="AK13" s="195">
        <v>87.82</v>
      </c>
      <c r="AL13" s="195">
        <v>0</v>
      </c>
      <c r="AM13" s="195">
        <v>0</v>
      </c>
      <c r="AN13" s="195">
        <v>0</v>
      </c>
      <c r="AO13" s="195">
        <v>266.45999999999998</v>
      </c>
      <c r="AP13" s="195">
        <v>0</v>
      </c>
      <c r="AQ13" s="195">
        <v>0</v>
      </c>
      <c r="AR13" s="195">
        <v>0</v>
      </c>
      <c r="AS13" s="195">
        <v>0</v>
      </c>
      <c r="AT13" s="195">
        <v>0</v>
      </c>
      <c r="AU13" s="195">
        <v>0</v>
      </c>
      <c r="AV13" s="195">
        <v>0</v>
      </c>
      <c r="AW13" s="195">
        <v>0</v>
      </c>
      <c r="AX13" s="195">
        <v>0</v>
      </c>
      <c r="AY13" s="195">
        <v>0</v>
      </c>
    </row>
    <row r="14" spans="1:51">
      <c r="A14" t="s">
        <v>56</v>
      </c>
      <c r="B14" s="195">
        <v>0</v>
      </c>
      <c r="C14" s="195">
        <v>0</v>
      </c>
      <c r="D14" s="195">
        <v>12.89</v>
      </c>
      <c r="E14" s="195">
        <v>0</v>
      </c>
      <c r="F14" s="195">
        <v>0</v>
      </c>
      <c r="G14" s="195">
        <v>20.49</v>
      </c>
      <c r="H14" s="195">
        <v>0</v>
      </c>
      <c r="I14" s="195">
        <v>18.829999999999998</v>
      </c>
      <c r="J14" s="195">
        <v>7.4</v>
      </c>
      <c r="K14" s="195">
        <v>4.58</v>
      </c>
      <c r="L14" s="195">
        <v>375.77</v>
      </c>
      <c r="M14" s="195">
        <v>0.98</v>
      </c>
      <c r="N14" s="195">
        <v>1.25</v>
      </c>
      <c r="O14" s="195">
        <v>0</v>
      </c>
      <c r="P14" s="195">
        <v>1.48</v>
      </c>
      <c r="Q14" s="195">
        <v>3.06</v>
      </c>
      <c r="R14" s="195">
        <v>8.93</v>
      </c>
      <c r="S14" s="195">
        <v>3.56</v>
      </c>
      <c r="T14" s="195">
        <v>0</v>
      </c>
      <c r="U14" s="195">
        <v>2.2000000000000002</v>
      </c>
      <c r="V14" s="195">
        <v>0.56999999999999995</v>
      </c>
      <c r="W14" s="195">
        <v>7.63</v>
      </c>
      <c r="X14" s="195">
        <v>1.57</v>
      </c>
      <c r="Y14" s="195">
        <v>0</v>
      </c>
      <c r="Z14" s="195">
        <v>29.42</v>
      </c>
      <c r="AA14" s="195">
        <v>17.190000000000001</v>
      </c>
      <c r="AB14" s="195">
        <v>0</v>
      </c>
      <c r="AC14" s="195">
        <v>12.46</v>
      </c>
      <c r="AD14" s="195">
        <v>1.48</v>
      </c>
      <c r="AE14" s="195">
        <v>0</v>
      </c>
      <c r="AF14" s="195">
        <v>0</v>
      </c>
      <c r="AG14" s="195">
        <v>21.09</v>
      </c>
      <c r="AH14" s="195">
        <v>0</v>
      </c>
      <c r="AI14" s="195">
        <v>8.68</v>
      </c>
      <c r="AJ14" s="195">
        <v>0</v>
      </c>
      <c r="AK14" s="195">
        <v>87.82</v>
      </c>
      <c r="AL14" s="195">
        <v>0</v>
      </c>
      <c r="AM14" s="195">
        <v>0</v>
      </c>
      <c r="AN14" s="195">
        <v>0</v>
      </c>
      <c r="AO14" s="195">
        <v>266.45999999999998</v>
      </c>
      <c r="AP14" s="195">
        <v>0</v>
      </c>
      <c r="AQ14" s="195">
        <v>0</v>
      </c>
      <c r="AR14" s="195">
        <v>0</v>
      </c>
      <c r="AS14" s="195">
        <v>0</v>
      </c>
      <c r="AT14" s="195">
        <v>0</v>
      </c>
      <c r="AU14" s="195">
        <v>0</v>
      </c>
      <c r="AV14" s="195">
        <v>0</v>
      </c>
      <c r="AW14" s="195">
        <v>0</v>
      </c>
      <c r="AX14" s="195">
        <v>0</v>
      </c>
      <c r="AY14" s="195">
        <v>0</v>
      </c>
    </row>
    <row r="15" spans="1:51">
      <c r="A15" t="s">
        <v>57</v>
      </c>
      <c r="B15" s="195">
        <v>0</v>
      </c>
      <c r="C15" s="195">
        <v>0</v>
      </c>
      <c r="D15" s="195">
        <v>12.89</v>
      </c>
      <c r="E15" s="195">
        <v>0</v>
      </c>
      <c r="F15" s="195">
        <v>0</v>
      </c>
      <c r="G15" s="195">
        <v>20.49</v>
      </c>
      <c r="H15" s="195">
        <v>0</v>
      </c>
      <c r="I15" s="195">
        <v>18.829999999999998</v>
      </c>
      <c r="J15" s="195">
        <v>7.4</v>
      </c>
      <c r="K15" s="195">
        <v>4.58</v>
      </c>
      <c r="L15" s="195">
        <v>375.77</v>
      </c>
      <c r="M15" s="195">
        <v>0.98</v>
      </c>
      <c r="N15" s="195">
        <v>1.25</v>
      </c>
      <c r="O15" s="195">
        <v>0</v>
      </c>
      <c r="P15" s="195">
        <v>1.48</v>
      </c>
      <c r="Q15" s="195">
        <v>3.06</v>
      </c>
      <c r="R15" s="195">
        <v>9.15</v>
      </c>
      <c r="S15" s="195">
        <v>3.56</v>
      </c>
      <c r="T15" s="195">
        <v>0</v>
      </c>
      <c r="U15" s="195">
        <v>2.2000000000000002</v>
      </c>
      <c r="V15" s="195">
        <v>0.56999999999999995</v>
      </c>
      <c r="W15" s="195">
        <v>7.63</v>
      </c>
      <c r="X15" s="195">
        <v>1.57</v>
      </c>
      <c r="Y15" s="195">
        <v>0</v>
      </c>
      <c r="Z15" s="195">
        <v>2.69</v>
      </c>
      <c r="AA15" s="195">
        <v>17.190000000000001</v>
      </c>
      <c r="AB15" s="195">
        <v>0</v>
      </c>
      <c r="AC15" s="195">
        <v>12.46</v>
      </c>
      <c r="AD15" s="195">
        <v>1.48</v>
      </c>
      <c r="AE15" s="195">
        <v>0</v>
      </c>
      <c r="AF15" s="195">
        <v>0</v>
      </c>
      <c r="AG15" s="195">
        <v>21.09</v>
      </c>
      <c r="AH15" s="195">
        <v>0</v>
      </c>
      <c r="AI15" s="195">
        <v>8.68</v>
      </c>
      <c r="AJ15" s="195">
        <v>0</v>
      </c>
      <c r="AK15" s="195">
        <v>87.82</v>
      </c>
      <c r="AL15" s="195">
        <v>0</v>
      </c>
      <c r="AM15" s="195">
        <v>0</v>
      </c>
      <c r="AN15" s="195">
        <v>0</v>
      </c>
      <c r="AO15" s="195">
        <v>266.45999999999998</v>
      </c>
      <c r="AP15" s="195">
        <v>0</v>
      </c>
      <c r="AQ15" s="195">
        <v>0</v>
      </c>
      <c r="AR15" s="195">
        <v>0</v>
      </c>
      <c r="AS15" s="195">
        <v>0</v>
      </c>
      <c r="AT15" s="195">
        <v>0</v>
      </c>
      <c r="AU15" s="195">
        <v>0</v>
      </c>
      <c r="AV15" s="195">
        <v>0</v>
      </c>
      <c r="AW15" s="195">
        <v>0</v>
      </c>
      <c r="AX15" s="195">
        <v>0</v>
      </c>
      <c r="AY15" s="195">
        <v>0</v>
      </c>
    </row>
    <row r="16" spans="1:51">
      <c r="A16" t="s">
        <v>58</v>
      </c>
      <c r="B16" s="195">
        <v>0</v>
      </c>
      <c r="C16" s="195">
        <v>0</v>
      </c>
      <c r="D16" s="195">
        <v>12.89</v>
      </c>
      <c r="E16" s="195">
        <v>0</v>
      </c>
      <c r="F16" s="195">
        <v>0</v>
      </c>
      <c r="G16" s="195">
        <v>20.49</v>
      </c>
      <c r="H16" s="195">
        <v>0</v>
      </c>
      <c r="I16" s="195">
        <v>18.829999999999998</v>
      </c>
      <c r="J16" s="195">
        <v>7.4</v>
      </c>
      <c r="K16" s="195">
        <v>4.58</v>
      </c>
      <c r="L16" s="195">
        <v>375.77</v>
      </c>
      <c r="M16" s="195">
        <v>0.98</v>
      </c>
      <c r="N16" s="195">
        <v>1.25</v>
      </c>
      <c r="O16" s="195">
        <v>0</v>
      </c>
      <c r="P16" s="195">
        <v>1.48</v>
      </c>
      <c r="Q16" s="195">
        <v>3.06</v>
      </c>
      <c r="R16" s="195">
        <v>9.15</v>
      </c>
      <c r="S16" s="195">
        <v>3.56</v>
      </c>
      <c r="T16" s="195">
        <v>0</v>
      </c>
      <c r="U16" s="195">
        <v>2.2000000000000002</v>
      </c>
      <c r="V16" s="195">
        <v>0.56999999999999995</v>
      </c>
      <c r="W16" s="195">
        <v>7.63</v>
      </c>
      <c r="X16" s="195">
        <v>1.57</v>
      </c>
      <c r="Y16" s="195">
        <v>0</v>
      </c>
      <c r="Z16" s="195">
        <v>2.69</v>
      </c>
      <c r="AA16" s="195">
        <v>17.190000000000001</v>
      </c>
      <c r="AB16" s="195">
        <v>0</v>
      </c>
      <c r="AC16" s="195">
        <v>12.46</v>
      </c>
      <c r="AD16" s="195">
        <v>1.48</v>
      </c>
      <c r="AE16" s="195">
        <v>0</v>
      </c>
      <c r="AF16" s="195">
        <v>0</v>
      </c>
      <c r="AG16" s="195">
        <v>21.09</v>
      </c>
      <c r="AH16" s="195">
        <v>0</v>
      </c>
      <c r="AI16" s="195">
        <v>8.68</v>
      </c>
      <c r="AJ16" s="195">
        <v>0</v>
      </c>
      <c r="AK16" s="195">
        <v>87.82</v>
      </c>
      <c r="AL16" s="195">
        <v>0</v>
      </c>
      <c r="AM16" s="195">
        <v>0</v>
      </c>
      <c r="AN16" s="195">
        <v>0</v>
      </c>
      <c r="AO16" s="195">
        <v>266.45999999999998</v>
      </c>
      <c r="AP16" s="195">
        <v>0</v>
      </c>
      <c r="AQ16" s="195">
        <v>0</v>
      </c>
      <c r="AR16" s="195">
        <v>0</v>
      </c>
      <c r="AS16" s="195">
        <v>0</v>
      </c>
      <c r="AT16" s="195">
        <v>0</v>
      </c>
      <c r="AU16" s="195">
        <v>0</v>
      </c>
      <c r="AV16" s="195">
        <v>0</v>
      </c>
      <c r="AW16" s="195">
        <v>0</v>
      </c>
      <c r="AX16" s="195">
        <v>0</v>
      </c>
      <c r="AY16" s="195">
        <v>0</v>
      </c>
    </row>
    <row r="17" spans="1:51">
      <c r="A17" t="s">
        <v>59</v>
      </c>
      <c r="B17" s="195">
        <v>0</v>
      </c>
      <c r="C17" s="195">
        <v>0</v>
      </c>
      <c r="D17" s="195">
        <v>12.89</v>
      </c>
      <c r="E17" s="195">
        <v>0</v>
      </c>
      <c r="F17" s="195">
        <v>0</v>
      </c>
      <c r="G17" s="195">
        <v>20.49</v>
      </c>
      <c r="H17" s="195">
        <v>0</v>
      </c>
      <c r="I17" s="195">
        <v>18.829999999999998</v>
      </c>
      <c r="J17" s="195">
        <v>7.4</v>
      </c>
      <c r="K17" s="195">
        <v>4.58</v>
      </c>
      <c r="L17" s="195">
        <v>375.77</v>
      </c>
      <c r="M17" s="195">
        <v>0.98</v>
      </c>
      <c r="N17" s="195">
        <v>1.25</v>
      </c>
      <c r="O17" s="195">
        <v>0</v>
      </c>
      <c r="P17" s="195">
        <v>1.48</v>
      </c>
      <c r="Q17" s="195">
        <v>3.06</v>
      </c>
      <c r="R17" s="195">
        <v>0.45</v>
      </c>
      <c r="S17" s="195">
        <v>3.56</v>
      </c>
      <c r="T17" s="195">
        <v>0</v>
      </c>
      <c r="U17" s="195">
        <v>2.2000000000000002</v>
      </c>
      <c r="V17" s="195">
        <v>0.56999999999999995</v>
      </c>
      <c r="W17" s="195">
        <v>1.17</v>
      </c>
      <c r="X17" s="195">
        <v>1.57</v>
      </c>
      <c r="Y17" s="195">
        <v>0</v>
      </c>
      <c r="Z17" s="195">
        <v>2.69</v>
      </c>
      <c r="AA17" s="195">
        <v>0.86</v>
      </c>
      <c r="AB17" s="195">
        <v>0</v>
      </c>
      <c r="AC17" s="195">
        <v>12.46</v>
      </c>
      <c r="AD17" s="195">
        <v>1.48</v>
      </c>
      <c r="AE17" s="195">
        <v>0</v>
      </c>
      <c r="AF17" s="195">
        <v>0</v>
      </c>
      <c r="AG17" s="195">
        <v>21.09</v>
      </c>
      <c r="AH17" s="195">
        <v>0</v>
      </c>
      <c r="AI17" s="195">
        <v>8.68</v>
      </c>
      <c r="AJ17" s="195">
        <v>0</v>
      </c>
      <c r="AK17" s="195">
        <v>87.82</v>
      </c>
      <c r="AL17" s="195">
        <v>0</v>
      </c>
      <c r="AM17" s="195">
        <v>0</v>
      </c>
      <c r="AN17" s="195">
        <v>0</v>
      </c>
      <c r="AO17" s="195">
        <v>266.45999999999998</v>
      </c>
      <c r="AP17" s="195">
        <v>0</v>
      </c>
      <c r="AQ17" s="195">
        <v>0</v>
      </c>
      <c r="AR17" s="195">
        <v>0</v>
      </c>
      <c r="AS17" s="195">
        <v>0</v>
      </c>
      <c r="AT17" s="195">
        <v>0</v>
      </c>
      <c r="AU17" s="195">
        <v>0</v>
      </c>
      <c r="AV17" s="195">
        <v>0</v>
      </c>
      <c r="AW17" s="195">
        <v>0</v>
      </c>
      <c r="AX17" s="195">
        <v>0</v>
      </c>
      <c r="AY17" s="195">
        <v>0</v>
      </c>
    </row>
    <row r="18" spans="1:51">
      <c r="A18" t="s">
        <v>60</v>
      </c>
      <c r="B18" s="195">
        <v>0</v>
      </c>
      <c r="C18" s="195">
        <v>0</v>
      </c>
      <c r="D18" s="195">
        <v>12.89</v>
      </c>
      <c r="E18" s="195">
        <v>0</v>
      </c>
      <c r="F18" s="195">
        <v>0</v>
      </c>
      <c r="G18" s="195">
        <v>20.49</v>
      </c>
      <c r="H18" s="195">
        <v>0</v>
      </c>
      <c r="I18" s="195">
        <v>18.829999999999998</v>
      </c>
      <c r="J18" s="195">
        <v>7.4</v>
      </c>
      <c r="K18" s="195">
        <v>4.58</v>
      </c>
      <c r="L18" s="195">
        <v>375.77</v>
      </c>
      <c r="M18" s="195">
        <v>0.98</v>
      </c>
      <c r="N18" s="195">
        <v>1.25</v>
      </c>
      <c r="O18" s="195">
        <v>0</v>
      </c>
      <c r="P18" s="195">
        <v>1.48</v>
      </c>
      <c r="Q18" s="195">
        <v>3.06</v>
      </c>
      <c r="R18" s="195">
        <v>9.15</v>
      </c>
      <c r="S18" s="195">
        <v>3.56</v>
      </c>
      <c r="T18" s="195">
        <v>0</v>
      </c>
      <c r="U18" s="195">
        <v>2.2000000000000002</v>
      </c>
      <c r="V18" s="195">
        <v>0.56999999999999995</v>
      </c>
      <c r="W18" s="195">
        <v>8.06</v>
      </c>
      <c r="X18" s="195">
        <v>1.57</v>
      </c>
      <c r="Y18" s="195">
        <v>0</v>
      </c>
      <c r="Z18" s="195">
        <v>48.73</v>
      </c>
      <c r="AA18" s="195">
        <v>17.190000000000001</v>
      </c>
      <c r="AB18" s="195">
        <v>0</v>
      </c>
      <c r="AC18" s="195">
        <v>12.46</v>
      </c>
      <c r="AD18" s="195">
        <v>1.48</v>
      </c>
      <c r="AE18" s="195">
        <v>0</v>
      </c>
      <c r="AF18" s="195">
        <v>0</v>
      </c>
      <c r="AG18" s="195">
        <v>21.09</v>
      </c>
      <c r="AH18" s="195">
        <v>0</v>
      </c>
      <c r="AI18" s="195">
        <v>8.68</v>
      </c>
      <c r="AJ18" s="195">
        <v>0</v>
      </c>
      <c r="AK18" s="195">
        <v>87.82</v>
      </c>
      <c r="AL18" s="195">
        <v>0</v>
      </c>
      <c r="AM18" s="195">
        <v>0</v>
      </c>
      <c r="AN18" s="195">
        <v>0</v>
      </c>
      <c r="AO18" s="195">
        <v>266.45999999999998</v>
      </c>
      <c r="AP18" s="195">
        <v>0</v>
      </c>
      <c r="AQ18" s="195">
        <v>0</v>
      </c>
      <c r="AR18" s="195">
        <v>0</v>
      </c>
      <c r="AS18" s="195">
        <v>0</v>
      </c>
      <c r="AT18" s="195">
        <v>0</v>
      </c>
      <c r="AU18" s="195">
        <v>0</v>
      </c>
      <c r="AV18" s="195">
        <v>0</v>
      </c>
      <c r="AW18" s="195">
        <v>0</v>
      </c>
      <c r="AX18" s="195">
        <v>0</v>
      </c>
      <c r="AY18" s="195">
        <v>0</v>
      </c>
    </row>
    <row r="19" spans="1:51">
      <c r="A19" t="s">
        <v>61</v>
      </c>
      <c r="B19" s="195">
        <v>0</v>
      </c>
      <c r="C19" s="195">
        <v>0</v>
      </c>
      <c r="D19" s="195">
        <v>12.89</v>
      </c>
      <c r="E19" s="195">
        <v>0</v>
      </c>
      <c r="F19" s="195">
        <v>0</v>
      </c>
      <c r="G19" s="195">
        <v>20.49</v>
      </c>
      <c r="H19" s="195">
        <v>0</v>
      </c>
      <c r="I19" s="195">
        <v>18.829999999999998</v>
      </c>
      <c r="J19" s="195">
        <v>7.4</v>
      </c>
      <c r="K19" s="195">
        <v>4.58</v>
      </c>
      <c r="L19" s="195">
        <v>375.77</v>
      </c>
      <c r="M19" s="195">
        <v>0.98</v>
      </c>
      <c r="N19" s="195">
        <v>1.25</v>
      </c>
      <c r="O19" s="195">
        <v>0</v>
      </c>
      <c r="P19" s="195">
        <v>1.48</v>
      </c>
      <c r="Q19" s="195">
        <v>3.06</v>
      </c>
      <c r="R19" s="195">
        <v>9.15</v>
      </c>
      <c r="S19" s="195">
        <v>3.56</v>
      </c>
      <c r="T19" s="195">
        <v>0</v>
      </c>
      <c r="U19" s="195">
        <v>2.2000000000000002</v>
      </c>
      <c r="V19" s="195">
        <v>6.36</v>
      </c>
      <c r="W19" s="195">
        <v>8.43</v>
      </c>
      <c r="X19" s="195">
        <v>1.57</v>
      </c>
      <c r="Y19" s="195">
        <v>0</v>
      </c>
      <c r="Z19" s="195">
        <v>48.73</v>
      </c>
      <c r="AA19" s="195">
        <v>17.190000000000001</v>
      </c>
      <c r="AB19" s="195">
        <v>0</v>
      </c>
      <c r="AC19" s="195">
        <v>12.46</v>
      </c>
      <c r="AD19" s="195">
        <v>1.48</v>
      </c>
      <c r="AE19" s="195">
        <v>0</v>
      </c>
      <c r="AF19" s="195">
        <v>0</v>
      </c>
      <c r="AG19" s="195">
        <v>21.09</v>
      </c>
      <c r="AH19" s="195">
        <v>0</v>
      </c>
      <c r="AI19" s="195">
        <v>8.68</v>
      </c>
      <c r="AJ19" s="195">
        <v>0</v>
      </c>
      <c r="AK19" s="195">
        <v>87.82</v>
      </c>
      <c r="AL19" s="195">
        <v>0</v>
      </c>
      <c r="AM19" s="195">
        <v>0</v>
      </c>
      <c r="AN19" s="195">
        <v>0</v>
      </c>
      <c r="AO19" s="195">
        <v>266.45999999999998</v>
      </c>
      <c r="AP19" s="195">
        <v>0</v>
      </c>
      <c r="AQ19" s="195">
        <v>0</v>
      </c>
      <c r="AR19" s="195">
        <v>0</v>
      </c>
      <c r="AS19" s="195">
        <v>0</v>
      </c>
      <c r="AT19" s="195">
        <v>0</v>
      </c>
      <c r="AU19" s="195">
        <v>0</v>
      </c>
      <c r="AV19" s="195">
        <v>0</v>
      </c>
      <c r="AW19" s="195">
        <v>0</v>
      </c>
      <c r="AX19" s="195">
        <v>0</v>
      </c>
      <c r="AY19" s="195">
        <v>0</v>
      </c>
    </row>
    <row r="20" spans="1:51">
      <c r="A20" t="s">
        <v>62</v>
      </c>
      <c r="B20" s="195">
        <v>0</v>
      </c>
      <c r="C20" s="195">
        <v>0</v>
      </c>
      <c r="D20" s="195">
        <v>12.89</v>
      </c>
      <c r="E20" s="195">
        <v>0</v>
      </c>
      <c r="F20" s="195">
        <v>0</v>
      </c>
      <c r="G20" s="195">
        <v>20.49</v>
      </c>
      <c r="H20" s="195">
        <v>0</v>
      </c>
      <c r="I20" s="195">
        <v>18.829999999999998</v>
      </c>
      <c r="J20" s="195">
        <v>7.4</v>
      </c>
      <c r="K20" s="195">
        <v>4.58</v>
      </c>
      <c r="L20" s="195">
        <v>375.77</v>
      </c>
      <c r="M20" s="195">
        <v>0.98</v>
      </c>
      <c r="N20" s="195">
        <v>1.25</v>
      </c>
      <c r="O20" s="195">
        <v>0</v>
      </c>
      <c r="P20" s="195">
        <v>1.48</v>
      </c>
      <c r="Q20" s="195">
        <v>3.06</v>
      </c>
      <c r="R20" s="195">
        <v>9.15</v>
      </c>
      <c r="S20" s="195">
        <v>3.56</v>
      </c>
      <c r="T20" s="195">
        <v>0</v>
      </c>
      <c r="U20" s="195">
        <v>2.2000000000000002</v>
      </c>
      <c r="V20" s="195">
        <v>6.36</v>
      </c>
      <c r="W20" s="195">
        <v>8.43</v>
      </c>
      <c r="X20" s="195">
        <v>1.57</v>
      </c>
      <c r="Y20" s="195">
        <v>0</v>
      </c>
      <c r="Z20" s="195">
        <v>48.73</v>
      </c>
      <c r="AA20" s="195">
        <v>17.190000000000001</v>
      </c>
      <c r="AB20" s="195">
        <v>0</v>
      </c>
      <c r="AC20" s="195">
        <v>12.46</v>
      </c>
      <c r="AD20" s="195">
        <v>1.48</v>
      </c>
      <c r="AE20" s="195">
        <v>0</v>
      </c>
      <c r="AF20" s="195">
        <v>0</v>
      </c>
      <c r="AG20" s="195">
        <v>21.09</v>
      </c>
      <c r="AH20" s="195">
        <v>0</v>
      </c>
      <c r="AI20" s="195">
        <v>8.68</v>
      </c>
      <c r="AJ20" s="195">
        <v>0</v>
      </c>
      <c r="AK20" s="195">
        <v>87.82</v>
      </c>
      <c r="AL20" s="195">
        <v>0</v>
      </c>
      <c r="AM20" s="195">
        <v>0</v>
      </c>
      <c r="AN20" s="195">
        <v>0</v>
      </c>
      <c r="AO20" s="195">
        <v>266.45999999999998</v>
      </c>
      <c r="AP20" s="195">
        <v>0</v>
      </c>
      <c r="AQ20" s="195">
        <v>0</v>
      </c>
      <c r="AR20" s="195">
        <v>0</v>
      </c>
      <c r="AS20" s="195">
        <v>0</v>
      </c>
      <c r="AT20" s="195">
        <v>0</v>
      </c>
      <c r="AU20" s="195">
        <v>0</v>
      </c>
      <c r="AV20" s="195">
        <v>0</v>
      </c>
      <c r="AW20" s="195">
        <v>0</v>
      </c>
      <c r="AX20" s="195">
        <v>0</v>
      </c>
      <c r="AY20" s="195">
        <v>0</v>
      </c>
    </row>
    <row r="21" spans="1:51">
      <c r="A21" t="s">
        <v>63</v>
      </c>
      <c r="B21" s="195">
        <v>0</v>
      </c>
      <c r="C21" s="195">
        <v>0</v>
      </c>
      <c r="D21" s="195">
        <v>12.89</v>
      </c>
      <c r="E21" s="195">
        <v>0</v>
      </c>
      <c r="F21" s="195">
        <v>0</v>
      </c>
      <c r="G21" s="195">
        <v>20.49</v>
      </c>
      <c r="H21" s="195">
        <v>0</v>
      </c>
      <c r="I21" s="195">
        <v>18.829999999999998</v>
      </c>
      <c r="J21" s="195">
        <v>7.4</v>
      </c>
      <c r="K21" s="195">
        <v>4.41</v>
      </c>
      <c r="L21" s="195">
        <v>375.77</v>
      </c>
      <c r="M21" s="195">
        <v>0.98</v>
      </c>
      <c r="N21" s="195">
        <v>1.25</v>
      </c>
      <c r="O21" s="195">
        <v>0</v>
      </c>
      <c r="P21" s="195">
        <v>1.48</v>
      </c>
      <c r="Q21" s="195">
        <v>3.06</v>
      </c>
      <c r="R21" s="195">
        <v>9.15</v>
      </c>
      <c r="S21" s="195">
        <v>3.56</v>
      </c>
      <c r="T21" s="195">
        <v>0</v>
      </c>
      <c r="U21" s="195">
        <v>2.2000000000000002</v>
      </c>
      <c r="V21" s="195">
        <v>6.36</v>
      </c>
      <c r="W21" s="195">
        <v>8.43</v>
      </c>
      <c r="X21" s="195">
        <v>1.57</v>
      </c>
      <c r="Y21" s="195">
        <v>0</v>
      </c>
      <c r="Z21" s="195">
        <v>48.73</v>
      </c>
      <c r="AA21" s="195">
        <v>17.190000000000001</v>
      </c>
      <c r="AB21" s="195">
        <v>0</v>
      </c>
      <c r="AC21" s="195">
        <v>12.46</v>
      </c>
      <c r="AD21" s="195">
        <v>1.48</v>
      </c>
      <c r="AE21" s="195">
        <v>0</v>
      </c>
      <c r="AF21" s="195">
        <v>0</v>
      </c>
      <c r="AG21" s="195">
        <v>21.09</v>
      </c>
      <c r="AH21" s="195">
        <v>0</v>
      </c>
      <c r="AI21" s="195">
        <v>8.68</v>
      </c>
      <c r="AJ21" s="195">
        <v>0</v>
      </c>
      <c r="AK21" s="195">
        <v>87.82</v>
      </c>
      <c r="AL21" s="195">
        <v>0</v>
      </c>
      <c r="AM21" s="195">
        <v>0</v>
      </c>
      <c r="AN21" s="195">
        <v>0</v>
      </c>
      <c r="AO21" s="195">
        <v>266.45999999999998</v>
      </c>
      <c r="AP21" s="195">
        <v>0</v>
      </c>
      <c r="AQ21" s="195">
        <v>0</v>
      </c>
      <c r="AR21" s="195">
        <v>0</v>
      </c>
      <c r="AS21" s="195">
        <v>0</v>
      </c>
      <c r="AT21" s="195">
        <v>0</v>
      </c>
      <c r="AU21" s="195">
        <v>0</v>
      </c>
      <c r="AV21" s="195">
        <v>0</v>
      </c>
      <c r="AW21" s="195">
        <v>0</v>
      </c>
      <c r="AX21" s="195">
        <v>0</v>
      </c>
      <c r="AY21" s="195">
        <v>0</v>
      </c>
    </row>
    <row r="22" spans="1:51">
      <c r="A22" t="s">
        <v>64</v>
      </c>
      <c r="B22" s="195">
        <v>0</v>
      </c>
      <c r="C22" s="195">
        <v>0</v>
      </c>
      <c r="D22" s="195">
        <v>12.89</v>
      </c>
      <c r="E22" s="195">
        <v>0</v>
      </c>
      <c r="F22" s="195">
        <v>0</v>
      </c>
      <c r="G22" s="195">
        <v>20.49</v>
      </c>
      <c r="H22" s="195">
        <v>0</v>
      </c>
      <c r="I22" s="195">
        <v>18.829999999999998</v>
      </c>
      <c r="J22" s="195">
        <v>7.4</v>
      </c>
      <c r="K22" s="195">
        <v>4.58</v>
      </c>
      <c r="L22" s="195">
        <v>375.77</v>
      </c>
      <c r="M22" s="195">
        <v>0.98</v>
      </c>
      <c r="N22" s="195">
        <v>1.25</v>
      </c>
      <c r="O22" s="195">
        <v>0</v>
      </c>
      <c r="P22" s="195">
        <v>1.48</v>
      </c>
      <c r="Q22" s="195">
        <v>3.06</v>
      </c>
      <c r="R22" s="195">
        <v>9.15</v>
      </c>
      <c r="S22" s="195">
        <v>3.56</v>
      </c>
      <c r="T22" s="195">
        <v>0</v>
      </c>
      <c r="U22" s="195">
        <v>2.2000000000000002</v>
      </c>
      <c r="V22" s="195">
        <v>6.36</v>
      </c>
      <c r="W22" s="195">
        <v>8.43</v>
      </c>
      <c r="X22" s="195">
        <v>1.57</v>
      </c>
      <c r="Y22" s="195">
        <v>0</v>
      </c>
      <c r="Z22" s="195">
        <v>48.73</v>
      </c>
      <c r="AA22" s="195">
        <v>17.190000000000001</v>
      </c>
      <c r="AB22" s="195">
        <v>0</v>
      </c>
      <c r="AC22" s="195">
        <v>12.46</v>
      </c>
      <c r="AD22" s="195">
        <v>1.48</v>
      </c>
      <c r="AE22" s="195">
        <v>0</v>
      </c>
      <c r="AF22" s="195">
        <v>0</v>
      </c>
      <c r="AG22" s="195">
        <v>21.09</v>
      </c>
      <c r="AH22" s="195">
        <v>0</v>
      </c>
      <c r="AI22" s="195">
        <v>8.68</v>
      </c>
      <c r="AJ22" s="195">
        <v>0</v>
      </c>
      <c r="AK22" s="195">
        <v>87.82</v>
      </c>
      <c r="AL22" s="195">
        <v>0</v>
      </c>
      <c r="AM22" s="195">
        <v>0</v>
      </c>
      <c r="AN22" s="195">
        <v>0</v>
      </c>
      <c r="AO22" s="195">
        <v>266.45999999999998</v>
      </c>
      <c r="AP22" s="195">
        <v>0</v>
      </c>
      <c r="AQ22" s="195">
        <v>0</v>
      </c>
      <c r="AR22" s="195">
        <v>0</v>
      </c>
      <c r="AS22" s="195">
        <v>0</v>
      </c>
      <c r="AT22" s="195">
        <v>0</v>
      </c>
      <c r="AU22" s="195">
        <v>0</v>
      </c>
      <c r="AV22" s="195">
        <v>0</v>
      </c>
      <c r="AW22" s="195">
        <v>0</v>
      </c>
      <c r="AX22" s="195">
        <v>0</v>
      </c>
      <c r="AY22" s="195">
        <v>0</v>
      </c>
    </row>
    <row r="23" spans="1:51">
      <c r="A23" t="s">
        <v>65</v>
      </c>
      <c r="B23" s="195">
        <v>0</v>
      </c>
      <c r="C23" s="195">
        <v>0</v>
      </c>
      <c r="D23" s="195">
        <v>12.89</v>
      </c>
      <c r="E23" s="195">
        <v>0</v>
      </c>
      <c r="F23" s="195">
        <v>0</v>
      </c>
      <c r="G23" s="195">
        <v>20.49</v>
      </c>
      <c r="H23" s="195">
        <v>0</v>
      </c>
      <c r="I23" s="195">
        <v>18.829999999999998</v>
      </c>
      <c r="J23" s="195">
        <v>7.4</v>
      </c>
      <c r="K23" s="195">
        <v>4.49</v>
      </c>
      <c r="L23" s="195">
        <v>371.08</v>
      </c>
      <c r="M23" s="195">
        <v>0.98</v>
      </c>
      <c r="N23" s="195">
        <v>1.25</v>
      </c>
      <c r="O23" s="195">
        <v>0</v>
      </c>
      <c r="P23" s="195">
        <v>1.48</v>
      </c>
      <c r="Q23" s="195">
        <v>2.5499999999999998</v>
      </c>
      <c r="R23" s="195">
        <v>9.15</v>
      </c>
      <c r="S23" s="195">
        <v>3.18</v>
      </c>
      <c r="T23" s="195">
        <v>0</v>
      </c>
      <c r="U23" s="195">
        <v>2.2000000000000002</v>
      </c>
      <c r="V23" s="195">
        <v>6.36</v>
      </c>
      <c r="W23" s="195">
        <v>8.43</v>
      </c>
      <c r="X23" s="195">
        <v>1.57</v>
      </c>
      <c r="Y23" s="195">
        <v>0</v>
      </c>
      <c r="Z23" s="195">
        <v>48.73</v>
      </c>
      <c r="AA23" s="195">
        <v>17.190000000000001</v>
      </c>
      <c r="AB23" s="195">
        <v>0</v>
      </c>
      <c r="AC23" s="195">
        <v>12.46</v>
      </c>
      <c r="AD23" s="195">
        <v>1.48</v>
      </c>
      <c r="AE23" s="195">
        <v>0</v>
      </c>
      <c r="AF23" s="195">
        <v>0</v>
      </c>
      <c r="AG23" s="195">
        <v>21.09</v>
      </c>
      <c r="AH23" s="195">
        <v>0</v>
      </c>
      <c r="AI23" s="195">
        <v>8.68</v>
      </c>
      <c r="AJ23" s="195">
        <v>0</v>
      </c>
      <c r="AK23" s="195">
        <v>87.82</v>
      </c>
      <c r="AL23" s="195">
        <v>0</v>
      </c>
      <c r="AM23" s="195">
        <v>0</v>
      </c>
      <c r="AN23" s="195">
        <v>0</v>
      </c>
      <c r="AO23" s="195">
        <v>266.45999999999998</v>
      </c>
      <c r="AP23" s="195">
        <v>0</v>
      </c>
      <c r="AQ23" s="195">
        <v>0</v>
      </c>
      <c r="AR23" s="195">
        <v>0</v>
      </c>
      <c r="AS23" s="195">
        <v>0</v>
      </c>
      <c r="AT23" s="195">
        <v>0</v>
      </c>
      <c r="AU23" s="195">
        <v>0</v>
      </c>
      <c r="AV23" s="195">
        <v>0</v>
      </c>
      <c r="AW23" s="195">
        <v>0</v>
      </c>
      <c r="AX23" s="195">
        <v>0</v>
      </c>
      <c r="AY23" s="195">
        <v>0</v>
      </c>
    </row>
    <row r="24" spans="1:51">
      <c r="A24" t="s">
        <v>66</v>
      </c>
      <c r="B24" s="195">
        <v>0</v>
      </c>
      <c r="C24" s="195">
        <v>0</v>
      </c>
      <c r="D24" s="195">
        <v>12.89</v>
      </c>
      <c r="E24" s="195">
        <v>0</v>
      </c>
      <c r="F24" s="195">
        <v>0</v>
      </c>
      <c r="G24" s="195">
        <v>20.49</v>
      </c>
      <c r="H24" s="195">
        <v>0</v>
      </c>
      <c r="I24" s="195">
        <v>18.829999999999998</v>
      </c>
      <c r="J24" s="195">
        <v>7.4</v>
      </c>
      <c r="K24" s="195">
        <v>4.49</v>
      </c>
      <c r="L24" s="195">
        <v>375.77</v>
      </c>
      <c r="M24" s="195">
        <v>0.98</v>
      </c>
      <c r="N24" s="195">
        <v>1.25</v>
      </c>
      <c r="O24" s="195">
        <v>0</v>
      </c>
      <c r="P24" s="195">
        <v>1.48</v>
      </c>
      <c r="Q24" s="195">
        <v>2.5499999999999998</v>
      </c>
      <c r="R24" s="195">
        <v>0.46</v>
      </c>
      <c r="S24" s="195">
        <v>3.18</v>
      </c>
      <c r="T24" s="195">
        <v>0</v>
      </c>
      <c r="U24" s="195">
        <v>2.2000000000000002</v>
      </c>
      <c r="V24" s="195">
        <v>0.64</v>
      </c>
      <c r="W24" s="195">
        <v>0.47</v>
      </c>
      <c r="X24" s="195">
        <v>1.57</v>
      </c>
      <c r="Y24" s="195">
        <v>0</v>
      </c>
      <c r="Z24" s="195">
        <v>2.69</v>
      </c>
      <c r="AA24" s="195">
        <v>0.86</v>
      </c>
      <c r="AB24" s="195">
        <v>0</v>
      </c>
      <c r="AC24" s="195">
        <v>12.46</v>
      </c>
      <c r="AD24" s="195">
        <v>1.48</v>
      </c>
      <c r="AE24" s="195">
        <v>0</v>
      </c>
      <c r="AF24" s="195">
        <v>0</v>
      </c>
      <c r="AG24" s="195">
        <v>21.09</v>
      </c>
      <c r="AH24" s="195">
        <v>0</v>
      </c>
      <c r="AI24" s="195">
        <v>8.68</v>
      </c>
      <c r="AJ24" s="195">
        <v>0</v>
      </c>
      <c r="AK24" s="195">
        <v>87.82</v>
      </c>
      <c r="AL24" s="195">
        <v>0</v>
      </c>
      <c r="AM24" s="195">
        <v>0</v>
      </c>
      <c r="AN24" s="195">
        <v>0</v>
      </c>
      <c r="AO24" s="195">
        <v>266.45999999999998</v>
      </c>
      <c r="AP24" s="195">
        <v>0</v>
      </c>
      <c r="AQ24" s="195">
        <v>0</v>
      </c>
      <c r="AR24" s="195">
        <v>0</v>
      </c>
      <c r="AS24" s="195">
        <v>0</v>
      </c>
      <c r="AT24" s="195">
        <v>0</v>
      </c>
      <c r="AU24" s="195">
        <v>0</v>
      </c>
      <c r="AV24" s="195">
        <v>0</v>
      </c>
      <c r="AW24" s="195">
        <v>0</v>
      </c>
      <c r="AX24" s="195">
        <v>0</v>
      </c>
      <c r="AY24" s="195">
        <v>0</v>
      </c>
    </row>
    <row r="25" spans="1:51">
      <c r="A25" t="s">
        <v>67</v>
      </c>
      <c r="B25" s="195">
        <v>0</v>
      </c>
      <c r="C25" s="195">
        <v>0</v>
      </c>
      <c r="D25" s="195">
        <v>12.89</v>
      </c>
      <c r="E25" s="195">
        <v>0</v>
      </c>
      <c r="F25" s="195">
        <v>0</v>
      </c>
      <c r="G25" s="195">
        <v>20.49</v>
      </c>
      <c r="H25" s="195">
        <v>0</v>
      </c>
      <c r="I25" s="195">
        <v>18.829999999999998</v>
      </c>
      <c r="J25" s="195">
        <v>7.4</v>
      </c>
      <c r="K25" s="195">
        <v>4.49</v>
      </c>
      <c r="L25" s="195">
        <v>375.77</v>
      </c>
      <c r="M25" s="195">
        <v>0.98</v>
      </c>
      <c r="N25" s="195">
        <v>1.25</v>
      </c>
      <c r="O25" s="195">
        <v>0</v>
      </c>
      <c r="P25" s="195">
        <v>1.48</v>
      </c>
      <c r="Q25" s="195">
        <v>2.5499999999999998</v>
      </c>
      <c r="R25" s="195">
        <v>0.46</v>
      </c>
      <c r="S25" s="195">
        <v>3.18</v>
      </c>
      <c r="T25" s="195">
        <v>0</v>
      </c>
      <c r="U25" s="195">
        <v>2.2000000000000002</v>
      </c>
      <c r="V25" s="195">
        <v>0.56999999999999995</v>
      </c>
      <c r="W25" s="195">
        <v>0.55000000000000004</v>
      </c>
      <c r="X25" s="195">
        <v>1.57</v>
      </c>
      <c r="Y25" s="195">
        <v>0</v>
      </c>
      <c r="Z25" s="195">
        <v>2.69</v>
      </c>
      <c r="AA25" s="195">
        <v>0.86</v>
      </c>
      <c r="AB25" s="195">
        <v>0</v>
      </c>
      <c r="AC25" s="195">
        <v>12.46</v>
      </c>
      <c r="AD25" s="195">
        <v>1.48</v>
      </c>
      <c r="AE25" s="195">
        <v>0</v>
      </c>
      <c r="AF25" s="195">
        <v>0</v>
      </c>
      <c r="AG25" s="195">
        <v>21.09</v>
      </c>
      <c r="AH25" s="195">
        <v>0</v>
      </c>
      <c r="AI25" s="195">
        <v>8.68</v>
      </c>
      <c r="AJ25" s="195">
        <v>0</v>
      </c>
      <c r="AK25" s="195">
        <v>87.82</v>
      </c>
      <c r="AL25" s="195">
        <v>0</v>
      </c>
      <c r="AM25" s="195">
        <v>0</v>
      </c>
      <c r="AN25" s="195">
        <v>0</v>
      </c>
      <c r="AO25" s="195">
        <v>266.45999999999998</v>
      </c>
      <c r="AP25" s="195">
        <v>0</v>
      </c>
      <c r="AQ25" s="195">
        <v>0</v>
      </c>
      <c r="AR25" s="195">
        <v>0</v>
      </c>
      <c r="AS25" s="195">
        <v>0</v>
      </c>
      <c r="AT25" s="195">
        <v>0</v>
      </c>
      <c r="AU25" s="195">
        <v>0</v>
      </c>
      <c r="AV25" s="195">
        <v>0</v>
      </c>
      <c r="AW25" s="195">
        <v>0</v>
      </c>
      <c r="AX25" s="195">
        <v>0</v>
      </c>
      <c r="AY25" s="195">
        <v>0</v>
      </c>
    </row>
    <row r="26" spans="1:51">
      <c r="A26" t="s">
        <v>68</v>
      </c>
      <c r="B26" s="195">
        <v>0</v>
      </c>
      <c r="C26" s="195">
        <v>0</v>
      </c>
      <c r="D26" s="195">
        <v>12.89</v>
      </c>
      <c r="E26" s="195">
        <v>0</v>
      </c>
      <c r="F26" s="195">
        <v>0</v>
      </c>
      <c r="G26" s="195">
        <v>20.49</v>
      </c>
      <c r="H26" s="195">
        <v>0</v>
      </c>
      <c r="I26" s="195">
        <v>18.829999999999998</v>
      </c>
      <c r="J26" s="195">
        <v>7.4</v>
      </c>
      <c r="K26" s="195">
        <v>4.49</v>
      </c>
      <c r="L26" s="195">
        <v>375.77</v>
      </c>
      <c r="M26" s="195">
        <v>0.98</v>
      </c>
      <c r="N26" s="195">
        <v>1.25</v>
      </c>
      <c r="O26" s="195">
        <v>0</v>
      </c>
      <c r="P26" s="195">
        <v>1.48</v>
      </c>
      <c r="Q26" s="195">
        <v>2.5499999999999998</v>
      </c>
      <c r="R26" s="195">
        <v>0.46</v>
      </c>
      <c r="S26" s="195">
        <v>3.18</v>
      </c>
      <c r="T26" s="195">
        <v>0</v>
      </c>
      <c r="U26" s="195">
        <v>2.2000000000000002</v>
      </c>
      <c r="V26" s="195">
        <v>0.56999999999999995</v>
      </c>
      <c r="W26" s="195">
        <v>0.55000000000000004</v>
      </c>
      <c r="X26" s="195">
        <v>1.57</v>
      </c>
      <c r="Y26" s="195">
        <v>0</v>
      </c>
      <c r="Z26" s="195">
        <v>2.69</v>
      </c>
      <c r="AA26" s="195">
        <v>0.86</v>
      </c>
      <c r="AB26" s="195">
        <v>0</v>
      </c>
      <c r="AC26" s="195">
        <v>12.46</v>
      </c>
      <c r="AD26" s="195">
        <v>1.48</v>
      </c>
      <c r="AE26" s="195">
        <v>0</v>
      </c>
      <c r="AF26" s="195">
        <v>0</v>
      </c>
      <c r="AG26" s="195">
        <v>21.09</v>
      </c>
      <c r="AH26" s="195">
        <v>0</v>
      </c>
      <c r="AI26" s="195">
        <v>8.68</v>
      </c>
      <c r="AJ26" s="195">
        <v>0</v>
      </c>
      <c r="AK26" s="195">
        <v>87.82</v>
      </c>
      <c r="AL26" s="195">
        <v>0</v>
      </c>
      <c r="AM26" s="195">
        <v>0</v>
      </c>
      <c r="AN26" s="195">
        <v>0</v>
      </c>
      <c r="AO26" s="195">
        <v>266.45999999999998</v>
      </c>
      <c r="AP26" s="195">
        <v>0</v>
      </c>
      <c r="AQ26" s="195">
        <v>0</v>
      </c>
      <c r="AR26" s="195">
        <v>0</v>
      </c>
      <c r="AS26" s="195">
        <v>0</v>
      </c>
      <c r="AT26" s="195">
        <v>0</v>
      </c>
      <c r="AU26" s="195">
        <v>0</v>
      </c>
      <c r="AV26" s="195">
        <v>0</v>
      </c>
      <c r="AW26" s="195">
        <v>0</v>
      </c>
      <c r="AX26" s="195">
        <v>0</v>
      </c>
      <c r="AY26" s="195">
        <v>0</v>
      </c>
    </row>
    <row r="27" spans="1:51">
      <c r="A27" t="s">
        <v>69</v>
      </c>
      <c r="B27" s="195">
        <v>0</v>
      </c>
      <c r="C27" s="195">
        <v>0</v>
      </c>
      <c r="D27" s="195">
        <v>12.89</v>
      </c>
      <c r="E27" s="195">
        <v>0</v>
      </c>
      <c r="F27" s="195">
        <v>0</v>
      </c>
      <c r="G27" s="195">
        <v>20.49</v>
      </c>
      <c r="H27" s="195">
        <v>0</v>
      </c>
      <c r="I27" s="195">
        <v>18.829999999999998</v>
      </c>
      <c r="J27" s="195">
        <v>7.4</v>
      </c>
      <c r="K27" s="195">
        <v>4.62</v>
      </c>
      <c r="L27" s="195">
        <v>375.77</v>
      </c>
      <c r="M27" s="195">
        <v>0.98</v>
      </c>
      <c r="N27" s="195">
        <v>1.25</v>
      </c>
      <c r="O27" s="195">
        <v>0</v>
      </c>
      <c r="P27" s="195">
        <v>1.48</v>
      </c>
      <c r="Q27" s="195">
        <v>3.06</v>
      </c>
      <c r="R27" s="195">
        <v>0.46</v>
      </c>
      <c r="S27" s="195">
        <v>3.56</v>
      </c>
      <c r="T27" s="195">
        <v>0</v>
      </c>
      <c r="U27" s="195">
        <v>2.2000000000000002</v>
      </c>
      <c r="V27" s="195">
        <v>0.56999999999999995</v>
      </c>
      <c r="W27" s="195">
        <v>0.37</v>
      </c>
      <c r="X27" s="195">
        <v>1.57</v>
      </c>
      <c r="Y27" s="195">
        <v>0</v>
      </c>
      <c r="Z27" s="195">
        <v>2.69</v>
      </c>
      <c r="AA27" s="195">
        <v>0.86</v>
      </c>
      <c r="AB27" s="195">
        <v>0</v>
      </c>
      <c r="AC27" s="195">
        <v>12.46</v>
      </c>
      <c r="AD27" s="195">
        <v>1.48</v>
      </c>
      <c r="AE27" s="195">
        <v>0</v>
      </c>
      <c r="AF27" s="195">
        <v>0</v>
      </c>
      <c r="AG27" s="195">
        <v>21.09</v>
      </c>
      <c r="AH27" s="195">
        <v>0</v>
      </c>
      <c r="AI27" s="195">
        <v>8.68</v>
      </c>
      <c r="AJ27" s="195">
        <v>0</v>
      </c>
      <c r="AK27" s="195">
        <v>87.82</v>
      </c>
      <c r="AL27" s="195">
        <v>0</v>
      </c>
      <c r="AM27" s="195">
        <v>0</v>
      </c>
      <c r="AN27" s="195">
        <v>0</v>
      </c>
      <c r="AO27" s="195">
        <v>266.45999999999998</v>
      </c>
      <c r="AP27" s="195">
        <v>0</v>
      </c>
      <c r="AQ27" s="195">
        <v>0</v>
      </c>
      <c r="AR27" s="195">
        <v>0</v>
      </c>
      <c r="AS27" s="195">
        <v>0</v>
      </c>
      <c r="AT27" s="195">
        <v>0</v>
      </c>
      <c r="AU27" s="195">
        <v>0</v>
      </c>
      <c r="AV27" s="195">
        <v>0</v>
      </c>
      <c r="AW27" s="195">
        <v>0</v>
      </c>
      <c r="AX27" s="195">
        <v>0</v>
      </c>
      <c r="AY27" s="195">
        <v>0</v>
      </c>
    </row>
    <row r="28" spans="1:51">
      <c r="A28" t="s">
        <v>70</v>
      </c>
      <c r="B28" s="195">
        <v>0</v>
      </c>
      <c r="C28" s="195">
        <v>0</v>
      </c>
      <c r="D28" s="195">
        <v>12.89</v>
      </c>
      <c r="E28" s="195">
        <v>0</v>
      </c>
      <c r="F28" s="195">
        <v>0</v>
      </c>
      <c r="G28" s="195">
        <v>20.49</v>
      </c>
      <c r="H28" s="195">
        <v>0</v>
      </c>
      <c r="I28" s="195">
        <v>18.829999999999998</v>
      </c>
      <c r="J28" s="195">
        <v>7.4</v>
      </c>
      <c r="K28" s="195">
        <v>4.58</v>
      </c>
      <c r="L28" s="195">
        <v>375.77</v>
      </c>
      <c r="M28" s="195">
        <v>0.98</v>
      </c>
      <c r="N28" s="195">
        <v>1.25</v>
      </c>
      <c r="O28" s="195">
        <v>0</v>
      </c>
      <c r="P28" s="195">
        <v>1.48</v>
      </c>
      <c r="Q28" s="195">
        <v>3.06</v>
      </c>
      <c r="R28" s="195">
        <v>0.46</v>
      </c>
      <c r="S28" s="195">
        <v>3.56</v>
      </c>
      <c r="T28" s="195">
        <v>0</v>
      </c>
      <c r="U28" s="195">
        <v>2.2000000000000002</v>
      </c>
      <c r="V28" s="195">
        <v>0.56999999999999995</v>
      </c>
      <c r="W28" s="195">
        <v>0.33</v>
      </c>
      <c r="X28" s="195">
        <v>1.57</v>
      </c>
      <c r="Y28" s="195">
        <v>0</v>
      </c>
      <c r="Z28" s="195">
        <v>2.69</v>
      </c>
      <c r="AA28" s="195">
        <v>0.86</v>
      </c>
      <c r="AB28" s="195">
        <v>0</v>
      </c>
      <c r="AC28" s="195">
        <v>12.46</v>
      </c>
      <c r="AD28" s="195">
        <v>1.48</v>
      </c>
      <c r="AE28" s="195">
        <v>0</v>
      </c>
      <c r="AF28" s="195">
        <v>0</v>
      </c>
      <c r="AG28" s="195">
        <v>21.09</v>
      </c>
      <c r="AH28" s="195">
        <v>0</v>
      </c>
      <c r="AI28" s="195">
        <v>8.68</v>
      </c>
      <c r="AJ28" s="195">
        <v>0</v>
      </c>
      <c r="AK28" s="195">
        <v>87.82</v>
      </c>
      <c r="AL28" s="195">
        <v>0</v>
      </c>
      <c r="AM28" s="195">
        <v>0</v>
      </c>
      <c r="AN28" s="195">
        <v>0</v>
      </c>
      <c r="AO28" s="195">
        <v>266.45999999999998</v>
      </c>
      <c r="AP28" s="195">
        <v>0</v>
      </c>
      <c r="AQ28" s="195">
        <v>0</v>
      </c>
      <c r="AR28" s="195">
        <v>0</v>
      </c>
      <c r="AS28" s="195">
        <v>0</v>
      </c>
      <c r="AT28" s="195">
        <v>0</v>
      </c>
      <c r="AU28" s="195">
        <v>0</v>
      </c>
      <c r="AV28" s="195">
        <v>0</v>
      </c>
      <c r="AW28" s="195">
        <v>0</v>
      </c>
      <c r="AX28" s="195">
        <v>0</v>
      </c>
      <c r="AY28" s="195">
        <v>0</v>
      </c>
    </row>
    <row r="29" spans="1:51">
      <c r="A29" t="s">
        <v>71</v>
      </c>
      <c r="B29" s="195">
        <v>0</v>
      </c>
      <c r="C29" s="195">
        <v>0</v>
      </c>
      <c r="D29" s="195">
        <v>12.89</v>
      </c>
      <c r="E29" s="195">
        <v>0</v>
      </c>
      <c r="F29" s="195">
        <v>0</v>
      </c>
      <c r="G29" s="195">
        <v>20.49</v>
      </c>
      <c r="H29" s="195">
        <v>0</v>
      </c>
      <c r="I29" s="195">
        <v>18.829999999999998</v>
      </c>
      <c r="J29" s="195">
        <v>7.4</v>
      </c>
      <c r="K29" s="195">
        <v>4.41</v>
      </c>
      <c r="L29" s="195">
        <v>375.77</v>
      </c>
      <c r="M29" s="195">
        <v>0.98</v>
      </c>
      <c r="N29" s="195">
        <v>1.25</v>
      </c>
      <c r="O29" s="195">
        <v>0</v>
      </c>
      <c r="P29" s="195">
        <v>1.48</v>
      </c>
      <c r="Q29" s="195">
        <v>3.06</v>
      </c>
      <c r="R29" s="195">
        <v>0.46</v>
      </c>
      <c r="S29" s="195">
        <v>3.56</v>
      </c>
      <c r="T29" s="195">
        <v>0</v>
      </c>
      <c r="U29" s="195">
        <v>2.2000000000000002</v>
      </c>
      <c r="V29" s="195">
        <v>0.56999999999999995</v>
      </c>
      <c r="W29" s="195">
        <v>0.33</v>
      </c>
      <c r="X29" s="195">
        <v>1.57</v>
      </c>
      <c r="Y29" s="195">
        <v>0</v>
      </c>
      <c r="Z29" s="195">
        <v>2.69</v>
      </c>
      <c r="AA29" s="195">
        <v>0.86</v>
      </c>
      <c r="AB29" s="195">
        <v>0</v>
      </c>
      <c r="AC29" s="195">
        <v>12.46</v>
      </c>
      <c r="AD29" s="195">
        <v>1.48</v>
      </c>
      <c r="AE29" s="195">
        <v>0</v>
      </c>
      <c r="AF29" s="195">
        <v>0</v>
      </c>
      <c r="AG29" s="195">
        <v>21.09</v>
      </c>
      <c r="AH29" s="195">
        <v>0</v>
      </c>
      <c r="AI29" s="195">
        <v>8.68</v>
      </c>
      <c r="AJ29" s="195">
        <v>0</v>
      </c>
      <c r="AK29" s="195">
        <v>87.82</v>
      </c>
      <c r="AL29" s="195">
        <v>0</v>
      </c>
      <c r="AM29" s="195">
        <v>0</v>
      </c>
      <c r="AN29" s="195">
        <v>0</v>
      </c>
      <c r="AO29" s="195">
        <v>266.45999999999998</v>
      </c>
      <c r="AP29" s="195">
        <v>0</v>
      </c>
      <c r="AQ29" s="195">
        <v>0</v>
      </c>
      <c r="AR29" s="195">
        <v>0</v>
      </c>
      <c r="AS29" s="195">
        <v>0</v>
      </c>
      <c r="AT29" s="195">
        <v>0</v>
      </c>
      <c r="AU29" s="195">
        <v>0</v>
      </c>
      <c r="AV29" s="195">
        <v>0</v>
      </c>
      <c r="AW29" s="195">
        <v>0</v>
      </c>
      <c r="AX29" s="195">
        <v>0</v>
      </c>
      <c r="AY29" s="195">
        <v>0</v>
      </c>
    </row>
    <row r="30" spans="1:51">
      <c r="A30" t="s">
        <v>72</v>
      </c>
      <c r="B30" s="195">
        <v>0</v>
      </c>
      <c r="C30" s="195">
        <v>0</v>
      </c>
      <c r="D30" s="195">
        <v>12.89</v>
      </c>
      <c r="E30" s="195">
        <v>0</v>
      </c>
      <c r="F30" s="195">
        <v>0</v>
      </c>
      <c r="G30" s="195">
        <v>20.49</v>
      </c>
      <c r="H30" s="195">
        <v>0</v>
      </c>
      <c r="I30" s="195">
        <v>18.829999999999998</v>
      </c>
      <c r="J30" s="195">
        <v>7.4</v>
      </c>
      <c r="K30" s="195">
        <v>4.41</v>
      </c>
      <c r="L30" s="195">
        <v>375.77</v>
      </c>
      <c r="M30" s="195">
        <v>0.98</v>
      </c>
      <c r="N30" s="195">
        <v>1.25</v>
      </c>
      <c r="O30" s="195">
        <v>0</v>
      </c>
      <c r="P30" s="195">
        <v>1.48</v>
      </c>
      <c r="Q30" s="195">
        <v>2.58</v>
      </c>
      <c r="R30" s="195">
        <v>0.46</v>
      </c>
      <c r="S30" s="195">
        <v>3.42</v>
      </c>
      <c r="T30" s="195">
        <v>0</v>
      </c>
      <c r="U30" s="195">
        <v>2.2000000000000002</v>
      </c>
      <c r="V30" s="195">
        <v>0.56999999999999995</v>
      </c>
      <c r="W30" s="195">
        <v>0.33</v>
      </c>
      <c r="X30" s="195">
        <v>1.57</v>
      </c>
      <c r="Y30" s="195">
        <v>0</v>
      </c>
      <c r="Z30" s="195">
        <v>2.69</v>
      </c>
      <c r="AA30" s="195">
        <v>0.86</v>
      </c>
      <c r="AB30" s="195">
        <v>0</v>
      </c>
      <c r="AC30" s="195">
        <v>0</v>
      </c>
      <c r="AD30" s="195">
        <v>8.9</v>
      </c>
      <c r="AE30" s="195">
        <v>0</v>
      </c>
      <c r="AF30" s="195">
        <v>0</v>
      </c>
      <c r="AG30" s="195">
        <v>21.09</v>
      </c>
      <c r="AH30" s="195">
        <v>0</v>
      </c>
      <c r="AI30" s="195">
        <v>8.68</v>
      </c>
      <c r="AJ30" s="195">
        <v>0</v>
      </c>
      <c r="AK30" s="195">
        <v>87.82</v>
      </c>
      <c r="AL30" s="195">
        <v>0</v>
      </c>
      <c r="AM30" s="195">
        <v>0</v>
      </c>
      <c r="AN30" s="195">
        <v>0</v>
      </c>
      <c r="AO30" s="195">
        <v>266.45999999999998</v>
      </c>
      <c r="AP30" s="195">
        <v>0</v>
      </c>
      <c r="AQ30" s="195">
        <v>0</v>
      </c>
      <c r="AR30" s="195">
        <v>0</v>
      </c>
      <c r="AS30" s="195">
        <v>0</v>
      </c>
      <c r="AT30" s="195">
        <v>0</v>
      </c>
      <c r="AU30" s="195">
        <v>0</v>
      </c>
      <c r="AV30" s="195">
        <v>0</v>
      </c>
      <c r="AW30" s="195">
        <v>0</v>
      </c>
      <c r="AX30" s="195">
        <v>0</v>
      </c>
      <c r="AY30" s="195">
        <v>0</v>
      </c>
    </row>
    <row r="31" spans="1:51">
      <c r="A31" t="s">
        <v>73</v>
      </c>
      <c r="B31" s="195">
        <v>0</v>
      </c>
      <c r="C31" s="195">
        <v>0</v>
      </c>
      <c r="D31" s="195">
        <v>12.89</v>
      </c>
      <c r="E31" s="195">
        <v>0</v>
      </c>
      <c r="F31" s="195">
        <v>0</v>
      </c>
      <c r="G31" s="195">
        <v>20.49</v>
      </c>
      <c r="H31" s="195">
        <v>0</v>
      </c>
      <c r="I31" s="195">
        <v>18.829999999999998</v>
      </c>
      <c r="J31" s="195">
        <v>7.4</v>
      </c>
      <c r="K31" s="195">
        <v>5.47</v>
      </c>
      <c r="L31" s="195">
        <v>375.77</v>
      </c>
      <c r="M31" s="195">
        <v>0.98</v>
      </c>
      <c r="N31" s="195">
        <v>1.25</v>
      </c>
      <c r="O31" s="195">
        <v>0</v>
      </c>
      <c r="P31" s="195">
        <v>1.48</v>
      </c>
      <c r="Q31" s="195">
        <v>3.13</v>
      </c>
      <c r="R31" s="195">
        <v>9.15</v>
      </c>
      <c r="S31" s="195">
        <v>3.72</v>
      </c>
      <c r="T31" s="195">
        <v>0</v>
      </c>
      <c r="U31" s="195">
        <v>2.2000000000000002</v>
      </c>
      <c r="V31" s="195">
        <v>6.36</v>
      </c>
      <c r="W31" s="195">
        <v>5.64</v>
      </c>
      <c r="X31" s="195">
        <v>1.57</v>
      </c>
      <c r="Y31" s="195">
        <v>0</v>
      </c>
      <c r="Z31" s="195">
        <v>48.73</v>
      </c>
      <c r="AA31" s="195">
        <v>17.190000000000001</v>
      </c>
      <c r="AB31" s="195">
        <v>0</v>
      </c>
      <c r="AC31" s="195">
        <v>0</v>
      </c>
      <c r="AD31" s="195">
        <v>8.9</v>
      </c>
      <c r="AE31" s="195">
        <v>0</v>
      </c>
      <c r="AF31" s="195">
        <v>0</v>
      </c>
      <c r="AG31" s="195">
        <v>21.09</v>
      </c>
      <c r="AH31" s="195">
        <v>0</v>
      </c>
      <c r="AI31" s="195">
        <v>8.68</v>
      </c>
      <c r="AJ31" s="195">
        <v>0</v>
      </c>
      <c r="AK31" s="195">
        <v>87.82</v>
      </c>
      <c r="AL31" s="195">
        <v>0</v>
      </c>
      <c r="AM31" s="195">
        <v>0</v>
      </c>
      <c r="AN31" s="195">
        <v>0</v>
      </c>
      <c r="AO31" s="195">
        <v>266.45999999999998</v>
      </c>
      <c r="AP31" s="195">
        <v>0</v>
      </c>
      <c r="AQ31" s="195">
        <v>0</v>
      </c>
      <c r="AR31" s="195">
        <v>0</v>
      </c>
      <c r="AS31" s="195">
        <v>0</v>
      </c>
      <c r="AT31" s="195">
        <v>0</v>
      </c>
      <c r="AU31" s="195">
        <v>0</v>
      </c>
      <c r="AV31" s="195">
        <v>0</v>
      </c>
      <c r="AW31" s="195">
        <v>0</v>
      </c>
      <c r="AX31" s="195">
        <v>0</v>
      </c>
      <c r="AY31" s="195">
        <v>0</v>
      </c>
    </row>
    <row r="32" spans="1:51">
      <c r="A32" t="s">
        <v>74</v>
      </c>
      <c r="B32" s="195">
        <v>0</v>
      </c>
      <c r="C32" s="195">
        <v>0</v>
      </c>
      <c r="D32" s="195">
        <v>12.89</v>
      </c>
      <c r="E32" s="195">
        <v>0</v>
      </c>
      <c r="F32" s="195">
        <v>0</v>
      </c>
      <c r="G32" s="195">
        <v>20.49</v>
      </c>
      <c r="H32" s="195">
        <v>0</v>
      </c>
      <c r="I32" s="195">
        <v>18.829999999999998</v>
      </c>
      <c r="J32" s="195">
        <v>7.4</v>
      </c>
      <c r="K32" s="195">
        <v>5.54</v>
      </c>
      <c r="L32" s="195">
        <v>375.77</v>
      </c>
      <c r="M32" s="195">
        <v>0.98</v>
      </c>
      <c r="N32" s="195">
        <v>1.25</v>
      </c>
      <c r="O32" s="195">
        <v>0</v>
      </c>
      <c r="P32" s="195">
        <v>1.48</v>
      </c>
      <c r="Q32" s="195">
        <v>3.13</v>
      </c>
      <c r="R32" s="195">
        <v>9.15</v>
      </c>
      <c r="S32" s="195">
        <v>3.72</v>
      </c>
      <c r="T32" s="195">
        <v>0</v>
      </c>
      <c r="U32" s="195">
        <v>2.2000000000000002</v>
      </c>
      <c r="V32" s="195">
        <v>6.36</v>
      </c>
      <c r="W32" s="195">
        <v>5.64</v>
      </c>
      <c r="X32" s="195">
        <v>1.57</v>
      </c>
      <c r="Y32" s="195">
        <v>0</v>
      </c>
      <c r="Z32" s="195">
        <v>48.73</v>
      </c>
      <c r="AA32" s="195">
        <v>17.190000000000001</v>
      </c>
      <c r="AB32" s="195">
        <v>0</v>
      </c>
      <c r="AC32" s="195">
        <v>12.46</v>
      </c>
      <c r="AD32" s="195">
        <v>0</v>
      </c>
      <c r="AE32" s="195">
        <v>0</v>
      </c>
      <c r="AF32" s="195">
        <v>0</v>
      </c>
      <c r="AG32" s="195">
        <v>21.09</v>
      </c>
      <c r="AH32" s="195">
        <v>0</v>
      </c>
      <c r="AI32" s="195">
        <v>8.68</v>
      </c>
      <c r="AJ32" s="195">
        <v>0</v>
      </c>
      <c r="AK32" s="195">
        <v>87.82</v>
      </c>
      <c r="AL32" s="195">
        <v>0</v>
      </c>
      <c r="AM32" s="195">
        <v>0</v>
      </c>
      <c r="AN32" s="195">
        <v>0</v>
      </c>
      <c r="AO32" s="195">
        <v>266.45999999999998</v>
      </c>
      <c r="AP32" s="195">
        <v>0</v>
      </c>
      <c r="AQ32" s="195">
        <v>0</v>
      </c>
      <c r="AR32" s="195">
        <v>0</v>
      </c>
      <c r="AS32" s="195">
        <v>0</v>
      </c>
      <c r="AT32" s="195">
        <v>0</v>
      </c>
      <c r="AU32" s="195">
        <v>0</v>
      </c>
      <c r="AV32" s="195">
        <v>0</v>
      </c>
      <c r="AW32" s="195">
        <v>0</v>
      </c>
      <c r="AX32" s="195">
        <v>0</v>
      </c>
      <c r="AY32" s="195">
        <v>0</v>
      </c>
    </row>
    <row r="33" spans="1:51">
      <c r="A33" t="s">
        <v>75</v>
      </c>
      <c r="B33" s="195">
        <v>0</v>
      </c>
      <c r="C33" s="195">
        <v>0</v>
      </c>
      <c r="D33" s="195">
        <v>12.89</v>
      </c>
      <c r="E33" s="195">
        <v>0</v>
      </c>
      <c r="F33" s="195">
        <v>0</v>
      </c>
      <c r="G33" s="195">
        <v>20.49</v>
      </c>
      <c r="H33" s="195">
        <v>0</v>
      </c>
      <c r="I33" s="195">
        <v>18.829999999999998</v>
      </c>
      <c r="J33" s="195">
        <v>7.4</v>
      </c>
      <c r="K33" s="195">
        <v>4.58</v>
      </c>
      <c r="L33" s="195">
        <v>375.77</v>
      </c>
      <c r="M33" s="195">
        <v>0.98</v>
      </c>
      <c r="N33" s="195">
        <v>1.25</v>
      </c>
      <c r="O33" s="195">
        <v>0</v>
      </c>
      <c r="P33" s="195">
        <v>1.48</v>
      </c>
      <c r="Q33" s="195">
        <v>3.4</v>
      </c>
      <c r="R33" s="195">
        <v>9.15</v>
      </c>
      <c r="S33" s="195">
        <v>4.1399999999999997</v>
      </c>
      <c r="T33" s="195">
        <v>0</v>
      </c>
      <c r="U33" s="195">
        <v>2.23</v>
      </c>
      <c r="V33" s="195">
        <v>6.36</v>
      </c>
      <c r="W33" s="195">
        <v>5.64</v>
      </c>
      <c r="X33" s="195">
        <v>1.57</v>
      </c>
      <c r="Y33" s="195">
        <v>0</v>
      </c>
      <c r="Z33" s="195">
        <v>48.73</v>
      </c>
      <c r="AA33" s="195">
        <v>17.190000000000001</v>
      </c>
      <c r="AB33" s="195">
        <v>0</v>
      </c>
      <c r="AC33" s="195">
        <v>9.92</v>
      </c>
      <c r="AD33" s="195">
        <v>0</v>
      </c>
      <c r="AE33" s="195">
        <v>0</v>
      </c>
      <c r="AF33" s="195">
        <v>0</v>
      </c>
      <c r="AG33" s="195">
        <v>21.09</v>
      </c>
      <c r="AH33" s="195">
        <v>0</v>
      </c>
      <c r="AI33" s="195">
        <v>8.68</v>
      </c>
      <c r="AJ33" s="195">
        <v>0</v>
      </c>
      <c r="AK33" s="195">
        <v>87.82</v>
      </c>
      <c r="AL33" s="195">
        <v>0</v>
      </c>
      <c r="AM33" s="195">
        <v>0</v>
      </c>
      <c r="AN33" s="195">
        <v>0</v>
      </c>
      <c r="AO33" s="195">
        <v>266.45999999999998</v>
      </c>
      <c r="AP33" s="195">
        <v>0</v>
      </c>
      <c r="AQ33" s="195">
        <v>0</v>
      </c>
      <c r="AR33" s="195">
        <v>0</v>
      </c>
      <c r="AS33" s="195">
        <v>0</v>
      </c>
      <c r="AT33" s="195">
        <v>0</v>
      </c>
      <c r="AU33" s="195">
        <v>0</v>
      </c>
      <c r="AV33" s="195">
        <v>0</v>
      </c>
      <c r="AW33" s="195">
        <v>0</v>
      </c>
      <c r="AX33" s="195">
        <v>0</v>
      </c>
      <c r="AY33" s="195">
        <v>0</v>
      </c>
    </row>
    <row r="34" spans="1:51">
      <c r="A34" t="s">
        <v>76</v>
      </c>
      <c r="B34" s="195">
        <v>0</v>
      </c>
      <c r="C34" s="195">
        <v>0</v>
      </c>
      <c r="D34" s="195">
        <v>12.89</v>
      </c>
      <c r="E34" s="195">
        <v>0</v>
      </c>
      <c r="F34" s="195">
        <v>0</v>
      </c>
      <c r="G34" s="195">
        <v>20.49</v>
      </c>
      <c r="H34" s="195">
        <v>0</v>
      </c>
      <c r="I34" s="195">
        <v>18.829999999999998</v>
      </c>
      <c r="J34" s="195">
        <v>7.4</v>
      </c>
      <c r="K34" s="195">
        <v>4.58</v>
      </c>
      <c r="L34" s="195">
        <v>375.77</v>
      </c>
      <c r="M34" s="195">
        <v>0.98</v>
      </c>
      <c r="N34" s="195">
        <v>1.25</v>
      </c>
      <c r="O34" s="195">
        <v>0</v>
      </c>
      <c r="P34" s="195">
        <v>1.48</v>
      </c>
      <c r="Q34" s="195">
        <v>3.4</v>
      </c>
      <c r="R34" s="195">
        <v>9.15</v>
      </c>
      <c r="S34" s="195">
        <v>4.1500000000000004</v>
      </c>
      <c r="T34" s="195">
        <v>0</v>
      </c>
      <c r="U34" s="195">
        <v>2.21</v>
      </c>
      <c r="V34" s="195">
        <v>6.36</v>
      </c>
      <c r="W34" s="195">
        <v>5.64</v>
      </c>
      <c r="X34" s="195">
        <v>1.57</v>
      </c>
      <c r="Y34" s="195">
        <v>0</v>
      </c>
      <c r="Z34" s="195">
        <v>48.73</v>
      </c>
      <c r="AA34" s="195">
        <v>17.190000000000001</v>
      </c>
      <c r="AB34" s="195">
        <v>0</v>
      </c>
      <c r="AC34" s="195">
        <v>9.92</v>
      </c>
      <c r="AD34" s="195">
        <v>0</v>
      </c>
      <c r="AE34" s="195">
        <v>0</v>
      </c>
      <c r="AF34" s="195">
        <v>0</v>
      </c>
      <c r="AG34" s="195">
        <v>21.09</v>
      </c>
      <c r="AH34" s="195">
        <v>0</v>
      </c>
      <c r="AI34" s="195">
        <v>8.68</v>
      </c>
      <c r="AJ34" s="195">
        <v>0</v>
      </c>
      <c r="AK34" s="195">
        <v>87.82</v>
      </c>
      <c r="AL34" s="195">
        <v>0</v>
      </c>
      <c r="AM34" s="195">
        <v>0</v>
      </c>
      <c r="AN34" s="195">
        <v>0</v>
      </c>
      <c r="AO34" s="195">
        <v>266.45999999999998</v>
      </c>
      <c r="AP34" s="195">
        <v>0</v>
      </c>
      <c r="AQ34" s="195">
        <v>0</v>
      </c>
      <c r="AR34" s="195">
        <v>0</v>
      </c>
      <c r="AS34" s="195">
        <v>0</v>
      </c>
      <c r="AT34" s="195">
        <v>0</v>
      </c>
      <c r="AU34" s="195">
        <v>0</v>
      </c>
      <c r="AV34" s="195">
        <v>0</v>
      </c>
      <c r="AW34" s="195">
        <v>0</v>
      </c>
      <c r="AX34" s="195">
        <v>0</v>
      </c>
      <c r="AY34" s="195">
        <v>0</v>
      </c>
    </row>
    <row r="35" spans="1:51">
      <c r="A35" t="s">
        <v>77</v>
      </c>
      <c r="B35" s="195">
        <v>0</v>
      </c>
      <c r="C35" s="195">
        <v>0</v>
      </c>
      <c r="D35" s="195">
        <v>12.56</v>
      </c>
      <c r="E35" s="195">
        <v>0</v>
      </c>
      <c r="F35" s="195">
        <v>0</v>
      </c>
      <c r="G35" s="195">
        <v>20.49</v>
      </c>
      <c r="H35" s="195">
        <v>0</v>
      </c>
      <c r="I35" s="195">
        <v>18.829999999999998</v>
      </c>
      <c r="J35" s="195">
        <v>7.4</v>
      </c>
      <c r="K35" s="195">
        <v>4.5</v>
      </c>
      <c r="L35" s="195">
        <v>375.76</v>
      </c>
      <c r="M35" s="195">
        <v>0.98</v>
      </c>
      <c r="N35" s="195">
        <v>1.25</v>
      </c>
      <c r="O35" s="195">
        <v>0</v>
      </c>
      <c r="P35" s="195">
        <v>1.48</v>
      </c>
      <c r="Q35" s="195">
        <v>2.92</v>
      </c>
      <c r="R35" s="195">
        <v>9.15</v>
      </c>
      <c r="S35" s="195">
        <v>3.94</v>
      </c>
      <c r="T35" s="195">
        <v>0</v>
      </c>
      <c r="U35" s="195">
        <v>2.21</v>
      </c>
      <c r="V35" s="195">
        <v>6.36</v>
      </c>
      <c r="W35" s="195">
        <v>5.19</v>
      </c>
      <c r="X35" s="195">
        <v>25.95</v>
      </c>
      <c r="Y35" s="195">
        <v>0</v>
      </c>
      <c r="Z35" s="195">
        <v>48.73</v>
      </c>
      <c r="AA35" s="195">
        <v>17.190000000000001</v>
      </c>
      <c r="AB35" s="195">
        <v>0</v>
      </c>
      <c r="AC35" s="195">
        <v>9.92</v>
      </c>
      <c r="AD35" s="195">
        <v>0</v>
      </c>
      <c r="AE35" s="195">
        <v>0</v>
      </c>
      <c r="AF35" s="195">
        <v>0</v>
      </c>
      <c r="AG35" s="195">
        <v>21.09</v>
      </c>
      <c r="AH35" s="195">
        <v>0</v>
      </c>
      <c r="AI35" s="195">
        <v>8.68</v>
      </c>
      <c r="AJ35" s="195">
        <v>0</v>
      </c>
      <c r="AK35" s="195">
        <v>87.82</v>
      </c>
      <c r="AL35" s="195">
        <v>0</v>
      </c>
      <c r="AM35" s="195">
        <v>0</v>
      </c>
      <c r="AN35" s="195">
        <v>0</v>
      </c>
      <c r="AO35" s="195">
        <v>266.45999999999998</v>
      </c>
      <c r="AP35" s="195">
        <v>0</v>
      </c>
      <c r="AQ35" s="195">
        <v>0</v>
      </c>
      <c r="AR35" s="195">
        <v>0</v>
      </c>
      <c r="AS35" s="195">
        <v>0</v>
      </c>
      <c r="AT35" s="195">
        <v>0</v>
      </c>
      <c r="AU35" s="195">
        <v>0</v>
      </c>
      <c r="AV35" s="195">
        <v>0</v>
      </c>
      <c r="AW35" s="195">
        <v>0</v>
      </c>
      <c r="AX35" s="195">
        <v>0</v>
      </c>
      <c r="AY35" s="195">
        <v>0</v>
      </c>
    </row>
    <row r="36" spans="1:51">
      <c r="A36" t="s">
        <v>78</v>
      </c>
      <c r="B36" s="195">
        <v>0</v>
      </c>
      <c r="C36" s="195">
        <v>0</v>
      </c>
      <c r="D36" s="195">
        <v>12.56</v>
      </c>
      <c r="E36" s="195">
        <v>0</v>
      </c>
      <c r="F36" s="195">
        <v>0</v>
      </c>
      <c r="G36" s="195">
        <v>20.49</v>
      </c>
      <c r="H36" s="195">
        <v>0</v>
      </c>
      <c r="I36" s="195">
        <v>18.829999999999998</v>
      </c>
      <c r="J36" s="195">
        <v>7.4</v>
      </c>
      <c r="K36" s="195">
        <v>4.5</v>
      </c>
      <c r="L36" s="195">
        <v>375.76</v>
      </c>
      <c r="M36" s="195">
        <v>0.98</v>
      </c>
      <c r="N36" s="195">
        <v>1.25</v>
      </c>
      <c r="O36" s="195">
        <v>0</v>
      </c>
      <c r="P36" s="195">
        <v>1.48</v>
      </c>
      <c r="Q36" s="195">
        <v>2.92</v>
      </c>
      <c r="R36" s="195">
        <v>9.15</v>
      </c>
      <c r="S36" s="195">
        <v>3.94</v>
      </c>
      <c r="T36" s="195">
        <v>0</v>
      </c>
      <c r="U36" s="195">
        <v>2.21</v>
      </c>
      <c r="V36" s="195">
        <v>6.36</v>
      </c>
      <c r="W36" s="195">
        <v>5.19</v>
      </c>
      <c r="X36" s="195">
        <v>25.95</v>
      </c>
      <c r="Y36" s="195">
        <v>0</v>
      </c>
      <c r="Z36" s="195">
        <v>48.73</v>
      </c>
      <c r="AA36" s="195">
        <v>17.190000000000001</v>
      </c>
      <c r="AB36" s="195">
        <v>0</v>
      </c>
      <c r="AC36" s="195">
        <v>9.92</v>
      </c>
      <c r="AD36" s="195">
        <v>0</v>
      </c>
      <c r="AE36" s="195">
        <v>0</v>
      </c>
      <c r="AF36" s="195">
        <v>0</v>
      </c>
      <c r="AG36" s="195">
        <v>21.09</v>
      </c>
      <c r="AH36" s="195">
        <v>0</v>
      </c>
      <c r="AI36" s="195">
        <v>8.68</v>
      </c>
      <c r="AJ36" s="195">
        <v>0</v>
      </c>
      <c r="AK36" s="195">
        <v>87.82</v>
      </c>
      <c r="AL36" s="195">
        <v>0</v>
      </c>
      <c r="AM36" s="195">
        <v>0</v>
      </c>
      <c r="AN36" s="195">
        <v>0</v>
      </c>
      <c r="AO36" s="195">
        <v>266.45999999999998</v>
      </c>
      <c r="AP36" s="195">
        <v>0</v>
      </c>
      <c r="AQ36" s="195">
        <v>0</v>
      </c>
      <c r="AR36" s="195">
        <v>0</v>
      </c>
      <c r="AS36" s="195">
        <v>0</v>
      </c>
      <c r="AT36" s="195">
        <v>0</v>
      </c>
      <c r="AU36" s="195">
        <v>0</v>
      </c>
      <c r="AV36" s="195">
        <v>0</v>
      </c>
      <c r="AW36" s="195">
        <v>0</v>
      </c>
      <c r="AX36" s="195">
        <v>0</v>
      </c>
      <c r="AY36" s="195">
        <v>0</v>
      </c>
    </row>
    <row r="37" spans="1:51">
      <c r="A37" t="s">
        <v>79</v>
      </c>
      <c r="B37" s="195">
        <v>0</v>
      </c>
      <c r="C37" s="195">
        <v>0</v>
      </c>
      <c r="D37" s="195">
        <v>12.56</v>
      </c>
      <c r="E37" s="195">
        <v>0</v>
      </c>
      <c r="F37" s="195">
        <v>0</v>
      </c>
      <c r="G37" s="195">
        <v>20.49</v>
      </c>
      <c r="H37" s="195">
        <v>0</v>
      </c>
      <c r="I37" s="195">
        <v>18.829999999999998</v>
      </c>
      <c r="J37" s="195">
        <v>7.4</v>
      </c>
      <c r="K37" s="195">
        <v>4.49</v>
      </c>
      <c r="L37" s="195">
        <v>375.76</v>
      </c>
      <c r="M37" s="195">
        <v>0.98</v>
      </c>
      <c r="N37" s="195">
        <v>1.25</v>
      </c>
      <c r="O37" s="195">
        <v>0</v>
      </c>
      <c r="P37" s="195">
        <v>1.48</v>
      </c>
      <c r="Q37" s="195">
        <v>2.91</v>
      </c>
      <c r="R37" s="195">
        <v>8.6</v>
      </c>
      <c r="S37" s="195">
        <v>3.85</v>
      </c>
      <c r="T37" s="195">
        <v>0</v>
      </c>
      <c r="U37" s="195">
        <v>2.21</v>
      </c>
      <c r="V37" s="195">
        <v>6.36</v>
      </c>
      <c r="W37" s="195">
        <v>5.19</v>
      </c>
      <c r="X37" s="195">
        <v>25.95</v>
      </c>
      <c r="Y37" s="195">
        <v>0</v>
      </c>
      <c r="Z37" s="195">
        <v>48.73</v>
      </c>
      <c r="AA37" s="195">
        <v>17.190000000000001</v>
      </c>
      <c r="AB37" s="195">
        <v>0</v>
      </c>
      <c r="AC37" s="195">
        <v>9.92</v>
      </c>
      <c r="AD37" s="195">
        <v>0</v>
      </c>
      <c r="AE37" s="195">
        <v>0</v>
      </c>
      <c r="AF37" s="195">
        <v>0</v>
      </c>
      <c r="AG37" s="195">
        <v>21.09</v>
      </c>
      <c r="AH37" s="195">
        <v>0</v>
      </c>
      <c r="AI37" s="195">
        <v>8.68</v>
      </c>
      <c r="AJ37" s="195">
        <v>0</v>
      </c>
      <c r="AK37" s="195">
        <v>87.82</v>
      </c>
      <c r="AL37" s="195">
        <v>0</v>
      </c>
      <c r="AM37" s="195">
        <v>0</v>
      </c>
      <c r="AN37" s="195">
        <v>0</v>
      </c>
      <c r="AO37" s="195">
        <v>266.45999999999998</v>
      </c>
      <c r="AP37" s="195">
        <v>0</v>
      </c>
      <c r="AQ37" s="195">
        <v>0</v>
      </c>
      <c r="AR37" s="195">
        <v>0</v>
      </c>
      <c r="AS37" s="195">
        <v>0</v>
      </c>
      <c r="AT37" s="195">
        <v>0</v>
      </c>
      <c r="AU37" s="195">
        <v>0</v>
      </c>
      <c r="AV37" s="195">
        <v>0</v>
      </c>
      <c r="AW37" s="195">
        <v>0</v>
      </c>
      <c r="AX37" s="195">
        <v>0</v>
      </c>
      <c r="AY37" s="195">
        <v>0</v>
      </c>
    </row>
    <row r="38" spans="1:51">
      <c r="A38" t="s">
        <v>80</v>
      </c>
      <c r="B38" s="195">
        <v>0</v>
      </c>
      <c r="C38" s="195">
        <v>0</v>
      </c>
      <c r="D38" s="195">
        <v>12.56</v>
      </c>
      <c r="E38" s="195">
        <v>0</v>
      </c>
      <c r="F38" s="195">
        <v>0</v>
      </c>
      <c r="G38" s="195">
        <v>20.49</v>
      </c>
      <c r="H38" s="195">
        <v>0</v>
      </c>
      <c r="I38" s="195">
        <v>18.829999999999998</v>
      </c>
      <c r="J38" s="195">
        <v>7.4</v>
      </c>
      <c r="K38" s="195">
        <v>4.49</v>
      </c>
      <c r="L38" s="195">
        <v>375.76</v>
      </c>
      <c r="M38" s="195">
        <v>0.98</v>
      </c>
      <c r="N38" s="195">
        <v>1.25</v>
      </c>
      <c r="O38" s="195">
        <v>0</v>
      </c>
      <c r="P38" s="195">
        <v>1.48</v>
      </c>
      <c r="Q38" s="195">
        <v>2.91</v>
      </c>
      <c r="R38" s="195">
        <v>8.6</v>
      </c>
      <c r="S38" s="195">
        <v>3.85</v>
      </c>
      <c r="T38" s="195">
        <v>0</v>
      </c>
      <c r="U38" s="195">
        <v>2.21</v>
      </c>
      <c r="V38" s="195">
        <v>6.36</v>
      </c>
      <c r="W38" s="195">
        <v>5.19</v>
      </c>
      <c r="X38" s="195">
        <v>25.95</v>
      </c>
      <c r="Y38" s="195">
        <v>0</v>
      </c>
      <c r="Z38" s="195">
        <v>48.73</v>
      </c>
      <c r="AA38" s="195">
        <v>17.190000000000001</v>
      </c>
      <c r="AB38" s="195">
        <v>0</v>
      </c>
      <c r="AC38" s="195">
        <v>9.92</v>
      </c>
      <c r="AD38" s="195">
        <v>0</v>
      </c>
      <c r="AE38" s="195">
        <v>0</v>
      </c>
      <c r="AF38" s="195">
        <v>0</v>
      </c>
      <c r="AG38" s="195">
        <v>21.09</v>
      </c>
      <c r="AH38" s="195">
        <v>0</v>
      </c>
      <c r="AI38" s="195">
        <v>8.68</v>
      </c>
      <c r="AJ38" s="195">
        <v>0</v>
      </c>
      <c r="AK38" s="195">
        <v>87.82</v>
      </c>
      <c r="AL38" s="195">
        <v>0</v>
      </c>
      <c r="AM38" s="195">
        <v>0</v>
      </c>
      <c r="AN38" s="195">
        <v>0</v>
      </c>
      <c r="AO38" s="195">
        <v>266.45999999999998</v>
      </c>
      <c r="AP38" s="195">
        <v>0</v>
      </c>
      <c r="AQ38" s="195">
        <v>0</v>
      </c>
      <c r="AR38" s="195">
        <v>0</v>
      </c>
      <c r="AS38" s="195">
        <v>0</v>
      </c>
      <c r="AT38" s="195">
        <v>0</v>
      </c>
      <c r="AU38" s="195">
        <v>0</v>
      </c>
      <c r="AV38" s="195">
        <v>0</v>
      </c>
      <c r="AW38" s="195">
        <v>0</v>
      </c>
      <c r="AX38" s="195">
        <v>0</v>
      </c>
      <c r="AY38" s="195">
        <v>0</v>
      </c>
    </row>
    <row r="39" spans="1:51">
      <c r="A39" t="s">
        <v>81</v>
      </c>
      <c r="B39" s="195">
        <v>0</v>
      </c>
      <c r="C39" s="195">
        <v>0</v>
      </c>
      <c r="D39" s="195">
        <v>12.4</v>
      </c>
      <c r="E39" s="195">
        <v>0</v>
      </c>
      <c r="F39" s="195">
        <v>0</v>
      </c>
      <c r="G39" s="195">
        <v>20.49</v>
      </c>
      <c r="H39" s="195">
        <v>0</v>
      </c>
      <c r="I39" s="195">
        <v>18.829999999999998</v>
      </c>
      <c r="J39" s="195">
        <v>7.4</v>
      </c>
      <c r="K39" s="195">
        <v>4.49</v>
      </c>
      <c r="L39" s="195">
        <v>375.76</v>
      </c>
      <c r="M39" s="195">
        <v>0.98</v>
      </c>
      <c r="N39" s="195">
        <v>1.25</v>
      </c>
      <c r="O39" s="195">
        <v>0</v>
      </c>
      <c r="P39" s="195">
        <v>1.48</v>
      </c>
      <c r="Q39" s="195">
        <v>2.8</v>
      </c>
      <c r="R39" s="195">
        <v>6.45</v>
      </c>
      <c r="S39" s="195">
        <v>3.85</v>
      </c>
      <c r="T39" s="195">
        <v>0</v>
      </c>
      <c r="U39" s="195">
        <v>2.21</v>
      </c>
      <c r="V39" s="195">
        <v>6.36</v>
      </c>
      <c r="W39" s="195">
        <v>5.0199999999999996</v>
      </c>
      <c r="X39" s="195">
        <v>25.95</v>
      </c>
      <c r="Y39" s="195">
        <v>0</v>
      </c>
      <c r="Z39" s="195">
        <v>48.73</v>
      </c>
      <c r="AA39" s="195">
        <v>17.190000000000001</v>
      </c>
      <c r="AB39" s="195">
        <v>0</v>
      </c>
      <c r="AC39" s="195">
        <v>9.92</v>
      </c>
      <c r="AD39" s="195">
        <v>0</v>
      </c>
      <c r="AE39" s="195">
        <v>0</v>
      </c>
      <c r="AF39" s="195">
        <v>0</v>
      </c>
      <c r="AG39" s="195">
        <v>21.09</v>
      </c>
      <c r="AH39" s="195">
        <v>0</v>
      </c>
      <c r="AI39" s="195">
        <v>8.68</v>
      </c>
      <c r="AJ39" s="195">
        <v>0</v>
      </c>
      <c r="AK39" s="195">
        <v>87.82</v>
      </c>
      <c r="AL39" s="195">
        <v>0</v>
      </c>
      <c r="AM39" s="195">
        <v>0</v>
      </c>
      <c r="AN39" s="195">
        <v>0</v>
      </c>
      <c r="AO39" s="195">
        <v>266.45999999999998</v>
      </c>
      <c r="AP39" s="195">
        <v>0</v>
      </c>
      <c r="AQ39" s="195">
        <v>0</v>
      </c>
      <c r="AR39" s="195">
        <v>0</v>
      </c>
      <c r="AS39" s="195">
        <v>0</v>
      </c>
      <c r="AT39" s="195">
        <v>0</v>
      </c>
      <c r="AU39" s="195">
        <v>0</v>
      </c>
      <c r="AV39" s="195">
        <v>0</v>
      </c>
      <c r="AW39" s="195">
        <v>0</v>
      </c>
      <c r="AX39" s="195">
        <v>0</v>
      </c>
      <c r="AY39" s="195">
        <v>0</v>
      </c>
    </row>
    <row r="40" spans="1:51">
      <c r="A40" t="s">
        <v>82</v>
      </c>
      <c r="B40" s="195">
        <v>0</v>
      </c>
      <c r="C40" s="195">
        <v>0</v>
      </c>
      <c r="D40" s="195">
        <v>12.4</v>
      </c>
      <c r="E40" s="195">
        <v>0</v>
      </c>
      <c r="F40" s="195">
        <v>0</v>
      </c>
      <c r="G40" s="195">
        <v>20.49</v>
      </c>
      <c r="H40" s="195">
        <v>0</v>
      </c>
      <c r="I40" s="195">
        <v>18.829999999999998</v>
      </c>
      <c r="J40" s="195">
        <v>7.4</v>
      </c>
      <c r="K40" s="195">
        <v>4.4400000000000004</v>
      </c>
      <c r="L40" s="195">
        <v>375.77</v>
      </c>
      <c r="M40" s="195">
        <v>0.98</v>
      </c>
      <c r="N40" s="195">
        <v>1.25</v>
      </c>
      <c r="O40" s="195">
        <v>0</v>
      </c>
      <c r="P40" s="195">
        <v>1.48</v>
      </c>
      <c r="Q40" s="195">
        <v>2.78</v>
      </c>
      <c r="R40" s="195">
        <v>6.45</v>
      </c>
      <c r="S40" s="195">
        <v>3.84</v>
      </c>
      <c r="T40" s="195">
        <v>0</v>
      </c>
      <c r="U40" s="195">
        <v>2.21</v>
      </c>
      <c r="V40" s="195">
        <v>6.36</v>
      </c>
      <c r="W40" s="195">
        <v>5.08</v>
      </c>
      <c r="X40" s="195">
        <v>25.95</v>
      </c>
      <c r="Y40" s="195">
        <v>0</v>
      </c>
      <c r="Z40" s="195">
        <v>48.73</v>
      </c>
      <c r="AA40" s="195">
        <v>17.190000000000001</v>
      </c>
      <c r="AB40" s="195">
        <v>0</v>
      </c>
      <c r="AC40" s="195">
        <v>9.92</v>
      </c>
      <c r="AD40" s="195">
        <v>0</v>
      </c>
      <c r="AE40" s="195">
        <v>0</v>
      </c>
      <c r="AF40" s="195">
        <v>0</v>
      </c>
      <c r="AG40" s="195">
        <v>21.09</v>
      </c>
      <c r="AH40" s="195">
        <v>0</v>
      </c>
      <c r="AI40" s="195">
        <v>8.68</v>
      </c>
      <c r="AJ40" s="195">
        <v>0</v>
      </c>
      <c r="AK40" s="195">
        <v>87.82</v>
      </c>
      <c r="AL40" s="195">
        <v>0</v>
      </c>
      <c r="AM40" s="195">
        <v>0</v>
      </c>
      <c r="AN40" s="195">
        <v>0</v>
      </c>
      <c r="AO40" s="195">
        <v>266.45999999999998</v>
      </c>
      <c r="AP40" s="195">
        <v>0</v>
      </c>
      <c r="AQ40" s="195">
        <v>0</v>
      </c>
      <c r="AR40" s="195">
        <v>0</v>
      </c>
      <c r="AS40" s="195">
        <v>0</v>
      </c>
      <c r="AT40" s="195">
        <v>0</v>
      </c>
      <c r="AU40" s="195">
        <v>0</v>
      </c>
      <c r="AV40" s="195">
        <v>0</v>
      </c>
      <c r="AW40" s="195">
        <v>0</v>
      </c>
      <c r="AX40" s="195">
        <v>0</v>
      </c>
      <c r="AY40" s="195">
        <v>0</v>
      </c>
    </row>
    <row r="41" spans="1:51">
      <c r="A41" t="s">
        <v>83</v>
      </c>
      <c r="B41" s="195">
        <v>0</v>
      </c>
      <c r="C41" s="195">
        <v>0</v>
      </c>
      <c r="D41" s="195">
        <v>12.4</v>
      </c>
      <c r="E41" s="195">
        <v>0</v>
      </c>
      <c r="F41" s="195">
        <v>0</v>
      </c>
      <c r="G41" s="195">
        <v>20.49</v>
      </c>
      <c r="H41" s="195">
        <v>0</v>
      </c>
      <c r="I41" s="195">
        <v>18.829999999999998</v>
      </c>
      <c r="J41" s="195">
        <v>7.4</v>
      </c>
      <c r="K41" s="195">
        <v>4.4400000000000004</v>
      </c>
      <c r="L41" s="195">
        <v>375.77</v>
      </c>
      <c r="M41" s="195">
        <v>0.98</v>
      </c>
      <c r="N41" s="195">
        <v>1.25</v>
      </c>
      <c r="O41" s="195">
        <v>0</v>
      </c>
      <c r="P41" s="195">
        <v>1.48</v>
      </c>
      <c r="Q41" s="195">
        <v>2.78</v>
      </c>
      <c r="R41" s="195">
        <v>6.45</v>
      </c>
      <c r="S41" s="195">
        <v>3.84</v>
      </c>
      <c r="T41" s="195">
        <v>0</v>
      </c>
      <c r="U41" s="195">
        <v>2.21</v>
      </c>
      <c r="V41" s="195">
        <v>6.36</v>
      </c>
      <c r="W41" s="195">
        <v>5.64</v>
      </c>
      <c r="X41" s="195">
        <v>25.95</v>
      </c>
      <c r="Y41" s="195">
        <v>0</v>
      </c>
      <c r="Z41" s="195">
        <v>48.73</v>
      </c>
      <c r="AA41" s="195">
        <v>17.190000000000001</v>
      </c>
      <c r="AB41" s="195">
        <v>0</v>
      </c>
      <c r="AC41" s="195">
        <v>9.92</v>
      </c>
      <c r="AD41" s="195">
        <v>0</v>
      </c>
      <c r="AE41" s="195">
        <v>0</v>
      </c>
      <c r="AF41" s="195">
        <v>0</v>
      </c>
      <c r="AG41" s="195">
        <v>21.09</v>
      </c>
      <c r="AH41" s="195">
        <v>0</v>
      </c>
      <c r="AI41" s="195">
        <v>8.68</v>
      </c>
      <c r="AJ41" s="195">
        <v>0</v>
      </c>
      <c r="AK41" s="195">
        <v>87.82</v>
      </c>
      <c r="AL41" s="195">
        <v>0</v>
      </c>
      <c r="AM41" s="195">
        <v>0</v>
      </c>
      <c r="AN41" s="195">
        <v>0</v>
      </c>
      <c r="AO41" s="195">
        <v>266.45999999999998</v>
      </c>
      <c r="AP41" s="195">
        <v>0</v>
      </c>
      <c r="AQ41" s="195">
        <v>0</v>
      </c>
      <c r="AR41" s="195">
        <v>0</v>
      </c>
      <c r="AS41" s="195">
        <v>0</v>
      </c>
      <c r="AT41" s="195">
        <v>0</v>
      </c>
      <c r="AU41" s="195">
        <v>0</v>
      </c>
      <c r="AV41" s="195">
        <v>0</v>
      </c>
      <c r="AW41" s="195">
        <v>0</v>
      </c>
      <c r="AX41" s="195">
        <v>0</v>
      </c>
      <c r="AY41" s="195">
        <v>0</v>
      </c>
    </row>
    <row r="42" spans="1:51">
      <c r="A42" t="s">
        <v>84</v>
      </c>
      <c r="B42" s="195">
        <v>0</v>
      </c>
      <c r="C42" s="195">
        <v>0</v>
      </c>
      <c r="D42" s="195">
        <v>12.4</v>
      </c>
      <c r="E42" s="195">
        <v>0</v>
      </c>
      <c r="F42" s="195">
        <v>0</v>
      </c>
      <c r="G42" s="195">
        <v>20.49</v>
      </c>
      <c r="H42" s="195">
        <v>0</v>
      </c>
      <c r="I42" s="195">
        <v>18.829999999999998</v>
      </c>
      <c r="J42" s="195">
        <v>7.4</v>
      </c>
      <c r="K42" s="195">
        <v>4.4400000000000004</v>
      </c>
      <c r="L42" s="195">
        <v>375.77</v>
      </c>
      <c r="M42" s="195">
        <v>0.98</v>
      </c>
      <c r="N42" s="195">
        <v>1.25</v>
      </c>
      <c r="O42" s="195">
        <v>0</v>
      </c>
      <c r="P42" s="195">
        <v>1.48</v>
      </c>
      <c r="Q42" s="195">
        <v>2.78</v>
      </c>
      <c r="R42" s="195">
        <v>6.45</v>
      </c>
      <c r="S42" s="195">
        <v>3.84</v>
      </c>
      <c r="T42" s="195">
        <v>0</v>
      </c>
      <c r="U42" s="195">
        <v>2.21</v>
      </c>
      <c r="V42" s="195">
        <v>6.36</v>
      </c>
      <c r="W42" s="195">
        <v>5.64</v>
      </c>
      <c r="X42" s="195">
        <v>25.95</v>
      </c>
      <c r="Y42" s="195">
        <v>0</v>
      </c>
      <c r="Z42" s="195">
        <v>48.73</v>
      </c>
      <c r="AA42" s="195">
        <v>17.190000000000001</v>
      </c>
      <c r="AB42" s="195">
        <v>0</v>
      </c>
      <c r="AC42" s="195">
        <v>9.92</v>
      </c>
      <c r="AD42" s="195">
        <v>0</v>
      </c>
      <c r="AE42" s="195">
        <v>0</v>
      </c>
      <c r="AF42" s="195">
        <v>0</v>
      </c>
      <c r="AG42" s="195">
        <v>21.09</v>
      </c>
      <c r="AH42" s="195">
        <v>0</v>
      </c>
      <c r="AI42" s="195">
        <v>8.68</v>
      </c>
      <c r="AJ42" s="195">
        <v>0</v>
      </c>
      <c r="AK42" s="195">
        <v>87.82</v>
      </c>
      <c r="AL42" s="195">
        <v>0</v>
      </c>
      <c r="AM42" s="195">
        <v>0</v>
      </c>
      <c r="AN42" s="195">
        <v>0</v>
      </c>
      <c r="AO42" s="195">
        <v>266.45999999999998</v>
      </c>
      <c r="AP42" s="195">
        <v>0</v>
      </c>
      <c r="AQ42" s="195">
        <v>0</v>
      </c>
      <c r="AR42" s="195">
        <v>0</v>
      </c>
      <c r="AS42" s="195">
        <v>0</v>
      </c>
      <c r="AT42" s="195">
        <v>0</v>
      </c>
      <c r="AU42" s="195">
        <v>0</v>
      </c>
      <c r="AV42" s="195">
        <v>0</v>
      </c>
      <c r="AW42" s="195">
        <v>0</v>
      </c>
      <c r="AX42" s="195">
        <v>0</v>
      </c>
      <c r="AY42" s="195">
        <v>0</v>
      </c>
    </row>
    <row r="43" spans="1:51">
      <c r="A43" t="s">
        <v>85</v>
      </c>
      <c r="B43" s="195">
        <v>0</v>
      </c>
      <c r="C43" s="195">
        <v>0</v>
      </c>
      <c r="D43" s="195">
        <v>12.4</v>
      </c>
      <c r="E43" s="195">
        <v>0</v>
      </c>
      <c r="F43" s="195">
        <v>0</v>
      </c>
      <c r="G43" s="195">
        <v>20.49</v>
      </c>
      <c r="H43" s="195">
        <v>0</v>
      </c>
      <c r="I43" s="195">
        <v>18.829999999999998</v>
      </c>
      <c r="J43" s="195">
        <v>7.4</v>
      </c>
      <c r="K43" s="195">
        <v>4.4400000000000004</v>
      </c>
      <c r="L43" s="195">
        <v>375.77</v>
      </c>
      <c r="M43" s="195">
        <v>0.98</v>
      </c>
      <c r="N43" s="195">
        <v>1.25</v>
      </c>
      <c r="O43" s="195">
        <v>0</v>
      </c>
      <c r="P43" s="195">
        <v>1.48</v>
      </c>
      <c r="Q43" s="195">
        <v>3.41</v>
      </c>
      <c r="R43" s="195">
        <v>6.8</v>
      </c>
      <c r="S43" s="195">
        <v>4.24</v>
      </c>
      <c r="T43" s="195">
        <v>0</v>
      </c>
      <c r="U43" s="195">
        <v>2.21</v>
      </c>
      <c r="V43" s="195">
        <v>1.34</v>
      </c>
      <c r="W43" s="195">
        <v>6.18</v>
      </c>
      <c r="X43" s="195">
        <v>4.9400000000000004</v>
      </c>
      <c r="Y43" s="195">
        <v>0</v>
      </c>
      <c r="Z43" s="195">
        <v>48.73</v>
      </c>
      <c r="AA43" s="195">
        <v>17.190000000000001</v>
      </c>
      <c r="AB43" s="195">
        <v>0</v>
      </c>
      <c r="AC43" s="195">
        <v>10.33</v>
      </c>
      <c r="AD43" s="195">
        <v>0</v>
      </c>
      <c r="AE43" s="195">
        <v>0</v>
      </c>
      <c r="AF43" s="195">
        <v>0</v>
      </c>
      <c r="AG43" s="195">
        <v>21.09</v>
      </c>
      <c r="AH43" s="195">
        <v>0</v>
      </c>
      <c r="AI43" s="195">
        <v>8.68</v>
      </c>
      <c r="AJ43" s="195">
        <v>0</v>
      </c>
      <c r="AK43" s="195">
        <v>87.82</v>
      </c>
      <c r="AL43" s="195">
        <v>0</v>
      </c>
      <c r="AM43" s="195">
        <v>0</v>
      </c>
      <c r="AN43" s="195">
        <v>0</v>
      </c>
      <c r="AO43" s="195">
        <v>261.02</v>
      </c>
      <c r="AP43" s="195">
        <v>0</v>
      </c>
      <c r="AQ43" s="195">
        <v>0</v>
      </c>
      <c r="AR43" s="195">
        <v>0</v>
      </c>
      <c r="AS43" s="195">
        <v>0</v>
      </c>
      <c r="AT43" s="195">
        <v>0</v>
      </c>
      <c r="AU43" s="195">
        <v>0</v>
      </c>
      <c r="AV43" s="195">
        <v>0</v>
      </c>
      <c r="AW43" s="195">
        <v>0</v>
      </c>
      <c r="AX43" s="195">
        <v>0</v>
      </c>
      <c r="AY43" s="195">
        <v>0</v>
      </c>
    </row>
    <row r="44" spans="1:51">
      <c r="A44" t="s">
        <v>86</v>
      </c>
      <c r="B44" s="195">
        <v>0</v>
      </c>
      <c r="C44" s="195">
        <v>0</v>
      </c>
      <c r="D44" s="195">
        <v>12.4</v>
      </c>
      <c r="E44" s="195">
        <v>0</v>
      </c>
      <c r="F44" s="195">
        <v>0</v>
      </c>
      <c r="G44" s="195">
        <v>20.49</v>
      </c>
      <c r="H44" s="195">
        <v>0</v>
      </c>
      <c r="I44" s="195">
        <v>18.829999999999998</v>
      </c>
      <c r="J44" s="195">
        <v>7.4</v>
      </c>
      <c r="K44" s="195">
        <v>4.4400000000000004</v>
      </c>
      <c r="L44" s="195">
        <v>375.77</v>
      </c>
      <c r="M44" s="195">
        <v>0.98</v>
      </c>
      <c r="N44" s="195">
        <v>1.25</v>
      </c>
      <c r="O44" s="195">
        <v>0</v>
      </c>
      <c r="P44" s="195">
        <v>1.48</v>
      </c>
      <c r="Q44" s="195">
        <v>3.41</v>
      </c>
      <c r="R44" s="195">
        <v>6.8</v>
      </c>
      <c r="S44" s="195">
        <v>4.24</v>
      </c>
      <c r="T44" s="195">
        <v>0</v>
      </c>
      <c r="U44" s="195">
        <v>2.21</v>
      </c>
      <c r="V44" s="195">
        <v>0.22</v>
      </c>
      <c r="W44" s="195">
        <v>6.18</v>
      </c>
      <c r="X44" s="195">
        <v>1.58</v>
      </c>
      <c r="Y44" s="195">
        <v>0</v>
      </c>
      <c r="Z44" s="195">
        <v>48.73</v>
      </c>
      <c r="AA44" s="195">
        <v>17.190000000000001</v>
      </c>
      <c r="AB44" s="195">
        <v>0</v>
      </c>
      <c r="AC44" s="195">
        <v>10.33</v>
      </c>
      <c r="AD44" s="195">
        <v>0</v>
      </c>
      <c r="AE44" s="195">
        <v>0</v>
      </c>
      <c r="AF44" s="195">
        <v>0</v>
      </c>
      <c r="AG44" s="195">
        <v>21.09</v>
      </c>
      <c r="AH44" s="195">
        <v>0</v>
      </c>
      <c r="AI44" s="195">
        <v>8.68</v>
      </c>
      <c r="AJ44" s="195">
        <v>0</v>
      </c>
      <c r="AK44" s="195">
        <v>87.82</v>
      </c>
      <c r="AL44" s="195">
        <v>0</v>
      </c>
      <c r="AM44" s="195">
        <v>0</v>
      </c>
      <c r="AN44" s="195">
        <v>0</v>
      </c>
      <c r="AO44" s="195">
        <v>261.02</v>
      </c>
      <c r="AP44" s="195">
        <v>0</v>
      </c>
      <c r="AQ44" s="195">
        <v>0</v>
      </c>
      <c r="AR44" s="195">
        <v>0</v>
      </c>
      <c r="AS44" s="195">
        <v>0</v>
      </c>
      <c r="AT44" s="195">
        <v>0</v>
      </c>
      <c r="AU44" s="195">
        <v>0</v>
      </c>
      <c r="AV44" s="195">
        <v>0</v>
      </c>
      <c r="AW44" s="195">
        <v>0</v>
      </c>
      <c r="AX44" s="195">
        <v>0</v>
      </c>
      <c r="AY44" s="195">
        <v>0</v>
      </c>
    </row>
    <row r="45" spans="1:51">
      <c r="A45" t="s">
        <v>87</v>
      </c>
      <c r="B45" s="195">
        <v>0</v>
      </c>
      <c r="C45" s="195">
        <v>0</v>
      </c>
      <c r="D45" s="195">
        <v>12.4</v>
      </c>
      <c r="E45" s="195">
        <v>0</v>
      </c>
      <c r="F45" s="195">
        <v>0</v>
      </c>
      <c r="G45" s="195">
        <v>20.49</v>
      </c>
      <c r="H45" s="195">
        <v>0</v>
      </c>
      <c r="I45" s="195">
        <v>18.829999999999998</v>
      </c>
      <c r="J45" s="195">
        <v>7.4</v>
      </c>
      <c r="K45" s="195">
        <v>4.58</v>
      </c>
      <c r="L45" s="195">
        <v>375.77</v>
      </c>
      <c r="M45" s="195">
        <v>0.98</v>
      </c>
      <c r="N45" s="195">
        <v>1.25</v>
      </c>
      <c r="O45" s="195">
        <v>0</v>
      </c>
      <c r="P45" s="195">
        <v>1.48</v>
      </c>
      <c r="Q45" s="195">
        <v>3.41</v>
      </c>
      <c r="R45" s="195">
        <v>1.19</v>
      </c>
      <c r="S45" s="195">
        <v>4.24</v>
      </c>
      <c r="T45" s="195">
        <v>0</v>
      </c>
      <c r="U45" s="195">
        <v>2.15</v>
      </c>
      <c r="V45" s="195">
        <v>0.22</v>
      </c>
      <c r="W45" s="195">
        <v>2.0299999999999998</v>
      </c>
      <c r="X45" s="195">
        <v>1.57</v>
      </c>
      <c r="Y45" s="195">
        <v>0</v>
      </c>
      <c r="Z45" s="195">
        <v>2.69</v>
      </c>
      <c r="AA45" s="195">
        <v>16.38</v>
      </c>
      <c r="AB45" s="195">
        <v>0</v>
      </c>
      <c r="AC45" s="195">
        <v>10.33</v>
      </c>
      <c r="AD45" s="195">
        <v>0</v>
      </c>
      <c r="AE45" s="195">
        <v>0</v>
      </c>
      <c r="AF45" s="195">
        <v>0</v>
      </c>
      <c r="AG45" s="195">
        <v>21.09</v>
      </c>
      <c r="AH45" s="195">
        <v>0</v>
      </c>
      <c r="AI45" s="195">
        <v>8.68</v>
      </c>
      <c r="AJ45" s="195">
        <v>0</v>
      </c>
      <c r="AK45" s="195">
        <v>87.82</v>
      </c>
      <c r="AL45" s="195">
        <v>0</v>
      </c>
      <c r="AM45" s="195">
        <v>0</v>
      </c>
      <c r="AN45" s="195">
        <v>0</v>
      </c>
      <c r="AO45" s="195">
        <v>261.02</v>
      </c>
      <c r="AP45" s="195">
        <v>0</v>
      </c>
      <c r="AQ45" s="195">
        <v>0</v>
      </c>
      <c r="AR45" s="195">
        <v>0</v>
      </c>
      <c r="AS45" s="195">
        <v>0</v>
      </c>
      <c r="AT45" s="195">
        <v>0</v>
      </c>
      <c r="AU45" s="195">
        <v>0</v>
      </c>
      <c r="AV45" s="195">
        <v>0</v>
      </c>
      <c r="AW45" s="195">
        <v>0</v>
      </c>
      <c r="AX45" s="195">
        <v>0</v>
      </c>
      <c r="AY45" s="195">
        <v>0</v>
      </c>
    </row>
    <row r="46" spans="1:51">
      <c r="A46" t="s">
        <v>88</v>
      </c>
      <c r="B46" s="195">
        <v>0</v>
      </c>
      <c r="C46" s="195">
        <v>0</v>
      </c>
      <c r="D46" s="195">
        <v>12.4</v>
      </c>
      <c r="E46" s="195">
        <v>0</v>
      </c>
      <c r="F46" s="195">
        <v>0</v>
      </c>
      <c r="G46" s="195">
        <v>20.49</v>
      </c>
      <c r="H46" s="195">
        <v>0</v>
      </c>
      <c r="I46" s="195">
        <v>18.829999999999998</v>
      </c>
      <c r="J46" s="195">
        <v>7.4</v>
      </c>
      <c r="K46" s="195">
        <v>4.58</v>
      </c>
      <c r="L46" s="195">
        <v>375.77</v>
      </c>
      <c r="M46" s="195">
        <v>0.98</v>
      </c>
      <c r="N46" s="195">
        <v>1.25</v>
      </c>
      <c r="O46" s="195">
        <v>0</v>
      </c>
      <c r="P46" s="195">
        <v>1.48</v>
      </c>
      <c r="Q46" s="195">
        <v>3.41</v>
      </c>
      <c r="R46" s="195">
        <v>0.45</v>
      </c>
      <c r="S46" s="195">
        <v>4.24</v>
      </c>
      <c r="T46" s="195">
        <v>0</v>
      </c>
      <c r="U46" s="195">
        <v>2.15</v>
      </c>
      <c r="V46" s="195">
        <v>0.22</v>
      </c>
      <c r="W46" s="195">
        <v>2.0299999999999998</v>
      </c>
      <c r="X46" s="195">
        <v>1.57</v>
      </c>
      <c r="Y46" s="195">
        <v>0</v>
      </c>
      <c r="Z46" s="195">
        <v>2.69</v>
      </c>
      <c r="AA46" s="195">
        <v>16.38</v>
      </c>
      <c r="AB46" s="195">
        <v>0</v>
      </c>
      <c r="AC46" s="195">
        <v>10.76</v>
      </c>
      <c r="AD46" s="195">
        <v>0</v>
      </c>
      <c r="AE46" s="195">
        <v>0</v>
      </c>
      <c r="AF46" s="195">
        <v>0</v>
      </c>
      <c r="AG46" s="195">
        <v>21.09</v>
      </c>
      <c r="AH46" s="195">
        <v>0</v>
      </c>
      <c r="AI46" s="195">
        <v>8.68</v>
      </c>
      <c r="AJ46" s="195">
        <v>0</v>
      </c>
      <c r="AK46" s="195">
        <v>87.82</v>
      </c>
      <c r="AL46" s="195">
        <v>0</v>
      </c>
      <c r="AM46" s="195">
        <v>0</v>
      </c>
      <c r="AN46" s="195">
        <v>0</v>
      </c>
      <c r="AO46" s="195">
        <v>261.02</v>
      </c>
      <c r="AP46" s="195">
        <v>0</v>
      </c>
      <c r="AQ46" s="195">
        <v>0</v>
      </c>
      <c r="AR46" s="195">
        <v>0</v>
      </c>
      <c r="AS46" s="195">
        <v>0</v>
      </c>
      <c r="AT46" s="195">
        <v>0</v>
      </c>
      <c r="AU46" s="195">
        <v>0</v>
      </c>
      <c r="AV46" s="195">
        <v>0</v>
      </c>
      <c r="AW46" s="195">
        <v>0</v>
      </c>
      <c r="AX46" s="195">
        <v>0</v>
      </c>
      <c r="AY46" s="195">
        <v>0</v>
      </c>
    </row>
    <row r="47" spans="1:51">
      <c r="A47" t="s">
        <v>89</v>
      </c>
      <c r="B47" s="195">
        <v>0</v>
      </c>
      <c r="C47" s="195">
        <v>0</v>
      </c>
      <c r="D47" s="195">
        <v>12.4</v>
      </c>
      <c r="E47" s="195">
        <v>0</v>
      </c>
      <c r="F47" s="195">
        <v>0</v>
      </c>
      <c r="G47" s="195">
        <v>20.49</v>
      </c>
      <c r="H47" s="195">
        <v>0</v>
      </c>
      <c r="I47" s="195">
        <v>18.829999999999998</v>
      </c>
      <c r="J47" s="195">
        <v>7.4</v>
      </c>
      <c r="K47" s="195">
        <v>4.58</v>
      </c>
      <c r="L47" s="195">
        <v>375.77</v>
      </c>
      <c r="M47" s="195">
        <v>0.98</v>
      </c>
      <c r="N47" s="195">
        <v>1.25</v>
      </c>
      <c r="O47" s="195">
        <v>0</v>
      </c>
      <c r="P47" s="195">
        <v>1.48</v>
      </c>
      <c r="Q47" s="195">
        <v>3.41</v>
      </c>
      <c r="R47" s="195">
        <v>0.45</v>
      </c>
      <c r="S47" s="195">
        <v>4.24</v>
      </c>
      <c r="T47" s="195">
        <v>0</v>
      </c>
      <c r="U47" s="195">
        <v>2.14</v>
      </c>
      <c r="V47" s="195">
        <v>0.22</v>
      </c>
      <c r="W47" s="195">
        <v>2.0299999999999998</v>
      </c>
      <c r="X47" s="195">
        <v>1.57</v>
      </c>
      <c r="Y47" s="195">
        <v>0</v>
      </c>
      <c r="Z47" s="195">
        <v>2.69</v>
      </c>
      <c r="AA47" s="195">
        <v>0.86</v>
      </c>
      <c r="AB47" s="195">
        <v>0</v>
      </c>
      <c r="AC47" s="195">
        <v>12.46</v>
      </c>
      <c r="AD47" s="195">
        <v>1.19</v>
      </c>
      <c r="AE47" s="195">
        <v>0</v>
      </c>
      <c r="AF47" s="195">
        <v>0</v>
      </c>
      <c r="AG47" s="195">
        <v>21.09</v>
      </c>
      <c r="AH47" s="195">
        <v>0</v>
      </c>
      <c r="AI47" s="195">
        <v>8.68</v>
      </c>
      <c r="AJ47" s="195">
        <v>0</v>
      </c>
      <c r="AK47" s="195">
        <v>87.82</v>
      </c>
      <c r="AL47" s="195">
        <v>0</v>
      </c>
      <c r="AM47" s="195">
        <v>0</v>
      </c>
      <c r="AN47" s="195">
        <v>0</v>
      </c>
      <c r="AO47" s="195">
        <v>261.02</v>
      </c>
      <c r="AP47" s="195">
        <v>0</v>
      </c>
      <c r="AQ47" s="195">
        <v>0</v>
      </c>
      <c r="AR47" s="195">
        <v>0</v>
      </c>
      <c r="AS47" s="195">
        <v>0</v>
      </c>
      <c r="AT47" s="195">
        <v>0</v>
      </c>
      <c r="AU47" s="195">
        <v>0</v>
      </c>
      <c r="AV47" s="195">
        <v>0</v>
      </c>
      <c r="AW47" s="195">
        <v>0</v>
      </c>
      <c r="AX47" s="195">
        <v>0</v>
      </c>
      <c r="AY47" s="195">
        <v>0</v>
      </c>
    </row>
    <row r="48" spans="1:51">
      <c r="A48" t="s">
        <v>90</v>
      </c>
      <c r="B48" s="195">
        <v>0</v>
      </c>
      <c r="C48" s="195">
        <v>0</v>
      </c>
      <c r="D48" s="195">
        <v>12.4</v>
      </c>
      <c r="E48" s="195">
        <v>0</v>
      </c>
      <c r="F48" s="195">
        <v>0</v>
      </c>
      <c r="G48" s="195">
        <v>20.49</v>
      </c>
      <c r="H48" s="195">
        <v>0</v>
      </c>
      <c r="I48" s="195">
        <v>18.829999999999998</v>
      </c>
      <c r="J48" s="195">
        <v>7.4</v>
      </c>
      <c r="K48" s="195">
        <v>4.58</v>
      </c>
      <c r="L48" s="195">
        <v>375.77</v>
      </c>
      <c r="M48" s="195">
        <v>0.98</v>
      </c>
      <c r="N48" s="195">
        <v>1.25</v>
      </c>
      <c r="O48" s="195">
        <v>0</v>
      </c>
      <c r="P48" s="195">
        <v>1.48</v>
      </c>
      <c r="Q48" s="195">
        <v>3.41</v>
      </c>
      <c r="R48" s="195">
        <v>0.45</v>
      </c>
      <c r="S48" s="195">
        <v>4.24</v>
      </c>
      <c r="T48" s="195">
        <v>0</v>
      </c>
      <c r="U48" s="195">
        <v>2.14</v>
      </c>
      <c r="V48" s="195">
        <v>0.22</v>
      </c>
      <c r="W48" s="195">
        <v>2.0299999999999998</v>
      </c>
      <c r="X48" s="195">
        <v>1.57</v>
      </c>
      <c r="Y48" s="195">
        <v>0</v>
      </c>
      <c r="Z48" s="195">
        <v>2.69</v>
      </c>
      <c r="AA48" s="195">
        <v>0.86</v>
      </c>
      <c r="AB48" s="195">
        <v>0</v>
      </c>
      <c r="AC48" s="195">
        <v>12.46</v>
      </c>
      <c r="AD48" s="195">
        <v>1.19</v>
      </c>
      <c r="AE48" s="195">
        <v>0</v>
      </c>
      <c r="AF48" s="195">
        <v>0</v>
      </c>
      <c r="AG48" s="195">
        <v>21.09</v>
      </c>
      <c r="AH48" s="195">
        <v>0</v>
      </c>
      <c r="AI48" s="195">
        <v>8.68</v>
      </c>
      <c r="AJ48" s="195">
        <v>0</v>
      </c>
      <c r="AK48" s="195">
        <v>87.82</v>
      </c>
      <c r="AL48" s="195">
        <v>0</v>
      </c>
      <c r="AM48" s="195">
        <v>0</v>
      </c>
      <c r="AN48" s="195">
        <v>0</v>
      </c>
      <c r="AO48" s="195">
        <v>261.02</v>
      </c>
      <c r="AP48" s="195">
        <v>0</v>
      </c>
      <c r="AQ48" s="195">
        <v>0</v>
      </c>
      <c r="AR48" s="195">
        <v>0</v>
      </c>
      <c r="AS48" s="195">
        <v>0</v>
      </c>
      <c r="AT48" s="195">
        <v>0</v>
      </c>
      <c r="AU48" s="195">
        <v>0</v>
      </c>
      <c r="AV48" s="195">
        <v>0</v>
      </c>
      <c r="AW48" s="195">
        <v>0</v>
      </c>
      <c r="AX48" s="195">
        <v>0</v>
      </c>
      <c r="AY48" s="195">
        <v>0</v>
      </c>
    </row>
    <row r="49" spans="1:51">
      <c r="A49" t="s">
        <v>91</v>
      </c>
      <c r="B49" s="195">
        <v>0</v>
      </c>
      <c r="C49" s="195">
        <v>0</v>
      </c>
      <c r="D49" s="195">
        <v>12.24</v>
      </c>
      <c r="E49" s="195">
        <v>0</v>
      </c>
      <c r="F49" s="195">
        <v>0</v>
      </c>
      <c r="G49" s="195">
        <v>20.49</v>
      </c>
      <c r="H49" s="195">
        <v>0</v>
      </c>
      <c r="I49" s="195">
        <v>18.829999999999998</v>
      </c>
      <c r="J49" s="195">
        <v>7.4</v>
      </c>
      <c r="K49" s="195">
        <v>4.58</v>
      </c>
      <c r="L49" s="195">
        <v>375.77</v>
      </c>
      <c r="M49" s="195">
        <v>0.98</v>
      </c>
      <c r="N49" s="195">
        <v>1.25</v>
      </c>
      <c r="O49" s="195">
        <v>0</v>
      </c>
      <c r="P49" s="195">
        <v>1.48</v>
      </c>
      <c r="Q49" s="195">
        <v>3.41</v>
      </c>
      <c r="R49" s="195">
        <v>0.45</v>
      </c>
      <c r="S49" s="195">
        <v>4.24</v>
      </c>
      <c r="T49" s="195">
        <v>0</v>
      </c>
      <c r="U49" s="195">
        <v>2.14</v>
      </c>
      <c r="V49" s="195">
        <v>0.22</v>
      </c>
      <c r="W49" s="195">
        <v>2.0299999999999998</v>
      </c>
      <c r="X49" s="195">
        <v>1.57</v>
      </c>
      <c r="Y49" s="195">
        <v>0</v>
      </c>
      <c r="Z49" s="195">
        <v>2.69</v>
      </c>
      <c r="AA49" s="195">
        <v>0.86</v>
      </c>
      <c r="AB49" s="195">
        <v>0</v>
      </c>
      <c r="AC49" s="195">
        <v>10.31</v>
      </c>
      <c r="AD49" s="195">
        <v>0</v>
      </c>
      <c r="AE49" s="195">
        <v>0</v>
      </c>
      <c r="AF49" s="195">
        <v>0</v>
      </c>
      <c r="AG49" s="195">
        <v>21.09</v>
      </c>
      <c r="AH49" s="195">
        <v>0</v>
      </c>
      <c r="AI49" s="195">
        <v>8.68</v>
      </c>
      <c r="AJ49" s="195">
        <v>0</v>
      </c>
      <c r="AK49" s="195">
        <v>87.82</v>
      </c>
      <c r="AL49" s="195">
        <v>0</v>
      </c>
      <c r="AM49" s="195">
        <v>0</v>
      </c>
      <c r="AN49" s="195">
        <v>0</v>
      </c>
      <c r="AO49" s="195">
        <v>261.02</v>
      </c>
      <c r="AP49" s="195">
        <v>0</v>
      </c>
      <c r="AQ49" s="195">
        <v>0</v>
      </c>
      <c r="AR49" s="195">
        <v>0</v>
      </c>
      <c r="AS49" s="195">
        <v>0</v>
      </c>
      <c r="AT49" s="195">
        <v>0</v>
      </c>
      <c r="AU49" s="195">
        <v>0</v>
      </c>
      <c r="AV49" s="195">
        <v>0</v>
      </c>
      <c r="AW49" s="195">
        <v>0</v>
      </c>
      <c r="AX49" s="195">
        <v>0</v>
      </c>
      <c r="AY49" s="195">
        <v>0</v>
      </c>
    </row>
    <row r="50" spans="1:51">
      <c r="A50" t="s">
        <v>92</v>
      </c>
      <c r="B50" s="195">
        <v>0</v>
      </c>
      <c r="C50" s="195">
        <v>0</v>
      </c>
      <c r="D50" s="195">
        <v>12.24</v>
      </c>
      <c r="E50" s="195">
        <v>0</v>
      </c>
      <c r="F50" s="195">
        <v>0</v>
      </c>
      <c r="G50" s="195">
        <v>20.49</v>
      </c>
      <c r="H50" s="195">
        <v>0</v>
      </c>
      <c r="I50" s="195">
        <v>18.829999999999998</v>
      </c>
      <c r="J50" s="195">
        <v>7.4</v>
      </c>
      <c r="K50" s="195">
        <v>4.58</v>
      </c>
      <c r="L50" s="195">
        <v>375.77</v>
      </c>
      <c r="M50" s="195">
        <v>0.98</v>
      </c>
      <c r="N50" s="195">
        <v>1.25</v>
      </c>
      <c r="O50" s="195">
        <v>0</v>
      </c>
      <c r="P50" s="195">
        <v>1.48</v>
      </c>
      <c r="Q50" s="195">
        <v>3.41</v>
      </c>
      <c r="R50" s="195">
        <v>0.45</v>
      </c>
      <c r="S50" s="195">
        <v>4.24</v>
      </c>
      <c r="T50" s="195">
        <v>0</v>
      </c>
      <c r="U50" s="195">
        <v>2.14</v>
      </c>
      <c r="V50" s="195">
        <v>0.22</v>
      </c>
      <c r="W50" s="195">
        <v>2.0299999999999998</v>
      </c>
      <c r="X50" s="195">
        <v>1.57</v>
      </c>
      <c r="Y50" s="195">
        <v>0</v>
      </c>
      <c r="Z50" s="195">
        <v>2.69</v>
      </c>
      <c r="AA50" s="195">
        <v>0.86</v>
      </c>
      <c r="AB50" s="195">
        <v>0</v>
      </c>
      <c r="AC50" s="195">
        <v>10.31</v>
      </c>
      <c r="AD50" s="195">
        <v>0</v>
      </c>
      <c r="AE50" s="195">
        <v>0</v>
      </c>
      <c r="AF50" s="195">
        <v>0</v>
      </c>
      <c r="AG50" s="195">
        <v>21.09</v>
      </c>
      <c r="AH50" s="195">
        <v>0</v>
      </c>
      <c r="AI50" s="195">
        <v>8.68</v>
      </c>
      <c r="AJ50" s="195">
        <v>0</v>
      </c>
      <c r="AK50" s="195">
        <v>87.82</v>
      </c>
      <c r="AL50" s="195">
        <v>0</v>
      </c>
      <c r="AM50" s="195">
        <v>0</v>
      </c>
      <c r="AN50" s="195">
        <v>0</v>
      </c>
      <c r="AO50" s="195">
        <v>261.02</v>
      </c>
      <c r="AP50" s="195">
        <v>0</v>
      </c>
      <c r="AQ50" s="195">
        <v>0</v>
      </c>
      <c r="AR50" s="195">
        <v>0</v>
      </c>
      <c r="AS50" s="195">
        <v>0</v>
      </c>
      <c r="AT50" s="195">
        <v>0</v>
      </c>
      <c r="AU50" s="195">
        <v>0</v>
      </c>
      <c r="AV50" s="195">
        <v>0</v>
      </c>
      <c r="AW50" s="195">
        <v>0</v>
      </c>
      <c r="AX50" s="195">
        <v>0</v>
      </c>
      <c r="AY50" s="195">
        <v>0</v>
      </c>
    </row>
    <row r="51" spans="1:51">
      <c r="A51" t="s">
        <v>93</v>
      </c>
      <c r="B51" s="195">
        <v>0</v>
      </c>
      <c r="C51" s="195">
        <v>0</v>
      </c>
      <c r="D51" s="195">
        <v>12.24</v>
      </c>
      <c r="E51" s="195">
        <v>0</v>
      </c>
      <c r="F51" s="195">
        <v>0</v>
      </c>
      <c r="G51" s="195">
        <v>20.49</v>
      </c>
      <c r="H51" s="195">
        <v>0</v>
      </c>
      <c r="I51" s="195">
        <v>18.829999999999998</v>
      </c>
      <c r="J51" s="195">
        <v>7.4</v>
      </c>
      <c r="K51" s="195">
        <v>4.58</v>
      </c>
      <c r="L51" s="195">
        <v>366.52</v>
      </c>
      <c r="M51" s="195">
        <v>0.98</v>
      </c>
      <c r="N51" s="195">
        <v>1.25</v>
      </c>
      <c r="O51" s="195">
        <v>0</v>
      </c>
      <c r="P51" s="195">
        <v>1.48</v>
      </c>
      <c r="Q51" s="195">
        <v>3.41</v>
      </c>
      <c r="R51" s="195">
        <v>0.45</v>
      </c>
      <c r="S51" s="195">
        <v>4.24</v>
      </c>
      <c r="T51" s="195">
        <v>0</v>
      </c>
      <c r="U51" s="195">
        <v>2.57</v>
      </c>
      <c r="V51" s="195">
        <v>0.22</v>
      </c>
      <c r="W51" s="195">
        <v>1.1499999999999999</v>
      </c>
      <c r="X51" s="195">
        <v>1.57</v>
      </c>
      <c r="Y51" s="195">
        <v>0</v>
      </c>
      <c r="Z51" s="195">
        <v>2.69</v>
      </c>
      <c r="AA51" s="195">
        <v>0.86</v>
      </c>
      <c r="AB51" s="195">
        <v>0</v>
      </c>
      <c r="AC51" s="195">
        <v>10.29</v>
      </c>
      <c r="AD51" s="195">
        <v>0</v>
      </c>
      <c r="AE51" s="195">
        <v>0</v>
      </c>
      <c r="AF51" s="195">
        <v>0</v>
      </c>
      <c r="AG51" s="195">
        <v>21.09</v>
      </c>
      <c r="AH51" s="195">
        <v>0</v>
      </c>
      <c r="AI51" s="195">
        <v>8.68</v>
      </c>
      <c r="AJ51" s="195">
        <v>0</v>
      </c>
      <c r="AK51" s="195">
        <v>87.82</v>
      </c>
      <c r="AL51" s="195">
        <v>0</v>
      </c>
      <c r="AM51" s="195">
        <v>0</v>
      </c>
      <c r="AN51" s="195">
        <v>0</v>
      </c>
      <c r="AO51" s="195">
        <v>261.02</v>
      </c>
      <c r="AP51" s="195">
        <v>0</v>
      </c>
      <c r="AQ51" s="195">
        <v>0</v>
      </c>
      <c r="AR51" s="195">
        <v>0</v>
      </c>
      <c r="AS51" s="195">
        <v>0</v>
      </c>
      <c r="AT51" s="195">
        <v>0</v>
      </c>
      <c r="AU51" s="195">
        <v>0</v>
      </c>
      <c r="AV51" s="195">
        <v>0</v>
      </c>
      <c r="AW51" s="195">
        <v>0</v>
      </c>
      <c r="AX51" s="195">
        <v>0</v>
      </c>
      <c r="AY51" s="195">
        <v>0</v>
      </c>
    </row>
    <row r="52" spans="1:51">
      <c r="A52" t="s">
        <v>94</v>
      </c>
      <c r="B52" s="195">
        <v>0</v>
      </c>
      <c r="C52" s="195">
        <v>0</v>
      </c>
      <c r="D52" s="195">
        <v>12.24</v>
      </c>
      <c r="E52" s="195">
        <v>0</v>
      </c>
      <c r="F52" s="195">
        <v>0</v>
      </c>
      <c r="G52" s="195">
        <v>20.49</v>
      </c>
      <c r="H52" s="195">
        <v>0</v>
      </c>
      <c r="I52" s="195">
        <v>18.829999999999998</v>
      </c>
      <c r="J52" s="195">
        <v>7.4</v>
      </c>
      <c r="K52" s="195">
        <v>4.58</v>
      </c>
      <c r="L52" s="195">
        <v>345.15</v>
      </c>
      <c r="M52" s="195">
        <v>0.98</v>
      </c>
      <c r="N52" s="195">
        <v>1.25</v>
      </c>
      <c r="O52" s="195">
        <v>0</v>
      </c>
      <c r="P52" s="195">
        <v>1.48</v>
      </c>
      <c r="Q52" s="195">
        <v>3.41</v>
      </c>
      <c r="R52" s="195">
        <v>0.45</v>
      </c>
      <c r="S52" s="195">
        <v>4.24</v>
      </c>
      <c r="T52" s="195">
        <v>0</v>
      </c>
      <c r="U52" s="195">
        <v>2.19</v>
      </c>
      <c r="V52" s="195">
        <v>0.22</v>
      </c>
      <c r="W52" s="195">
        <v>1.1499999999999999</v>
      </c>
      <c r="X52" s="195">
        <v>1.57</v>
      </c>
      <c r="Y52" s="195">
        <v>0</v>
      </c>
      <c r="Z52" s="195">
        <v>2.69</v>
      </c>
      <c r="AA52" s="195">
        <v>0.86</v>
      </c>
      <c r="AB52" s="195">
        <v>0</v>
      </c>
      <c r="AC52" s="195">
        <v>10.29</v>
      </c>
      <c r="AD52" s="195">
        <v>0</v>
      </c>
      <c r="AE52" s="195">
        <v>0</v>
      </c>
      <c r="AF52" s="195">
        <v>0</v>
      </c>
      <c r="AG52" s="195">
        <v>21.09</v>
      </c>
      <c r="AH52" s="195">
        <v>0</v>
      </c>
      <c r="AI52" s="195">
        <v>8.68</v>
      </c>
      <c r="AJ52" s="195">
        <v>0</v>
      </c>
      <c r="AK52" s="195">
        <v>87.82</v>
      </c>
      <c r="AL52" s="195">
        <v>0</v>
      </c>
      <c r="AM52" s="195">
        <v>0</v>
      </c>
      <c r="AN52" s="195">
        <v>0</v>
      </c>
      <c r="AO52" s="195">
        <v>261.02</v>
      </c>
      <c r="AP52" s="195">
        <v>0</v>
      </c>
      <c r="AQ52" s="195">
        <v>0</v>
      </c>
      <c r="AR52" s="195">
        <v>0</v>
      </c>
      <c r="AS52" s="195">
        <v>0</v>
      </c>
      <c r="AT52" s="195">
        <v>0</v>
      </c>
      <c r="AU52" s="195">
        <v>0</v>
      </c>
      <c r="AV52" s="195">
        <v>0</v>
      </c>
      <c r="AW52" s="195">
        <v>0</v>
      </c>
      <c r="AX52" s="195">
        <v>0</v>
      </c>
      <c r="AY52" s="195">
        <v>0</v>
      </c>
    </row>
    <row r="53" spans="1:51">
      <c r="A53" t="s">
        <v>95</v>
      </c>
      <c r="B53" s="195">
        <v>0</v>
      </c>
      <c r="C53" s="195">
        <v>0</v>
      </c>
      <c r="D53" s="195">
        <v>12.24</v>
      </c>
      <c r="E53" s="195">
        <v>0</v>
      </c>
      <c r="F53" s="195">
        <v>0</v>
      </c>
      <c r="G53" s="195">
        <v>20.49</v>
      </c>
      <c r="H53" s="195">
        <v>0</v>
      </c>
      <c r="I53" s="195">
        <v>18.829999999999998</v>
      </c>
      <c r="J53" s="195">
        <v>7.4</v>
      </c>
      <c r="K53" s="195">
        <v>4.58</v>
      </c>
      <c r="L53" s="195">
        <v>311.08999999999997</v>
      </c>
      <c r="M53" s="195">
        <v>0.98</v>
      </c>
      <c r="N53" s="195">
        <v>1.25</v>
      </c>
      <c r="O53" s="195">
        <v>0</v>
      </c>
      <c r="P53" s="195">
        <v>1.48</v>
      </c>
      <c r="Q53" s="195">
        <v>3.41</v>
      </c>
      <c r="R53" s="195">
        <v>0.45</v>
      </c>
      <c r="S53" s="195">
        <v>4.24</v>
      </c>
      <c r="T53" s="195">
        <v>0</v>
      </c>
      <c r="U53" s="195">
        <v>2.19</v>
      </c>
      <c r="V53" s="195">
        <v>0.22</v>
      </c>
      <c r="W53" s="195">
        <v>0.9</v>
      </c>
      <c r="X53" s="195">
        <v>1.57</v>
      </c>
      <c r="Y53" s="195">
        <v>0</v>
      </c>
      <c r="Z53" s="195">
        <v>2.31</v>
      </c>
      <c r="AA53" s="195">
        <v>0.86</v>
      </c>
      <c r="AB53" s="195">
        <v>0</v>
      </c>
      <c r="AC53" s="195">
        <v>0</v>
      </c>
      <c r="AD53" s="195">
        <v>1.19</v>
      </c>
      <c r="AE53" s="195">
        <v>0</v>
      </c>
      <c r="AF53" s="195">
        <v>0</v>
      </c>
      <c r="AG53" s="195">
        <v>21.09</v>
      </c>
      <c r="AH53" s="195">
        <v>0</v>
      </c>
      <c r="AI53" s="195">
        <v>8.68</v>
      </c>
      <c r="AJ53" s="195">
        <v>0</v>
      </c>
      <c r="AK53" s="195">
        <v>87.82</v>
      </c>
      <c r="AL53" s="195">
        <v>0</v>
      </c>
      <c r="AM53" s="195">
        <v>0</v>
      </c>
      <c r="AN53" s="195">
        <v>0</v>
      </c>
      <c r="AO53" s="195">
        <v>261.02</v>
      </c>
      <c r="AP53" s="195">
        <v>0</v>
      </c>
      <c r="AQ53" s="195">
        <v>0</v>
      </c>
      <c r="AR53" s="195">
        <v>0</v>
      </c>
      <c r="AS53" s="195">
        <v>0</v>
      </c>
      <c r="AT53" s="195">
        <v>0</v>
      </c>
      <c r="AU53" s="195">
        <v>0</v>
      </c>
      <c r="AV53" s="195">
        <v>0</v>
      </c>
      <c r="AW53" s="195">
        <v>0</v>
      </c>
      <c r="AX53" s="195">
        <v>0</v>
      </c>
      <c r="AY53" s="195">
        <v>0</v>
      </c>
    </row>
    <row r="54" spans="1:51">
      <c r="A54" t="s">
        <v>96</v>
      </c>
      <c r="B54" s="195">
        <v>0</v>
      </c>
      <c r="C54" s="195">
        <v>0</v>
      </c>
      <c r="D54" s="195">
        <v>12.24</v>
      </c>
      <c r="E54" s="195">
        <v>0</v>
      </c>
      <c r="F54" s="195">
        <v>0</v>
      </c>
      <c r="G54" s="195">
        <v>20.49</v>
      </c>
      <c r="H54" s="195">
        <v>0</v>
      </c>
      <c r="I54" s="195">
        <v>18.829999999999998</v>
      </c>
      <c r="J54" s="195">
        <v>7.4</v>
      </c>
      <c r="K54" s="195">
        <v>4.58</v>
      </c>
      <c r="L54" s="195">
        <v>320.75</v>
      </c>
      <c r="M54" s="195">
        <v>0.98</v>
      </c>
      <c r="N54" s="195">
        <v>1.25</v>
      </c>
      <c r="O54" s="195">
        <v>0</v>
      </c>
      <c r="P54" s="195">
        <v>1.48</v>
      </c>
      <c r="Q54" s="195">
        <v>3.41</v>
      </c>
      <c r="R54" s="195">
        <v>0.45</v>
      </c>
      <c r="S54" s="195">
        <v>4.24</v>
      </c>
      <c r="T54" s="195">
        <v>0</v>
      </c>
      <c r="U54" s="195">
        <v>2.19</v>
      </c>
      <c r="V54" s="195">
        <v>0.22</v>
      </c>
      <c r="W54" s="195">
        <v>0.9</v>
      </c>
      <c r="X54" s="195">
        <v>1.57</v>
      </c>
      <c r="Y54" s="195">
        <v>0</v>
      </c>
      <c r="Z54" s="195">
        <v>2.31</v>
      </c>
      <c r="AA54" s="195">
        <v>0.86</v>
      </c>
      <c r="AB54" s="195">
        <v>0</v>
      </c>
      <c r="AC54" s="195">
        <v>0</v>
      </c>
      <c r="AD54" s="195">
        <v>1.19</v>
      </c>
      <c r="AE54" s="195">
        <v>0</v>
      </c>
      <c r="AF54" s="195">
        <v>0</v>
      </c>
      <c r="AG54" s="195">
        <v>21.09</v>
      </c>
      <c r="AH54" s="195">
        <v>0</v>
      </c>
      <c r="AI54" s="195">
        <v>8.68</v>
      </c>
      <c r="AJ54" s="195">
        <v>0</v>
      </c>
      <c r="AK54" s="195">
        <v>87.82</v>
      </c>
      <c r="AL54" s="195">
        <v>0</v>
      </c>
      <c r="AM54" s="195">
        <v>0</v>
      </c>
      <c r="AN54" s="195">
        <v>0</v>
      </c>
      <c r="AO54" s="195">
        <v>261.02</v>
      </c>
      <c r="AP54" s="195">
        <v>0</v>
      </c>
      <c r="AQ54" s="195">
        <v>0</v>
      </c>
      <c r="AR54" s="195">
        <v>0</v>
      </c>
      <c r="AS54" s="195">
        <v>0</v>
      </c>
      <c r="AT54" s="195">
        <v>0</v>
      </c>
      <c r="AU54" s="195">
        <v>0</v>
      </c>
      <c r="AV54" s="195">
        <v>0</v>
      </c>
      <c r="AW54" s="195">
        <v>0</v>
      </c>
      <c r="AX54" s="195">
        <v>0</v>
      </c>
      <c r="AY54" s="195">
        <v>0</v>
      </c>
    </row>
    <row r="55" spans="1:51">
      <c r="A55" t="s">
        <v>97</v>
      </c>
      <c r="B55" s="195">
        <v>0</v>
      </c>
      <c r="C55" s="195">
        <v>0</v>
      </c>
      <c r="D55" s="195">
        <v>12.24</v>
      </c>
      <c r="E55" s="195">
        <v>0</v>
      </c>
      <c r="F55" s="195">
        <v>0</v>
      </c>
      <c r="G55" s="195">
        <v>20.49</v>
      </c>
      <c r="H55" s="195">
        <v>0</v>
      </c>
      <c r="I55" s="195">
        <v>18.829999999999998</v>
      </c>
      <c r="J55" s="195">
        <v>7.4</v>
      </c>
      <c r="K55" s="195">
        <v>4.58</v>
      </c>
      <c r="L55" s="195">
        <v>329.95</v>
      </c>
      <c r="M55" s="195">
        <v>0.98</v>
      </c>
      <c r="N55" s="195">
        <v>1.25</v>
      </c>
      <c r="O55" s="195">
        <v>0</v>
      </c>
      <c r="P55" s="195">
        <v>1.48</v>
      </c>
      <c r="Q55" s="195">
        <v>3.41</v>
      </c>
      <c r="R55" s="195">
        <v>0.45</v>
      </c>
      <c r="S55" s="195">
        <v>4.24</v>
      </c>
      <c r="T55" s="195">
        <v>0</v>
      </c>
      <c r="U55" s="195">
        <v>2.19</v>
      </c>
      <c r="V55" s="195">
        <v>0.22</v>
      </c>
      <c r="W55" s="195">
        <v>0.33</v>
      </c>
      <c r="X55" s="195">
        <v>1.57</v>
      </c>
      <c r="Y55" s="195">
        <v>0</v>
      </c>
      <c r="Z55" s="195">
        <v>2.69</v>
      </c>
      <c r="AA55" s="195">
        <v>0.86</v>
      </c>
      <c r="AB55" s="195">
        <v>0</v>
      </c>
      <c r="AC55" s="195">
        <v>0</v>
      </c>
      <c r="AD55" s="195">
        <v>1.19</v>
      </c>
      <c r="AE55" s="195">
        <v>0</v>
      </c>
      <c r="AF55" s="195">
        <v>0</v>
      </c>
      <c r="AG55" s="195">
        <v>21.09</v>
      </c>
      <c r="AH55" s="195">
        <v>0</v>
      </c>
      <c r="AI55" s="195">
        <v>8.68</v>
      </c>
      <c r="AJ55" s="195">
        <v>0</v>
      </c>
      <c r="AK55" s="195">
        <v>87.82</v>
      </c>
      <c r="AL55" s="195">
        <v>0</v>
      </c>
      <c r="AM55" s="195">
        <v>0</v>
      </c>
      <c r="AN55" s="195">
        <v>0</v>
      </c>
      <c r="AO55" s="195">
        <v>261.02</v>
      </c>
      <c r="AP55" s="195">
        <v>0</v>
      </c>
      <c r="AQ55" s="195">
        <v>0</v>
      </c>
      <c r="AR55" s="195">
        <v>0</v>
      </c>
      <c r="AS55" s="195">
        <v>0</v>
      </c>
      <c r="AT55" s="195">
        <v>0</v>
      </c>
      <c r="AU55" s="195">
        <v>0</v>
      </c>
      <c r="AV55" s="195">
        <v>0</v>
      </c>
      <c r="AW55" s="195">
        <v>0</v>
      </c>
      <c r="AX55" s="195">
        <v>0</v>
      </c>
      <c r="AY55" s="195">
        <v>0</v>
      </c>
    </row>
    <row r="56" spans="1:51">
      <c r="A56" t="s">
        <v>98</v>
      </c>
      <c r="B56" s="195">
        <v>0</v>
      </c>
      <c r="C56" s="195">
        <v>0</v>
      </c>
      <c r="D56" s="195">
        <v>12.24</v>
      </c>
      <c r="E56" s="195">
        <v>0</v>
      </c>
      <c r="F56" s="195">
        <v>0</v>
      </c>
      <c r="G56" s="195">
        <v>20.49</v>
      </c>
      <c r="H56" s="195">
        <v>0</v>
      </c>
      <c r="I56" s="195">
        <v>18.829999999999998</v>
      </c>
      <c r="J56" s="195">
        <v>7.4</v>
      </c>
      <c r="K56" s="195">
        <v>4.58</v>
      </c>
      <c r="L56" s="195">
        <v>375.77</v>
      </c>
      <c r="M56" s="195">
        <v>0.98</v>
      </c>
      <c r="N56" s="195">
        <v>1.25</v>
      </c>
      <c r="O56" s="195">
        <v>0</v>
      </c>
      <c r="P56" s="195">
        <v>1.48</v>
      </c>
      <c r="Q56" s="195">
        <v>3.41</v>
      </c>
      <c r="R56" s="195">
        <v>0.45</v>
      </c>
      <c r="S56" s="195">
        <v>4.24</v>
      </c>
      <c r="T56" s="195">
        <v>0</v>
      </c>
      <c r="U56" s="195">
        <v>2.19</v>
      </c>
      <c r="V56" s="195">
        <v>0.22</v>
      </c>
      <c r="W56" s="195">
        <v>0.33</v>
      </c>
      <c r="X56" s="195">
        <v>1.57</v>
      </c>
      <c r="Y56" s="195">
        <v>0</v>
      </c>
      <c r="Z56" s="195">
        <v>2.69</v>
      </c>
      <c r="AA56" s="195">
        <v>0.86</v>
      </c>
      <c r="AB56" s="195">
        <v>0</v>
      </c>
      <c r="AC56" s="195">
        <v>0</v>
      </c>
      <c r="AD56" s="195">
        <v>1.19</v>
      </c>
      <c r="AE56" s="195">
        <v>0</v>
      </c>
      <c r="AF56" s="195">
        <v>0</v>
      </c>
      <c r="AG56" s="195">
        <v>21.09</v>
      </c>
      <c r="AH56" s="195">
        <v>0</v>
      </c>
      <c r="AI56" s="195">
        <v>8.68</v>
      </c>
      <c r="AJ56" s="195">
        <v>0</v>
      </c>
      <c r="AK56" s="195">
        <v>87.82</v>
      </c>
      <c r="AL56" s="195">
        <v>0</v>
      </c>
      <c r="AM56" s="195">
        <v>0</v>
      </c>
      <c r="AN56" s="195">
        <v>0</v>
      </c>
      <c r="AO56" s="195">
        <v>261.02</v>
      </c>
      <c r="AP56" s="195">
        <v>0</v>
      </c>
      <c r="AQ56" s="195">
        <v>0</v>
      </c>
      <c r="AR56" s="195">
        <v>0</v>
      </c>
      <c r="AS56" s="195">
        <v>0</v>
      </c>
      <c r="AT56" s="195">
        <v>0</v>
      </c>
      <c r="AU56" s="195">
        <v>0</v>
      </c>
      <c r="AV56" s="195">
        <v>0</v>
      </c>
      <c r="AW56" s="195">
        <v>0</v>
      </c>
      <c r="AX56" s="195">
        <v>0</v>
      </c>
      <c r="AY56" s="195">
        <v>0</v>
      </c>
    </row>
    <row r="57" spans="1:51">
      <c r="A57" t="s">
        <v>99</v>
      </c>
      <c r="B57" s="195">
        <v>0</v>
      </c>
      <c r="C57" s="195">
        <v>0</v>
      </c>
      <c r="D57" s="195">
        <v>12.24</v>
      </c>
      <c r="E57" s="195">
        <v>0</v>
      </c>
      <c r="F57" s="195">
        <v>0</v>
      </c>
      <c r="G57" s="195">
        <v>20.49</v>
      </c>
      <c r="H57" s="195">
        <v>0</v>
      </c>
      <c r="I57" s="195">
        <v>18.829999999999998</v>
      </c>
      <c r="J57" s="195">
        <v>7.4</v>
      </c>
      <c r="K57" s="195">
        <v>4.58</v>
      </c>
      <c r="L57" s="195">
        <v>338.12</v>
      </c>
      <c r="M57" s="195">
        <v>0.98</v>
      </c>
      <c r="N57" s="195">
        <v>1.25</v>
      </c>
      <c r="O57" s="195">
        <v>0</v>
      </c>
      <c r="P57" s="195">
        <v>1.48</v>
      </c>
      <c r="Q57" s="195">
        <v>3.41</v>
      </c>
      <c r="R57" s="195">
        <v>0.45</v>
      </c>
      <c r="S57" s="195">
        <v>4.24</v>
      </c>
      <c r="T57" s="195">
        <v>0</v>
      </c>
      <c r="U57" s="195">
        <v>2.19</v>
      </c>
      <c r="V57" s="195">
        <v>0.22</v>
      </c>
      <c r="W57" s="195">
        <v>0.32</v>
      </c>
      <c r="X57" s="195">
        <v>1.57</v>
      </c>
      <c r="Y57" s="195">
        <v>0</v>
      </c>
      <c r="Z57" s="195">
        <v>2.69</v>
      </c>
      <c r="AA57" s="195">
        <v>0.86</v>
      </c>
      <c r="AB57" s="195">
        <v>0</v>
      </c>
      <c r="AC57" s="195">
        <v>0.88</v>
      </c>
      <c r="AD57" s="195">
        <v>1.19</v>
      </c>
      <c r="AE57" s="195">
        <v>0</v>
      </c>
      <c r="AF57" s="195">
        <v>0</v>
      </c>
      <c r="AG57" s="195">
        <v>21.09</v>
      </c>
      <c r="AH57" s="195">
        <v>0</v>
      </c>
      <c r="AI57" s="195">
        <v>8.68</v>
      </c>
      <c r="AJ57" s="195">
        <v>0</v>
      </c>
      <c r="AK57" s="195">
        <v>87.82</v>
      </c>
      <c r="AL57" s="195">
        <v>0</v>
      </c>
      <c r="AM57" s="195">
        <v>0</v>
      </c>
      <c r="AN57" s="195">
        <v>0</v>
      </c>
      <c r="AO57" s="195">
        <v>261.02</v>
      </c>
      <c r="AP57" s="195">
        <v>0</v>
      </c>
      <c r="AQ57" s="195">
        <v>0</v>
      </c>
      <c r="AR57" s="195">
        <v>0</v>
      </c>
      <c r="AS57" s="195">
        <v>0</v>
      </c>
      <c r="AT57" s="195">
        <v>0</v>
      </c>
      <c r="AU57" s="195">
        <v>0</v>
      </c>
      <c r="AV57" s="195">
        <v>0</v>
      </c>
      <c r="AW57" s="195">
        <v>0</v>
      </c>
      <c r="AX57" s="195">
        <v>0</v>
      </c>
      <c r="AY57" s="195">
        <v>0</v>
      </c>
    </row>
    <row r="58" spans="1:51">
      <c r="A58" t="s">
        <v>100</v>
      </c>
      <c r="B58" s="195">
        <v>0</v>
      </c>
      <c r="C58" s="195">
        <v>0</v>
      </c>
      <c r="D58" s="195">
        <v>12.24</v>
      </c>
      <c r="E58" s="195">
        <v>0</v>
      </c>
      <c r="F58" s="195">
        <v>0</v>
      </c>
      <c r="G58" s="195">
        <v>20.49</v>
      </c>
      <c r="H58" s="195">
        <v>0</v>
      </c>
      <c r="I58" s="195">
        <v>18.829999999999998</v>
      </c>
      <c r="J58" s="195">
        <v>7.4</v>
      </c>
      <c r="K58" s="195">
        <v>4.58</v>
      </c>
      <c r="L58" s="195">
        <v>275.37</v>
      </c>
      <c r="M58" s="195">
        <v>0.98</v>
      </c>
      <c r="N58" s="195">
        <v>1.25</v>
      </c>
      <c r="O58" s="195">
        <v>0</v>
      </c>
      <c r="P58" s="195">
        <v>1.48</v>
      </c>
      <c r="Q58" s="195">
        <v>3.41</v>
      </c>
      <c r="R58" s="195">
        <v>0.45</v>
      </c>
      <c r="S58" s="195">
        <v>4.24</v>
      </c>
      <c r="T58" s="195">
        <v>0</v>
      </c>
      <c r="U58" s="195">
        <v>2.19</v>
      </c>
      <c r="V58" s="195">
        <v>0.22</v>
      </c>
      <c r="W58" s="195">
        <v>0.32</v>
      </c>
      <c r="X58" s="195">
        <v>1.57</v>
      </c>
      <c r="Y58" s="195">
        <v>0</v>
      </c>
      <c r="Z58" s="195">
        <v>2.69</v>
      </c>
      <c r="AA58" s="195">
        <v>0.86</v>
      </c>
      <c r="AB58" s="195">
        <v>0</v>
      </c>
      <c r="AC58" s="195">
        <v>0.88</v>
      </c>
      <c r="AD58" s="195">
        <v>1.19</v>
      </c>
      <c r="AE58" s="195">
        <v>0</v>
      </c>
      <c r="AF58" s="195">
        <v>0</v>
      </c>
      <c r="AG58" s="195">
        <v>21.09</v>
      </c>
      <c r="AH58" s="195">
        <v>0</v>
      </c>
      <c r="AI58" s="195">
        <v>8.68</v>
      </c>
      <c r="AJ58" s="195">
        <v>0</v>
      </c>
      <c r="AK58" s="195">
        <v>87.82</v>
      </c>
      <c r="AL58" s="195">
        <v>0</v>
      </c>
      <c r="AM58" s="195">
        <v>0</v>
      </c>
      <c r="AN58" s="195">
        <v>0</v>
      </c>
      <c r="AO58" s="195">
        <v>261.02</v>
      </c>
      <c r="AP58" s="195">
        <v>0</v>
      </c>
      <c r="AQ58" s="195">
        <v>0</v>
      </c>
      <c r="AR58" s="195">
        <v>0</v>
      </c>
      <c r="AS58" s="195">
        <v>0</v>
      </c>
      <c r="AT58" s="195">
        <v>0</v>
      </c>
      <c r="AU58" s="195">
        <v>0</v>
      </c>
      <c r="AV58" s="195">
        <v>0</v>
      </c>
      <c r="AW58" s="195">
        <v>0</v>
      </c>
      <c r="AX58" s="195">
        <v>0</v>
      </c>
      <c r="AY58" s="195">
        <v>0</v>
      </c>
    </row>
    <row r="59" spans="1:51">
      <c r="A59" t="s">
        <v>101</v>
      </c>
      <c r="B59" s="195">
        <v>0</v>
      </c>
      <c r="C59" s="195">
        <v>0</v>
      </c>
      <c r="D59" s="195">
        <v>11.92</v>
      </c>
      <c r="E59" s="195">
        <v>0</v>
      </c>
      <c r="F59" s="195">
        <v>0</v>
      </c>
      <c r="G59" s="195">
        <v>20.49</v>
      </c>
      <c r="H59" s="195">
        <v>0</v>
      </c>
      <c r="I59" s="195">
        <v>18.829999999999998</v>
      </c>
      <c r="J59" s="195">
        <v>7.4</v>
      </c>
      <c r="K59" s="195">
        <v>4.41</v>
      </c>
      <c r="L59" s="195">
        <v>235.79</v>
      </c>
      <c r="M59" s="195">
        <v>0.98</v>
      </c>
      <c r="N59" s="195">
        <v>1.25</v>
      </c>
      <c r="O59" s="195">
        <v>0</v>
      </c>
      <c r="P59" s="195">
        <v>1.48</v>
      </c>
      <c r="Q59" s="195">
        <v>3.41</v>
      </c>
      <c r="R59" s="195">
        <v>0.45</v>
      </c>
      <c r="S59" s="195">
        <v>4.24</v>
      </c>
      <c r="T59" s="195">
        <v>0</v>
      </c>
      <c r="U59" s="195">
        <v>2.19</v>
      </c>
      <c r="V59" s="195">
        <v>0.22</v>
      </c>
      <c r="W59" s="195">
        <v>0.32</v>
      </c>
      <c r="X59" s="195">
        <v>1.57</v>
      </c>
      <c r="Y59" s="195">
        <v>0</v>
      </c>
      <c r="Z59" s="195">
        <v>2.69</v>
      </c>
      <c r="AA59" s="195">
        <v>0.86</v>
      </c>
      <c r="AB59" s="195">
        <v>0</v>
      </c>
      <c r="AC59" s="195">
        <v>0.88</v>
      </c>
      <c r="AD59" s="195">
        <v>1.19</v>
      </c>
      <c r="AE59" s="195">
        <v>0</v>
      </c>
      <c r="AF59" s="195">
        <v>0</v>
      </c>
      <c r="AG59" s="195">
        <v>21.09</v>
      </c>
      <c r="AH59" s="195">
        <v>0</v>
      </c>
      <c r="AI59" s="195">
        <v>8.68</v>
      </c>
      <c r="AJ59" s="195">
        <v>0</v>
      </c>
      <c r="AK59" s="195">
        <v>87.82</v>
      </c>
      <c r="AL59" s="195">
        <v>0</v>
      </c>
      <c r="AM59" s="195">
        <v>0</v>
      </c>
      <c r="AN59" s="195">
        <v>0</v>
      </c>
      <c r="AO59" s="195">
        <v>261.02</v>
      </c>
      <c r="AP59" s="195">
        <v>0</v>
      </c>
      <c r="AQ59" s="195">
        <v>0</v>
      </c>
      <c r="AR59" s="195">
        <v>0</v>
      </c>
      <c r="AS59" s="195">
        <v>0</v>
      </c>
      <c r="AT59" s="195">
        <v>0</v>
      </c>
      <c r="AU59" s="195">
        <v>0</v>
      </c>
      <c r="AV59" s="195">
        <v>0</v>
      </c>
      <c r="AW59" s="195">
        <v>0</v>
      </c>
      <c r="AX59" s="195">
        <v>0</v>
      </c>
      <c r="AY59" s="195">
        <v>0</v>
      </c>
    </row>
    <row r="60" spans="1:51">
      <c r="A60" t="s">
        <v>102</v>
      </c>
      <c r="B60" s="195">
        <v>0</v>
      </c>
      <c r="C60" s="195">
        <v>0</v>
      </c>
      <c r="D60" s="195">
        <v>11.92</v>
      </c>
      <c r="E60" s="195">
        <v>0</v>
      </c>
      <c r="F60" s="195">
        <v>0</v>
      </c>
      <c r="G60" s="195">
        <v>20.49</v>
      </c>
      <c r="H60" s="195">
        <v>0</v>
      </c>
      <c r="I60" s="195">
        <v>18.829999999999998</v>
      </c>
      <c r="J60" s="195">
        <v>7.4</v>
      </c>
      <c r="K60" s="195">
        <v>4.41</v>
      </c>
      <c r="L60" s="195">
        <v>176.9</v>
      </c>
      <c r="M60" s="195">
        <v>0.98</v>
      </c>
      <c r="N60" s="195">
        <v>1.25</v>
      </c>
      <c r="O60" s="195">
        <v>0</v>
      </c>
      <c r="P60" s="195">
        <v>1.48</v>
      </c>
      <c r="Q60" s="195">
        <v>3.41</v>
      </c>
      <c r="R60" s="195">
        <v>0.45</v>
      </c>
      <c r="S60" s="195">
        <v>4.24</v>
      </c>
      <c r="T60" s="195">
        <v>0</v>
      </c>
      <c r="U60" s="195">
        <v>2.19</v>
      </c>
      <c r="V60" s="195">
        <v>0.22</v>
      </c>
      <c r="W60" s="195">
        <v>0.32</v>
      </c>
      <c r="X60" s="195">
        <v>1.57</v>
      </c>
      <c r="Y60" s="195">
        <v>0</v>
      </c>
      <c r="Z60" s="195">
        <v>2.69</v>
      </c>
      <c r="AA60" s="195">
        <v>0.86</v>
      </c>
      <c r="AB60" s="195">
        <v>0</v>
      </c>
      <c r="AC60" s="195">
        <v>0.88</v>
      </c>
      <c r="AD60" s="195">
        <v>1.19</v>
      </c>
      <c r="AE60" s="195">
        <v>0</v>
      </c>
      <c r="AF60" s="195">
        <v>0</v>
      </c>
      <c r="AG60" s="195">
        <v>21.09</v>
      </c>
      <c r="AH60" s="195">
        <v>0</v>
      </c>
      <c r="AI60" s="195">
        <v>8.68</v>
      </c>
      <c r="AJ60" s="195">
        <v>0</v>
      </c>
      <c r="AK60" s="195">
        <v>87.82</v>
      </c>
      <c r="AL60" s="195">
        <v>0</v>
      </c>
      <c r="AM60" s="195">
        <v>0</v>
      </c>
      <c r="AN60" s="195">
        <v>0</v>
      </c>
      <c r="AO60" s="195">
        <v>261.02</v>
      </c>
      <c r="AP60" s="195">
        <v>0</v>
      </c>
      <c r="AQ60" s="195">
        <v>0</v>
      </c>
      <c r="AR60" s="195">
        <v>0</v>
      </c>
      <c r="AS60" s="195">
        <v>0</v>
      </c>
      <c r="AT60" s="195">
        <v>0</v>
      </c>
      <c r="AU60" s="195">
        <v>0</v>
      </c>
      <c r="AV60" s="195">
        <v>0</v>
      </c>
      <c r="AW60" s="195">
        <v>0</v>
      </c>
      <c r="AX60" s="195">
        <v>0</v>
      </c>
      <c r="AY60" s="195">
        <v>0</v>
      </c>
    </row>
    <row r="61" spans="1:51">
      <c r="A61" t="s">
        <v>103</v>
      </c>
      <c r="B61" s="195">
        <v>0</v>
      </c>
      <c r="C61" s="195">
        <v>0</v>
      </c>
      <c r="D61" s="195">
        <v>11.92</v>
      </c>
      <c r="E61" s="195">
        <v>0</v>
      </c>
      <c r="F61" s="195">
        <v>0</v>
      </c>
      <c r="G61" s="195">
        <v>20.49</v>
      </c>
      <c r="H61" s="195">
        <v>0</v>
      </c>
      <c r="I61" s="195">
        <v>18.829999999999998</v>
      </c>
      <c r="J61" s="195">
        <v>7.4</v>
      </c>
      <c r="K61" s="195">
        <v>4.41</v>
      </c>
      <c r="L61" s="195">
        <v>97.72</v>
      </c>
      <c r="M61" s="195">
        <v>0.98</v>
      </c>
      <c r="N61" s="195">
        <v>1.25</v>
      </c>
      <c r="O61" s="195">
        <v>0</v>
      </c>
      <c r="P61" s="195">
        <v>1.48</v>
      </c>
      <c r="Q61" s="195">
        <v>3.41</v>
      </c>
      <c r="R61" s="195">
        <v>0.45</v>
      </c>
      <c r="S61" s="195">
        <v>4.24</v>
      </c>
      <c r="T61" s="195">
        <v>0</v>
      </c>
      <c r="U61" s="195">
        <v>2.19</v>
      </c>
      <c r="V61" s="195">
        <v>0.22</v>
      </c>
      <c r="W61" s="195">
        <v>0.32</v>
      </c>
      <c r="X61" s="195">
        <v>1.57</v>
      </c>
      <c r="Y61" s="195">
        <v>0</v>
      </c>
      <c r="Z61" s="195">
        <v>2.69</v>
      </c>
      <c r="AA61" s="195">
        <v>0.74</v>
      </c>
      <c r="AB61" s="195">
        <v>0</v>
      </c>
      <c r="AC61" s="195">
        <v>0.88</v>
      </c>
      <c r="AD61" s="195">
        <v>1.19</v>
      </c>
      <c r="AE61" s="195">
        <v>0</v>
      </c>
      <c r="AF61" s="195">
        <v>0</v>
      </c>
      <c r="AG61" s="195">
        <v>21.09</v>
      </c>
      <c r="AH61" s="195">
        <v>0</v>
      </c>
      <c r="AI61" s="195">
        <v>8.68</v>
      </c>
      <c r="AJ61" s="195">
        <v>0</v>
      </c>
      <c r="AK61" s="195">
        <v>87.82</v>
      </c>
      <c r="AL61" s="195">
        <v>0</v>
      </c>
      <c r="AM61" s="195">
        <v>0</v>
      </c>
      <c r="AN61" s="195">
        <v>0</v>
      </c>
      <c r="AO61" s="195">
        <v>261.02</v>
      </c>
      <c r="AP61" s="195">
        <v>0</v>
      </c>
      <c r="AQ61" s="195">
        <v>0</v>
      </c>
      <c r="AR61" s="195">
        <v>0</v>
      </c>
      <c r="AS61" s="195">
        <v>0</v>
      </c>
      <c r="AT61" s="195">
        <v>0</v>
      </c>
      <c r="AU61" s="195">
        <v>0</v>
      </c>
      <c r="AV61" s="195">
        <v>0</v>
      </c>
      <c r="AW61" s="195">
        <v>0</v>
      </c>
      <c r="AX61" s="195">
        <v>0</v>
      </c>
      <c r="AY61" s="195">
        <v>0</v>
      </c>
    </row>
    <row r="62" spans="1:51">
      <c r="A62" t="s">
        <v>104</v>
      </c>
      <c r="B62" s="195">
        <v>0</v>
      </c>
      <c r="C62" s="195">
        <v>0</v>
      </c>
      <c r="D62" s="195">
        <v>11.92</v>
      </c>
      <c r="E62" s="195">
        <v>0</v>
      </c>
      <c r="F62" s="195">
        <v>0</v>
      </c>
      <c r="G62" s="195">
        <v>20.49</v>
      </c>
      <c r="H62" s="195">
        <v>0</v>
      </c>
      <c r="I62" s="195">
        <v>18.829999999999998</v>
      </c>
      <c r="J62" s="195">
        <v>7.4</v>
      </c>
      <c r="K62" s="195">
        <v>4.41</v>
      </c>
      <c r="L62" s="195">
        <v>51.38</v>
      </c>
      <c r="M62" s="195">
        <v>0.98</v>
      </c>
      <c r="N62" s="195">
        <v>1.25</v>
      </c>
      <c r="O62" s="195">
        <v>0</v>
      </c>
      <c r="P62" s="195">
        <v>1.48</v>
      </c>
      <c r="Q62" s="195">
        <v>3.41</v>
      </c>
      <c r="R62" s="195">
        <v>0.45</v>
      </c>
      <c r="S62" s="195">
        <v>2.5</v>
      </c>
      <c r="T62" s="195">
        <v>0</v>
      </c>
      <c r="U62" s="195">
        <v>2.19</v>
      </c>
      <c r="V62" s="195">
        <v>0.22</v>
      </c>
      <c r="W62" s="195">
        <v>0.32</v>
      </c>
      <c r="X62" s="195">
        <v>1.57</v>
      </c>
      <c r="Y62" s="195">
        <v>0</v>
      </c>
      <c r="Z62" s="195">
        <v>2.69</v>
      </c>
      <c r="AA62" s="195">
        <v>0.74</v>
      </c>
      <c r="AB62" s="195">
        <v>0</v>
      </c>
      <c r="AC62" s="195">
        <v>0.88</v>
      </c>
      <c r="AD62" s="195">
        <v>1.19</v>
      </c>
      <c r="AE62" s="195">
        <v>0</v>
      </c>
      <c r="AF62" s="195">
        <v>0</v>
      </c>
      <c r="AG62" s="195">
        <v>21.09</v>
      </c>
      <c r="AH62" s="195">
        <v>0</v>
      </c>
      <c r="AI62" s="195">
        <v>8.68</v>
      </c>
      <c r="AJ62" s="195">
        <v>0</v>
      </c>
      <c r="AK62" s="195">
        <v>87.82</v>
      </c>
      <c r="AL62" s="195">
        <v>0</v>
      </c>
      <c r="AM62" s="195">
        <v>0</v>
      </c>
      <c r="AN62" s="195">
        <v>0</v>
      </c>
      <c r="AO62" s="195">
        <v>261.02</v>
      </c>
      <c r="AP62" s="195">
        <v>0</v>
      </c>
      <c r="AQ62" s="195">
        <v>0</v>
      </c>
      <c r="AR62" s="195">
        <v>0</v>
      </c>
      <c r="AS62" s="195">
        <v>0</v>
      </c>
      <c r="AT62" s="195">
        <v>0</v>
      </c>
      <c r="AU62" s="195">
        <v>0</v>
      </c>
      <c r="AV62" s="195">
        <v>0</v>
      </c>
      <c r="AW62" s="195">
        <v>0</v>
      </c>
      <c r="AX62" s="195">
        <v>0</v>
      </c>
      <c r="AY62" s="195">
        <v>0</v>
      </c>
    </row>
    <row r="63" spans="1:51">
      <c r="A63" t="s">
        <v>105</v>
      </c>
      <c r="B63" s="195">
        <v>0</v>
      </c>
      <c r="C63" s="195">
        <v>0</v>
      </c>
      <c r="D63" s="195">
        <v>11.92</v>
      </c>
      <c r="E63" s="195">
        <v>0</v>
      </c>
      <c r="F63" s="195">
        <v>0</v>
      </c>
      <c r="G63" s="195">
        <v>20.49</v>
      </c>
      <c r="H63" s="195">
        <v>0</v>
      </c>
      <c r="I63" s="195">
        <v>18.829999999999998</v>
      </c>
      <c r="J63" s="195">
        <v>7.4</v>
      </c>
      <c r="K63" s="195">
        <v>4.41</v>
      </c>
      <c r="L63" s="195">
        <v>20.010000000000002</v>
      </c>
      <c r="M63" s="195">
        <v>0.98</v>
      </c>
      <c r="N63" s="195">
        <v>1.25</v>
      </c>
      <c r="O63" s="195">
        <v>0</v>
      </c>
      <c r="P63" s="195">
        <v>1.48</v>
      </c>
      <c r="Q63" s="195">
        <v>3.41</v>
      </c>
      <c r="R63" s="195">
        <v>0.45</v>
      </c>
      <c r="S63" s="195">
        <v>0.66</v>
      </c>
      <c r="T63" s="195">
        <v>0</v>
      </c>
      <c r="U63" s="195">
        <v>2.19</v>
      </c>
      <c r="V63" s="195">
        <v>0.22</v>
      </c>
      <c r="W63" s="195">
        <v>0.32</v>
      </c>
      <c r="X63" s="195">
        <v>1.57</v>
      </c>
      <c r="Y63" s="195">
        <v>0</v>
      </c>
      <c r="Z63" s="195">
        <v>2.69</v>
      </c>
      <c r="AA63" s="195">
        <v>0.86</v>
      </c>
      <c r="AB63" s="195">
        <v>0</v>
      </c>
      <c r="AC63" s="195">
        <v>0.88</v>
      </c>
      <c r="AD63" s="195">
        <v>1.19</v>
      </c>
      <c r="AE63" s="195">
        <v>0</v>
      </c>
      <c r="AF63" s="195">
        <v>0</v>
      </c>
      <c r="AG63" s="195">
        <v>21.09</v>
      </c>
      <c r="AH63" s="195">
        <v>0</v>
      </c>
      <c r="AI63" s="195">
        <v>8.68</v>
      </c>
      <c r="AJ63" s="195">
        <v>0</v>
      </c>
      <c r="AK63" s="195">
        <v>87.82</v>
      </c>
      <c r="AL63" s="195">
        <v>0</v>
      </c>
      <c r="AM63" s="195">
        <v>0</v>
      </c>
      <c r="AN63" s="195">
        <v>0</v>
      </c>
      <c r="AO63" s="195">
        <v>261.02</v>
      </c>
      <c r="AP63" s="195">
        <v>0</v>
      </c>
      <c r="AQ63" s="195">
        <v>0</v>
      </c>
      <c r="AR63" s="195">
        <v>0</v>
      </c>
      <c r="AS63" s="195">
        <v>0</v>
      </c>
      <c r="AT63" s="195">
        <v>0</v>
      </c>
      <c r="AU63" s="195">
        <v>0</v>
      </c>
      <c r="AV63" s="195">
        <v>0</v>
      </c>
      <c r="AW63" s="195">
        <v>0</v>
      </c>
      <c r="AX63" s="195">
        <v>0</v>
      </c>
      <c r="AY63" s="195">
        <v>0</v>
      </c>
    </row>
    <row r="64" spans="1:51">
      <c r="A64" t="s">
        <v>106</v>
      </c>
      <c r="B64" s="195">
        <v>0</v>
      </c>
      <c r="C64" s="195">
        <v>0</v>
      </c>
      <c r="D64" s="195">
        <v>11.92</v>
      </c>
      <c r="E64" s="195">
        <v>0</v>
      </c>
      <c r="F64" s="195">
        <v>0</v>
      </c>
      <c r="G64" s="195">
        <v>20.49</v>
      </c>
      <c r="H64" s="195">
        <v>0</v>
      </c>
      <c r="I64" s="195">
        <v>18.829999999999998</v>
      </c>
      <c r="J64" s="195">
        <v>7.4</v>
      </c>
      <c r="K64" s="195">
        <v>4.41</v>
      </c>
      <c r="L64" s="195">
        <v>20.010000000000002</v>
      </c>
      <c r="M64" s="195">
        <v>0.98</v>
      </c>
      <c r="N64" s="195">
        <v>1.25</v>
      </c>
      <c r="O64" s="195">
        <v>0</v>
      </c>
      <c r="P64" s="195">
        <v>1.48</v>
      </c>
      <c r="Q64" s="195">
        <v>3.41</v>
      </c>
      <c r="R64" s="195">
        <v>0.45</v>
      </c>
      <c r="S64" s="195">
        <v>0.66</v>
      </c>
      <c r="T64" s="195">
        <v>0</v>
      </c>
      <c r="U64" s="195">
        <v>2.19</v>
      </c>
      <c r="V64" s="195">
        <v>0.22</v>
      </c>
      <c r="W64" s="195">
        <v>0.32</v>
      </c>
      <c r="X64" s="195">
        <v>1.57</v>
      </c>
      <c r="Y64" s="195">
        <v>0</v>
      </c>
      <c r="Z64" s="195">
        <v>2.69</v>
      </c>
      <c r="AA64" s="195">
        <v>0.86</v>
      </c>
      <c r="AB64" s="195">
        <v>0</v>
      </c>
      <c r="AC64" s="195">
        <v>0.88</v>
      </c>
      <c r="AD64" s="195">
        <v>1.19</v>
      </c>
      <c r="AE64" s="195">
        <v>0</v>
      </c>
      <c r="AF64" s="195">
        <v>0</v>
      </c>
      <c r="AG64" s="195">
        <v>21.09</v>
      </c>
      <c r="AH64" s="195">
        <v>0</v>
      </c>
      <c r="AI64" s="195">
        <v>8.68</v>
      </c>
      <c r="AJ64" s="195">
        <v>0</v>
      </c>
      <c r="AK64" s="195">
        <v>87.82</v>
      </c>
      <c r="AL64" s="195">
        <v>0</v>
      </c>
      <c r="AM64" s="195">
        <v>0</v>
      </c>
      <c r="AN64" s="195">
        <v>0</v>
      </c>
      <c r="AO64" s="195">
        <v>261.02</v>
      </c>
      <c r="AP64" s="195">
        <v>0</v>
      </c>
      <c r="AQ64" s="195">
        <v>0</v>
      </c>
      <c r="AR64" s="195">
        <v>0</v>
      </c>
      <c r="AS64" s="195">
        <v>0</v>
      </c>
      <c r="AT64" s="195">
        <v>0</v>
      </c>
      <c r="AU64" s="195">
        <v>0</v>
      </c>
      <c r="AV64" s="195">
        <v>0</v>
      </c>
      <c r="AW64" s="195">
        <v>0</v>
      </c>
      <c r="AX64" s="195">
        <v>0</v>
      </c>
      <c r="AY64" s="195">
        <v>0</v>
      </c>
    </row>
    <row r="65" spans="1:51">
      <c r="A65" t="s">
        <v>107</v>
      </c>
      <c r="B65" s="195">
        <v>0</v>
      </c>
      <c r="C65" s="195">
        <v>0</v>
      </c>
      <c r="D65" s="195">
        <v>11.92</v>
      </c>
      <c r="E65" s="195">
        <v>0</v>
      </c>
      <c r="F65" s="195">
        <v>0</v>
      </c>
      <c r="G65" s="195">
        <v>20.49</v>
      </c>
      <c r="H65" s="195">
        <v>0</v>
      </c>
      <c r="I65" s="195">
        <v>18.829999999999998</v>
      </c>
      <c r="J65" s="195">
        <v>7.4</v>
      </c>
      <c r="K65" s="195">
        <v>4.67</v>
      </c>
      <c r="L65" s="195">
        <v>20.02</v>
      </c>
      <c r="M65" s="195">
        <v>0.98</v>
      </c>
      <c r="N65" s="195">
        <v>1.25</v>
      </c>
      <c r="O65" s="195">
        <v>0</v>
      </c>
      <c r="P65" s="195">
        <v>1.48</v>
      </c>
      <c r="Q65" s="195">
        <v>3.41</v>
      </c>
      <c r="R65" s="195">
        <v>0.45</v>
      </c>
      <c r="S65" s="195">
        <v>0.8</v>
      </c>
      <c r="T65" s="195">
        <v>0</v>
      </c>
      <c r="U65" s="195">
        <v>2.19</v>
      </c>
      <c r="V65" s="195">
        <v>0.22</v>
      </c>
      <c r="W65" s="195">
        <v>0.31</v>
      </c>
      <c r="X65" s="195">
        <v>1.57</v>
      </c>
      <c r="Y65" s="195">
        <v>0</v>
      </c>
      <c r="Z65" s="195">
        <v>2.69</v>
      </c>
      <c r="AA65" s="195">
        <v>0.86</v>
      </c>
      <c r="AB65" s="195">
        <v>0</v>
      </c>
      <c r="AC65" s="195">
        <v>2.67</v>
      </c>
      <c r="AD65" s="195">
        <v>1.19</v>
      </c>
      <c r="AE65" s="195">
        <v>0</v>
      </c>
      <c r="AF65" s="195">
        <v>0</v>
      </c>
      <c r="AG65" s="195">
        <v>21.09</v>
      </c>
      <c r="AH65" s="195">
        <v>0</v>
      </c>
      <c r="AI65" s="195">
        <v>8.68</v>
      </c>
      <c r="AJ65" s="195">
        <v>0</v>
      </c>
      <c r="AK65" s="195">
        <v>87.82</v>
      </c>
      <c r="AL65" s="195">
        <v>0</v>
      </c>
      <c r="AM65" s="195">
        <v>0</v>
      </c>
      <c r="AN65" s="195">
        <v>0</v>
      </c>
      <c r="AO65" s="195">
        <v>261.02</v>
      </c>
      <c r="AP65" s="195">
        <v>0</v>
      </c>
      <c r="AQ65" s="195">
        <v>0</v>
      </c>
      <c r="AR65" s="195">
        <v>0</v>
      </c>
      <c r="AS65" s="195">
        <v>0</v>
      </c>
      <c r="AT65" s="195">
        <v>0</v>
      </c>
      <c r="AU65" s="195">
        <v>0</v>
      </c>
      <c r="AV65" s="195">
        <v>0</v>
      </c>
      <c r="AW65" s="195">
        <v>0</v>
      </c>
      <c r="AX65" s="195">
        <v>0</v>
      </c>
      <c r="AY65" s="195">
        <v>0</v>
      </c>
    </row>
    <row r="66" spans="1:51">
      <c r="A66" t="s">
        <v>108</v>
      </c>
      <c r="B66" s="195">
        <v>0</v>
      </c>
      <c r="C66" s="195">
        <v>0</v>
      </c>
      <c r="D66" s="195">
        <v>11.92</v>
      </c>
      <c r="E66" s="195">
        <v>0</v>
      </c>
      <c r="F66" s="195">
        <v>0</v>
      </c>
      <c r="G66" s="195">
        <v>20.49</v>
      </c>
      <c r="H66" s="195">
        <v>0</v>
      </c>
      <c r="I66" s="195">
        <v>18.829999999999998</v>
      </c>
      <c r="J66" s="195">
        <v>7.4</v>
      </c>
      <c r="K66" s="195">
        <v>4.41</v>
      </c>
      <c r="L66" s="195">
        <v>20.02</v>
      </c>
      <c r="M66" s="195">
        <v>0.98</v>
      </c>
      <c r="N66" s="195">
        <v>1.25</v>
      </c>
      <c r="O66" s="195">
        <v>0</v>
      </c>
      <c r="P66" s="195">
        <v>1.48</v>
      </c>
      <c r="Q66" s="195">
        <v>3.41</v>
      </c>
      <c r="R66" s="195">
        <v>0.45</v>
      </c>
      <c r="S66" s="195">
        <v>0.8</v>
      </c>
      <c r="T66" s="195">
        <v>0</v>
      </c>
      <c r="U66" s="195">
        <v>2.19</v>
      </c>
      <c r="V66" s="195">
        <v>0.22</v>
      </c>
      <c r="W66" s="195">
        <v>0.31</v>
      </c>
      <c r="X66" s="195">
        <v>1.57</v>
      </c>
      <c r="Y66" s="195">
        <v>0</v>
      </c>
      <c r="Z66" s="195">
        <v>2.69</v>
      </c>
      <c r="AA66" s="195">
        <v>0.86</v>
      </c>
      <c r="AB66" s="195">
        <v>0</v>
      </c>
      <c r="AC66" s="195">
        <v>2.67</v>
      </c>
      <c r="AD66" s="195">
        <v>1.19</v>
      </c>
      <c r="AE66" s="195">
        <v>0</v>
      </c>
      <c r="AF66" s="195">
        <v>0</v>
      </c>
      <c r="AG66" s="195">
        <v>21.09</v>
      </c>
      <c r="AH66" s="195">
        <v>0</v>
      </c>
      <c r="AI66" s="195">
        <v>8.68</v>
      </c>
      <c r="AJ66" s="195">
        <v>0</v>
      </c>
      <c r="AK66" s="195">
        <v>87.82</v>
      </c>
      <c r="AL66" s="195">
        <v>0</v>
      </c>
      <c r="AM66" s="195">
        <v>0</v>
      </c>
      <c r="AN66" s="195">
        <v>0</v>
      </c>
      <c r="AO66" s="195">
        <v>261.02</v>
      </c>
      <c r="AP66" s="195">
        <v>0</v>
      </c>
      <c r="AQ66" s="195">
        <v>0</v>
      </c>
      <c r="AR66" s="195">
        <v>0</v>
      </c>
      <c r="AS66" s="195">
        <v>0</v>
      </c>
      <c r="AT66" s="195">
        <v>0</v>
      </c>
      <c r="AU66" s="195">
        <v>0</v>
      </c>
      <c r="AV66" s="195">
        <v>0</v>
      </c>
      <c r="AW66" s="195">
        <v>0</v>
      </c>
      <c r="AX66" s="195">
        <v>0</v>
      </c>
      <c r="AY66" s="195">
        <v>0</v>
      </c>
    </row>
    <row r="67" spans="1:51">
      <c r="A67" t="s">
        <v>109</v>
      </c>
      <c r="B67" s="195">
        <v>0</v>
      </c>
      <c r="C67" s="195">
        <v>0</v>
      </c>
      <c r="D67" s="195">
        <v>11.92</v>
      </c>
      <c r="E67" s="195">
        <v>0</v>
      </c>
      <c r="F67" s="195">
        <v>0</v>
      </c>
      <c r="G67" s="195">
        <v>20.49</v>
      </c>
      <c r="H67" s="195">
        <v>0</v>
      </c>
      <c r="I67" s="195">
        <v>18.829999999999998</v>
      </c>
      <c r="J67" s="195">
        <v>7.4</v>
      </c>
      <c r="K67" s="195">
        <v>4.41</v>
      </c>
      <c r="L67" s="195">
        <v>62.98</v>
      </c>
      <c r="M67" s="195">
        <v>0.98</v>
      </c>
      <c r="N67" s="195">
        <v>1.25</v>
      </c>
      <c r="O67" s="195">
        <v>0</v>
      </c>
      <c r="P67" s="195">
        <v>1.48</v>
      </c>
      <c r="Q67" s="195">
        <v>3.41</v>
      </c>
      <c r="R67" s="195">
        <v>0.45</v>
      </c>
      <c r="S67" s="195">
        <v>0.8</v>
      </c>
      <c r="T67" s="195">
        <v>0</v>
      </c>
      <c r="U67" s="195">
        <v>2.19</v>
      </c>
      <c r="V67" s="195">
        <v>0.22</v>
      </c>
      <c r="W67" s="195">
        <v>0.3</v>
      </c>
      <c r="X67" s="195">
        <v>1.57</v>
      </c>
      <c r="Y67" s="195">
        <v>0</v>
      </c>
      <c r="Z67" s="195">
        <v>2.69</v>
      </c>
      <c r="AA67" s="195">
        <v>0.86</v>
      </c>
      <c r="AB67" s="195">
        <v>0</v>
      </c>
      <c r="AC67" s="195">
        <v>2.82</v>
      </c>
      <c r="AD67" s="195">
        <v>1.19</v>
      </c>
      <c r="AE67" s="195">
        <v>0</v>
      </c>
      <c r="AF67" s="195">
        <v>0</v>
      </c>
      <c r="AG67" s="195">
        <v>21.09</v>
      </c>
      <c r="AH67" s="195">
        <v>0</v>
      </c>
      <c r="AI67" s="195">
        <v>8.68</v>
      </c>
      <c r="AJ67" s="195">
        <v>0</v>
      </c>
      <c r="AK67" s="195">
        <v>87.82</v>
      </c>
      <c r="AL67" s="195">
        <v>0</v>
      </c>
      <c r="AM67" s="195">
        <v>0</v>
      </c>
      <c r="AN67" s="195">
        <v>0</v>
      </c>
      <c r="AO67" s="195">
        <v>261.02</v>
      </c>
      <c r="AP67" s="195">
        <v>0</v>
      </c>
      <c r="AQ67" s="195">
        <v>0</v>
      </c>
      <c r="AR67" s="195">
        <v>0</v>
      </c>
      <c r="AS67" s="195">
        <v>0</v>
      </c>
      <c r="AT67" s="195">
        <v>0</v>
      </c>
      <c r="AU67" s="195">
        <v>0</v>
      </c>
      <c r="AV67" s="195">
        <v>0</v>
      </c>
      <c r="AW67" s="195">
        <v>0</v>
      </c>
      <c r="AX67" s="195">
        <v>0</v>
      </c>
      <c r="AY67" s="195">
        <v>0</v>
      </c>
    </row>
    <row r="68" spans="1:51">
      <c r="A68" t="s">
        <v>110</v>
      </c>
      <c r="B68" s="195">
        <v>0</v>
      </c>
      <c r="C68" s="195">
        <v>0</v>
      </c>
      <c r="D68" s="195">
        <v>11.92</v>
      </c>
      <c r="E68" s="195">
        <v>0</v>
      </c>
      <c r="F68" s="195">
        <v>0</v>
      </c>
      <c r="G68" s="195">
        <v>20.49</v>
      </c>
      <c r="H68" s="195">
        <v>0</v>
      </c>
      <c r="I68" s="195">
        <v>18.829999999999998</v>
      </c>
      <c r="J68" s="195">
        <v>7.4</v>
      </c>
      <c r="K68" s="195">
        <v>4.41</v>
      </c>
      <c r="L68" s="195">
        <v>80.36</v>
      </c>
      <c r="M68" s="195">
        <v>0.98</v>
      </c>
      <c r="N68" s="195">
        <v>1.25</v>
      </c>
      <c r="O68" s="195">
        <v>0</v>
      </c>
      <c r="P68" s="195">
        <v>1.48</v>
      </c>
      <c r="Q68" s="195">
        <v>3.41</v>
      </c>
      <c r="R68" s="195">
        <v>0.45</v>
      </c>
      <c r="S68" s="195">
        <v>0.8</v>
      </c>
      <c r="T68" s="195">
        <v>0</v>
      </c>
      <c r="U68" s="195">
        <v>2.19</v>
      </c>
      <c r="V68" s="195">
        <v>0.22</v>
      </c>
      <c r="W68" s="195">
        <v>0.3</v>
      </c>
      <c r="X68" s="195">
        <v>1.57</v>
      </c>
      <c r="Y68" s="195">
        <v>0</v>
      </c>
      <c r="Z68" s="195">
        <v>2.69</v>
      </c>
      <c r="AA68" s="195">
        <v>0.86</v>
      </c>
      <c r="AB68" s="195">
        <v>0</v>
      </c>
      <c r="AC68" s="195">
        <v>2.82</v>
      </c>
      <c r="AD68" s="195">
        <v>1.19</v>
      </c>
      <c r="AE68" s="195">
        <v>0</v>
      </c>
      <c r="AF68" s="195">
        <v>0</v>
      </c>
      <c r="AG68" s="195">
        <v>21.09</v>
      </c>
      <c r="AH68" s="195">
        <v>0</v>
      </c>
      <c r="AI68" s="195">
        <v>8.68</v>
      </c>
      <c r="AJ68" s="195">
        <v>0</v>
      </c>
      <c r="AK68" s="195">
        <v>87.82</v>
      </c>
      <c r="AL68" s="195">
        <v>0</v>
      </c>
      <c r="AM68" s="195">
        <v>0</v>
      </c>
      <c r="AN68" s="195">
        <v>0</v>
      </c>
      <c r="AO68" s="195">
        <v>261.02</v>
      </c>
      <c r="AP68" s="195">
        <v>0</v>
      </c>
      <c r="AQ68" s="195">
        <v>0</v>
      </c>
      <c r="AR68" s="195">
        <v>0</v>
      </c>
      <c r="AS68" s="195">
        <v>0</v>
      </c>
      <c r="AT68" s="195">
        <v>0</v>
      </c>
      <c r="AU68" s="195">
        <v>0</v>
      </c>
      <c r="AV68" s="195">
        <v>0</v>
      </c>
      <c r="AW68" s="195">
        <v>0</v>
      </c>
      <c r="AX68" s="195">
        <v>0</v>
      </c>
      <c r="AY68" s="195">
        <v>0</v>
      </c>
    </row>
    <row r="69" spans="1:51">
      <c r="A69" t="s">
        <v>111</v>
      </c>
      <c r="B69" s="195">
        <v>0</v>
      </c>
      <c r="C69" s="195">
        <v>0</v>
      </c>
      <c r="D69" s="195">
        <v>11.92</v>
      </c>
      <c r="E69" s="195">
        <v>0</v>
      </c>
      <c r="F69" s="195">
        <v>0</v>
      </c>
      <c r="G69" s="195">
        <v>20.49</v>
      </c>
      <c r="H69" s="195">
        <v>0</v>
      </c>
      <c r="I69" s="195">
        <v>18.829999999999998</v>
      </c>
      <c r="J69" s="195">
        <v>7.4</v>
      </c>
      <c r="K69" s="195">
        <v>4.41</v>
      </c>
      <c r="L69" s="195">
        <v>110.5</v>
      </c>
      <c r="M69" s="195">
        <v>0.98</v>
      </c>
      <c r="N69" s="195">
        <v>1.25</v>
      </c>
      <c r="O69" s="195">
        <v>0</v>
      </c>
      <c r="P69" s="195">
        <v>1.48</v>
      </c>
      <c r="Q69" s="195">
        <v>3.41</v>
      </c>
      <c r="R69" s="195">
        <v>0.45</v>
      </c>
      <c r="S69" s="195">
        <v>0.8</v>
      </c>
      <c r="T69" s="195">
        <v>0</v>
      </c>
      <c r="U69" s="195">
        <v>2.19</v>
      </c>
      <c r="V69" s="195">
        <v>0.22</v>
      </c>
      <c r="W69" s="195">
        <v>0.3</v>
      </c>
      <c r="X69" s="195">
        <v>1.57</v>
      </c>
      <c r="Y69" s="195">
        <v>0</v>
      </c>
      <c r="Z69" s="195">
        <v>2.69</v>
      </c>
      <c r="AA69" s="195">
        <v>0.86</v>
      </c>
      <c r="AB69" s="195">
        <v>0</v>
      </c>
      <c r="AC69" s="195">
        <v>2.82</v>
      </c>
      <c r="AD69" s="195">
        <v>1.19</v>
      </c>
      <c r="AE69" s="195">
        <v>0</v>
      </c>
      <c r="AF69" s="195">
        <v>0</v>
      </c>
      <c r="AG69" s="195">
        <v>21.09</v>
      </c>
      <c r="AH69" s="195">
        <v>0</v>
      </c>
      <c r="AI69" s="195">
        <v>8.68</v>
      </c>
      <c r="AJ69" s="195">
        <v>0</v>
      </c>
      <c r="AK69" s="195">
        <v>87.82</v>
      </c>
      <c r="AL69" s="195">
        <v>0</v>
      </c>
      <c r="AM69" s="195">
        <v>0</v>
      </c>
      <c r="AN69" s="195">
        <v>0</v>
      </c>
      <c r="AO69" s="195">
        <v>261.02</v>
      </c>
      <c r="AP69" s="195">
        <v>0</v>
      </c>
      <c r="AQ69" s="195">
        <v>0</v>
      </c>
      <c r="AR69" s="195">
        <v>0</v>
      </c>
      <c r="AS69" s="195">
        <v>0</v>
      </c>
      <c r="AT69" s="195">
        <v>0</v>
      </c>
      <c r="AU69" s="195">
        <v>0</v>
      </c>
      <c r="AV69" s="195">
        <v>0</v>
      </c>
      <c r="AW69" s="195">
        <v>0</v>
      </c>
      <c r="AX69" s="195">
        <v>0</v>
      </c>
      <c r="AY69" s="195">
        <v>0</v>
      </c>
    </row>
    <row r="70" spans="1:51">
      <c r="A70" t="s">
        <v>112</v>
      </c>
      <c r="B70" s="195">
        <v>0</v>
      </c>
      <c r="C70" s="195">
        <v>0</v>
      </c>
      <c r="D70" s="195">
        <v>11.92</v>
      </c>
      <c r="E70" s="195">
        <v>0</v>
      </c>
      <c r="F70" s="195">
        <v>0</v>
      </c>
      <c r="G70" s="195">
        <v>20.49</v>
      </c>
      <c r="H70" s="195">
        <v>0</v>
      </c>
      <c r="I70" s="195">
        <v>18.829999999999998</v>
      </c>
      <c r="J70" s="195">
        <v>7.4</v>
      </c>
      <c r="K70" s="195">
        <v>4.41</v>
      </c>
      <c r="L70" s="195">
        <v>122.5</v>
      </c>
      <c r="M70" s="195">
        <v>0.98</v>
      </c>
      <c r="N70" s="195">
        <v>1.25</v>
      </c>
      <c r="O70" s="195">
        <v>0</v>
      </c>
      <c r="P70" s="195">
        <v>1.48</v>
      </c>
      <c r="Q70" s="195">
        <v>3.41</v>
      </c>
      <c r="R70" s="195">
        <v>0.45</v>
      </c>
      <c r="S70" s="195">
        <v>0.8</v>
      </c>
      <c r="T70" s="195">
        <v>0</v>
      </c>
      <c r="U70" s="195">
        <v>2.19</v>
      </c>
      <c r="V70" s="195">
        <v>0.22</v>
      </c>
      <c r="W70" s="195">
        <v>0.3</v>
      </c>
      <c r="X70" s="195">
        <v>1.57</v>
      </c>
      <c r="Y70" s="195">
        <v>0</v>
      </c>
      <c r="Z70" s="195">
        <v>2.69</v>
      </c>
      <c r="AA70" s="195">
        <v>0.86</v>
      </c>
      <c r="AB70" s="195">
        <v>0</v>
      </c>
      <c r="AC70" s="195">
        <v>2.82</v>
      </c>
      <c r="AD70" s="195">
        <v>1.19</v>
      </c>
      <c r="AE70" s="195">
        <v>0</v>
      </c>
      <c r="AF70" s="195">
        <v>0</v>
      </c>
      <c r="AG70" s="195">
        <v>21.09</v>
      </c>
      <c r="AH70" s="195">
        <v>0</v>
      </c>
      <c r="AI70" s="195">
        <v>8.68</v>
      </c>
      <c r="AJ70" s="195">
        <v>0</v>
      </c>
      <c r="AK70" s="195">
        <v>87.82</v>
      </c>
      <c r="AL70" s="195">
        <v>0</v>
      </c>
      <c r="AM70" s="195">
        <v>0</v>
      </c>
      <c r="AN70" s="195">
        <v>0</v>
      </c>
      <c r="AO70" s="195">
        <v>261.02</v>
      </c>
      <c r="AP70" s="195">
        <v>0</v>
      </c>
      <c r="AQ70" s="195">
        <v>0</v>
      </c>
      <c r="AR70" s="195">
        <v>0</v>
      </c>
      <c r="AS70" s="195">
        <v>0</v>
      </c>
      <c r="AT70" s="195">
        <v>0</v>
      </c>
      <c r="AU70" s="195">
        <v>0</v>
      </c>
      <c r="AV70" s="195">
        <v>0</v>
      </c>
      <c r="AW70" s="195">
        <v>0</v>
      </c>
      <c r="AX70" s="195">
        <v>0</v>
      </c>
      <c r="AY70" s="195">
        <v>0</v>
      </c>
    </row>
    <row r="71" spans="1:51">
      <c r="A71" t="s">
        <v>113</v>
      </c>
      <c r="B71" s="195">
        <v>0</v>
      </c>
      <c r="C71" s="195">
        <v>0</v>
      </c>
      <c r="D71" s="195">
        <v>11.92</v>
      </c>
      <c r="E71" s="195">
        <v>0</v>
      </c>
      <c r="F71" s="195">
        <v>0</v>
      </c>
      <c r="G71" s="195">
        <v>20.49</v>
      </c>
      <c r="H71" s="195">
        <v>0</v>
      </c>
      <c r="I71" s="195">
        <v>18.829999999999998</v>
      </c>
      <c r="J71" s="195">
        <v>7.4</v>
      </c>
      <c r="K71" s="195">
        <v>4.41</v>
      </c>
      <c r="L71" s="195">
        <v>142.5</v>
      </c>
      <c r="M71" s="195">
        <v>0.98</v>
      </c>
      <c r="N71" s="195">
        <v>1.25</v>
      </c>
      <c r="O71" s="195">
        <v>0</v>
      </c>
      <c r="P71" s="195">
        <v>1.48</v>
      </c>
      <c r="Q71" s="195">
        <v>3.41</v>
      </c>
      <c r="R71" s="195">
        <v>0.45</v>
      </c>
      <c r="S71" s="195">
        <v>0.8</v>
      </c>
      <c r="T71" s="195">
        <v>0</v>
      </c>
      <c r="U71" s="195">
        <v>2.19</v>
      </c>
      <c r="V71" s="195">
        <v>0.22</v>
      </c>
      <c r="W71" s="195">
        <v>0.95</v>
      </c>
      <c r="X71" s="195">
        <v>1.57</v>
      </c>
      <c r="Y71" s="195">
        <v>0</v>
      </c>
      <c r="Z71" s="195">
        <v>2.69</v>
      </c>
      <c r="AA71" s="195">
        <v>0.86</v>
      </c>
      <c r="AB71" s="195">
        <v>0</v>
      </c>
      <c r="AC71" s="195">
        <v>2.82</v>
      </c>
      <c r="AD71" s="195">
        <v>1.19</v>
      </c>
      <c r="AE71" s="195">
        <v>0</v>
      </c>
      <c r="AF71" s="195">
        <v>0</v>
      </c>
      <c r="AG71" s="195">
        <v>21.09</v>
      </c>
      <c r="AH71" s="195">
        <v>0</v>
      </c>
      <c r="AI71" s="195">
        <v>8.68</v>
      </c>
      <c r="AJ71" s="195">
        <v>0</v>
      </c>
      <c r="AK71" s="195">
        <v>87.82</v>
      </c>
      <c r="AL71" s="195">
        <v>0</v>
      </c>
      <c r="AM71" s="195">
        <v>0</v>
      </c>
      <c r="AN71" s="195">
        <v>0</v>
      </c>
      <c r="AO71" s="195">
        <v>261.02</v>
      </c>
      <c r="AP71" s="195">
        <v>0</v>
      </c>
      <c r="AQ71" s="195">
        <v>0</v>
      </c>
      <c r="AR71" s="195">
        <v>0</v>
      </c>
      <c r="AS71" s="195">
        <v>0</v>
      </c>
      <c r="AT71" s="195">
        <v>0</v>
      </c>
      <c r="AU71" s="195">
        <v>0</v>
      </c>
      <c r="AV71" s="195">
        <v>0</v>
      </c>
      <c r="AW71" s="195">
        <v>0</v>
      </c>
      <c r="AX71" s="195">
        <v>0</v>
      </c>
      <c r="AY71" s="195">
        <v>0</v>
      </c>
    </row>
    <row r="72" spans="1:51">
      <c r="A72" t="s">
        <v>114</v>
      </c>
      <c r="B72" s="195">
        <v>0</v>
      </c>
      <c r="C72" s="195">
        <v>0</v>
      </c>
      <c r="D72" s="195">
        <v>11.92</v>
      </c>
      <c r="E72" s="195">
        <v>0</v>
      </c>
      <c r="F72" s="195">
        <v>0</v>
      </c>
      <c r="G72" s="195">
        <v>20.49</v>
      </c>
      <c r="H72" s="195">
        <v>0</v>
      </c>
      <c r="I72" s="195">
        <v>18.829999999999998</v>
      </c>
      <c r="J72" s="195">
        <v>7.4</v>
      </c>
      <c r="K72" s="195">
        <v>4.41</v>
      </c>
      <c r="L72" s="195">
        <v>154.5</v>
      </c>
      <c r="M72" s="195">
        <v>0.98</v>
      </c>
      <c r="N72" s="195">
        <v>1.25</v>
      </c>
      <c r="O72" s="195">
        <v>0</v>
      </c>
      <c r="P72" s="195">
        <v>1.48</v>
      </c>
      <c r="Q72" s="195">
        <v>3.41</v>
      </c>
      <c r="R72" s="195">
        <v>0.45</v>
      </c>
      <c r="S72" s="195">
        <v>0.8</v>
      </c>
      <c r="T72" s="195">
        <v>0</v>
      </c>
      <c r="U72" s="195">
        <v>2.19</v>
      </c>
      <c r="V72" s="195">
        <v>0.22</v>
      </c>
      <c r="W72" s="195">
        <v>0.95</v>
      </c>
      <c r="X72" s="195">
        <v>1.57</v>
      </c>
      <c r="Y72" s="195">
        <v>0</v>
      </c>
      <c r="Z72" s="195">
        <v>2.69</v>
      </c>
      <c r="AA72" s="195">
        <v>0.86</v>
      </c>
      <c r="AB72" s="195">
        <v>0</v>
      </c>
      <c r="AC72" s="195">
        <v>2.82</v>
      </c>
      <c r="AD72" s="195">
        <v>1.19</v>
      </c>
      <c r="AE72" s="195">
        <v>0</v>
      </c>
      <c r="AF72" s="195">
        <v>0</v>
      </c>
      <c r="AG72" s="195">
        <v>21.09</v>
      </c>
      <c r="AH72" s="195">
        <v>0</v>
      </c>
      <c r="AI72" s="195">
        <v>8.68</v>
      </c>
      <c r="AJ72" s="195">
        <v>0</v>
      </c>
      <c r="AK72" s="195">
        <v>87.82</v>
      </c>
      <c r="AL72" s="195">
        <v>0</v>
      </c>
      <c r="AM72" s="195">
        <v>0</v>
      </c>
      <c r="AN72" s="195">
        <v>0</v>
      </c>
      <c r="AO72" s="195">
        <v>261.02</v>
      </c>
      <c r="AP72" s="195">
        <v>0</v>
      </c>
      <c r="AQ72" s="195">
        <v>0</v>
      </c>
      <c r="AR72" s="195">
        <v>0</v>
      </c>
      <c r="AS72" s="195">
        <v>0</v>
      </c>
      <c r="AT72" s="195">
        <v>0</v>
      </c>
      <c r="AU72" s="195">
        <v>0</v>
      </c>
      <c r="AV72" s="195">
        <v>0</v>
      </c>
      <c r="AW72" s="195">
        <v>0</v>
      </c>
      <c r="AX72" s="195">
        <v>0</v>
      </c>
      <c r="AY72" s="195">
        <v>0</v>
      </c>
    </row>
    <row r="73" spans="1:51">
      <c r="A73" t="s">
        <v>115</v>
      </c>
      <c r="B73" s="195">
        <v>0</v>
      </c>
      <c r="C73" s="195">
        <v>0</v>
      </c>
      <c r="D73" s="195">
        <v>11.92</v>
      </c>
      <c r="E73" s="195">
        <v>0</v>
      </c>
      <c r="F73" s="195">
        <v>0</v>
      </c>
      <c r="G73" s="195">
        <v>20.49</v>
      </c>
      <c r="H73" s="195">
        <v>0</v>
      </c>
      <c r="I73" s="195">
        <v>18.829999999999998</v>
      </c>
      <c r="J73" s="195">
        <v>7.4</v>
      </c>
      <c r="K73" s="195">
        <v>4.41</v>
      </c>
      <c r="L73" s="195">
        <v>108.5</v>
      </c>
      <c r="M73" s="195">
        <v>0.98</v>
      </c>
      <c r="N73" s="195">
        <v>1.25</v>
      </c>
      <c r="O73" s="195">
        <v>0</v>
      </c>
      <c r="P73" s="195">
        <v>1.48</v>
      </c>
      <c r="Q73" s="195">
        <v>3.41</v>
      </c>
      <c r="R73" s="195">
        <v>0.45</v>
      </c>
      <c r="S73" s="195">
        <v>0.8</v>
      </c>
      <c r="T73" s="195">
        <v>0</v>
      </c>
      <c r="U73" s="195">
        <v>2.19</v>
      </c>
      <c r="V73" s="195">
        <v>0.22</v>
      </c>
      <c r="W73" s="195">
        <v>0.32</v>
      </c>
      <c r="X73" s="195">
        <v>1.57</v>
      </c>
      <c r="Y73" s="195">
        <v>0</v>
      </c>
      <c r="Z73" s="195">
        <v>2.69</v>
      </c>
      <c r="AA73" s="195">
        <v>0.86</v>
      </c>
      <c r="AB73" s="195">
        <v>0</v>
      </c>
      <c r="AC73" s="195">
        <v>2.82</v>
      </c>
      <c r="AD73" s="195">
        <v>1.19</v>
      </c>
      <c r="AE73" s="195">
        <v>0</v>
      </c>
      <c r="AF73" s="195">
        <v>0</v>
      </c>
      <c r="AG73" s="195">
        <v>21.09</v>
      </c>
      <c r="AH73" s="195">
        <v>0</v>
      </c>
      <c r="AI73" s="195">
        <v>8.68</v>
      </c>
      <c r="AJ73" s="195">
        <v>0</v>
      </c>
      <c r="AK73" s="195">
        <v>87.82</v>
      </c>
      <c r="AL73" s="195">
        <v>0</v>
      </c>
      <c r="AM73" s="195">
        <v>0</v>
      </c>
      <c r="AN73" s="195">
        <v>0</v>
      </c>
      <c r="AO73" s="195">
        <v>261.02</v>
      </c>
      <c r="AP73" s="195">
        <v>0</v>
      </c>
      <c r="AQ73" s="195">
        <v>0</v>
      </c>
      <c r="AR73" s="195">
        <v>0</v>
      </c>
      <c r="AS73" s="195">
        <v>0</v>
      </c>
      <c r="AT73" s="195">
        <v>0</v>
      </c>
      <c r="AU73" s="195">
        <v>0</v>
      </c>
      <c r="AV73" s="195">
        <v>0</v>
      </c>
      <c r="AW73" s="195">
        <v>0</v>
      </c>
      <c r="AX73" s="195">
        <v>0</v>
      </c>
      <c r="AY73" s="195">
        <v>0</v>
      </c>
    </row>
    <row r="74" spans="1:51">
      <c r="A74" t="s">
        <v>116</v>
      </c>
      <c r="B74" s="195">
        <v>0</v>
      </c>
      <c r="C74" s="195">
        <v>0</v>
      </c>
      <c r="D74" s="195">
        <v>11.92</v>
      </c>
      <c r="E74" s="195">
        <v>0</v>
      </c>
      <c r="F74" s="195">
        <v>0</v>
      </c>
      <c r="G74" s="195">
        <v>20.49</v>
      </c>
      <c r="H74" s="195">
        <v>0</v>
      </c>
      <c r="I74" s="195">
        <v>18.829999999999998</v>
      </c>
      <c r="J74" s="195">
        <v>7.4</v>
      </c>
      <c r="K74" s="195">
        <v>4.41</v>
      </c>
      <c r="L74" s="195">
        <v>178.5</v>
      </c>
      <c r="M74" s="195">
        <v>0.98</v>
      </c>
      <c r="N74" s="195">
        <v>1.25</v>
      </c>
      <c r="O74" s="195">
        <v>0</v>
      </c>
      <c r="P74" s="195">
        <v>1.48</v>
      </c>
      <c r="Q74" s="195">
        <v>3.41</v>
      </c>
      <c r="R74" s="195">
        <v>0.45</v>
      </c>
      <c r="S74" s="195">
        <v>0.8</v>
      </c>
      <c r="T74" s="195">
        <v>0</v>
      </c>
      <c r="U74" s="195">
        <v>2.19</v>
      </c>
      <c r="V74" s="195">
        <v>0.22</v>
      </c>
      <c r="W74" s="195">
        <v>0.32</v>
      </c>
      <c r="X74" s="195">
        <v>1.57</v>
      </c>
      <c r="Y74" s="195">
        <v>0</v>
      </c>
      <c r="Z74" s="195">
        <v>2.69</v>
      </c>
      <c r="AA74" s="195">
        <v>0.86</v>
      </c>
      <c r="AB74" s="195">
        <v>0</v>
      </c>
      <c r="AC74" s="195">
        <v>2.82</v>
      </c>
      <c r="AD74" s="195">
        <v>1.19</v>
      </c>
      <c r="AE74" s="195">
        <v>0</v>
      </c>
      <c r="AF74" s="195">
        <v>0</v>
      </c>
      <c r="AG74" s="195">
        <v>21.09</v>
      </c>
      <c r="AH74" s="195">
        <v>0</v>
      </c>
      <c r="AI74" s="195">
        <v>8.68</v>
      </c>
      <c r="AJ74" s="195">
        <v>0</v>
      </c>
      <c r="AK74" s="195">
        <v>87.82</v>
      </c>
      <c r="AL74" s="195">
        <v>0</v>
      </c>
      <c r="AM74" s="195">
        <v>0</v>
      </c>
      <c r="AN74" s="195">
        <v>0</v>
      </c>
      <c r="AO74" s="195">
        <v>261.02</v>
      </c>
      <c r="AP74" s="195">
        <v>0</v>
      </c>
      <c r="AQ74" s="195">
        <v>0</v>
      </c>
      <c r="AR74" s="195">
        <v>0</v>
      </c>
      <c r="AS74" s="195">
        <v>0</v>
      </c>
      <c r="AT74" s="195">
        <v>0</v>
      </c>
      <c r="AU74" s="195">
        <v>0</v>
      </c>
      <c r="AV74" s="195">
        <v>0</v>
      </c>
      <c r="AW74" s="195">
        <v>0</v>
      </c>
      <c r="AX74" s="195">
        <v>0</v>
      </c>
      <c r="AY74" s="195">
        <v>0</v>
      </c>
    </row>
    <row r="75" spans="1:51">
      <c r="A75" t="s">
        <v>117</v>
      </c>
      <c r="B75" s="195">
        <v>0</v>
      </c>
      <c r="C75" s="195">
        <v>0</v>
      </c>
      <c r="D75" s="195">
        <v>11.92</v>
      </c>
      <c r="E75" s="195">
        <v>0</v>
      </c>
      <c r="F75" s="195">
        <v>0</v>
      </c>
      <c r="G75" s="195">
        <v>20.49</v>
      </c>
      <c r="H75" s="195">
        <v>0</v>
      </c>
      <c r="I75" s="195">
        <v>18.829999999999998</v>
      </c>
      <c r="J75" s="195">
        <v>7.4</v>
      </c>
      <c r="K75" s="195">
        <v>4.92</v>
      </c>
      <c r="L75" s="195">
        <v>178.5</v>
      </c>
      <c r="M75" s="195">
        <v>0.98</v>
      </c>
      <c r="N75" s="195">
        <v>1.25</v>
      </c>
      <c r="O75" s="195">
        <v>0</v>
      </c>
      <c r="P75" s="195">
        <v>1.48</v>
      </c>
      <c r="Q75" s="195">
        <v>3.41</v>
      </c>
      <c r="R75" s="195">
        <v>0.45</v>
      </c>
      <c r="S75" s="195">
        <v>0.8</v>
      </c>
      <c r="T75" s="195">
        <v>0</v>
      </c>
      <c r="U75" s="195">
        <v>2.19</v>
      </c>
      <c r="V75" s="195">
        <v>0.22</v>
      </c>
      <c r="W75" s="195">
        <v>0.32</v>
      </c>
      <c r="X75" s="195">
        <v>1.57</v>
      </c>
      <c r="Y75" s="195">
        <v>0</v>
      </c>
      <c r="Z75" s="195">
        <v>2.69</v>
      </c>
      <c r="AA75" s="195">
        <v>0.86</v>
      </c>
      <c r="AB75" s="195">
        <v>0</v>
      </c>
      <c r="AC75" s="195">
        <v>15.28</v>
      </c>
      <c r="AD75" s="195">
        <v>0</v>
      </c>
      <c r="AE75" s="195">
        <v>0</v>
      </c>
      <c r="AF75" s="195">
        <v>0</v>
      </c>
      <c r="AG75" s="195">
        <v>21.09</v>
      </c>
      <c r="AH75" s="195">
        <v>0</v>
      </c>
      <c r="AI75" s="195">
        <v>8.68</v>
      </c>
      <c r="AJ75" s="195">
        <v>0</v>
      </c>
      <c r="AK75" s="195">
        <v>87.82</v>
      </c>
      <c r="AL75" s="195">
        <v>0</v>
      </c>
      <c r="AM75" s="195">
        <v>0</v>
      </c>
      <c r="AN75" s="195">
        <v>0</v>
      </c>
      <c r="AO75" s="195">
        <v>266.45999999999998</v>
      </c>
      <c r="AP75" s="195">
        <v>0</v>
      </c>
      <c r="AQ75" s="195">
        <v>0</v>
      </c>
      <c r="AR75" s="195">
        <v>0</v>
      </c>
      <c r="AS75" s="195">
        <v>0</v>
      </c>
      <c r="AT75" s="195">
        <v>0</v>
      </c>
      <c r="AU75" s="195">
        <v>0</v>
      </c>
      <c r="AV75" s="195">
        <v>0</v>
      </c>
      <c r="AW75" s="195">
        <v>0</v>
      </c>
      <c r="AX75" s="195">
        <v>0</v>
      </c>
      <c r="AY75" s="195">
        <v>0</v>
      </c>
    </row>
    <row r="76" spans="1:51">
      <c r="A76" t="s">
        <v>118</v>
      </c>
      <c r="B76" s="195">
        <v>0</v>
      </c>
      <c r="C76" s="195">
        <v>0</v>
      </c>
      <c r="D76" s="195">
        <v>11.92</v>
      </c>
      <c r="E76" s="195">
        <v>0</v>
      </c>
      <c r="F76" s="195">
        <v>0</v>
      </c>
      <c r="G76" s="195">
        <v>20.49</v>
      </c>
      <c r="H76" s="195">
        <v>0</v>
      </c>
      <c r="I76" s="195">
        <v>18.829999999999998</v>
      </c>
      <c r="J76" s="195">
        <v>7.4</v>
      </c>
      <c r="K76" s="195">
        <v>4.84</v>
      </c>
      <c r="L76" s="195">
        <v>178.5</v>
      </c>
      <c r="M76" s="195">
        <v>0.98</v>
      </c>
      <c r="N76" s="195">
        <v>1.25</v>
      </c>
      <c r="O76" s="195">
        <v>0</v>
      </c>
      <c r="P76" s="195">
        <v>1.48</v>
      </c>
      <c r="Q76" s="195">
        <v>3.41</v>
      </c>
      <c r="R76" s="195">
        <v>0.45</v>
      </c>
      <c r="S76" s="195">
        <v>0.8</v>
      </c>
      <c r="T76" s="195">
        <v>0</v>
      </c>
      <c r="U76" s="195">
        <v>2.19</v>
      </c>
      <c r="V76" s="195">
        <v>0.22</v>
      </c>
      <c r="W76" s="195">
        <v>0.32</v>
      </c>
      <c r="X76" s="195">
        <v>1.57</v>
      </c>
      <c r="Y76" s="195">
        <v>0</v>
      </c>
      <c r="Z76" s="195">
        <v>2.69</v>
      </c>
      <c r="AA76" s="195">
        <v>0.86</v>
      </c>
      <c r="AB76" s="195">
        <v>0</v>
      </c>
      <c r="AC76" s="195">
        <v>15.28</v>
      </c>
      <c r="AD76" s="195">
        <v>0</v>
      </c>
      <c r="AE76" s="195">
        <v>0</v>
      </c>
      <c r="AF76" s="195">
        <v>0</v>
      </c>
      <c r="AG76" s="195">
        <v>21.09</v>
      </c>
      <c r="AH76" s="195">
        <v>0</v>
      </c>
      <c r="AI76" s="195">
        <v>8.68</v>
      </c>
      <c r="AJ76" s="195">
        <v>0</v>
      </c>
      <c r="AK76" s="195">
        <v>87.82</v>
      </c>
      <c r="AL76" s="195">
        <v>0</v>
      </c>
      <c r="AM76" s="195">
        <v>0</v>
      </c>
      <c r="AN76" s="195">
        <v>0</v>
      </c>
      <c r="AO76" s="195">
        <v>266.45999999999998</v>
      </c>
      <c r="AP76" s="195">
        <v>0</v>
      </c>
      <c r="AQ76" s="195">
        <v>0</v>
      </c>
      <c r="AR76" s="195">
        <v>0</v>
      </c>
      <c r="AS76" s="195">
        <v>0</v>
      </c>
      <c r="AT76" s="195">
        <v>0</v>
      </c>
      <c r="AU76" s="195">
        <v>0</v>
      </c>
      <c r="AV76" s="195">
        <v>0</v>
      </c>
      <c r="AW76" s="195">
        <v>0</v>
      </c>
      <c r="AX76" s="195">
        <v>0</v>
      </c>
      <c r="AY76" s="195">
        <v>0</v>
      </c>
    </row>
    <row r="77" spans="1:51">
      <c r="A77" t="s">
        <v>119</v>
      </c>
      <c r="B77" s="195">
        <v>0</v>
      </c>
      <c r="C77" s="195">
        <v>0</v>
      </c>
      <c r="D77" s="195">
        <v>11.92</v>
      </c>
      <c r="E77" s="195">
        <v>0</v>
      </c>
      <c r="F77" s="195">
        <v>0</v>
      </c>
      <c r="G77" s="195">
        <v>20.49</v>
      </c>
      <c r="H77" s="195">
        <v>0</v>
      </c>
      <c r="I77" s="195">
        <v>18.829999999999998</v>
      </c>
      <c r="J77" s="195">
        <v>7.4</v>
      </c>
      <c r="K77" s="195">
        <v>4.84</v>
      </c>
      <c r="L77" s="195">
        <v>178.5</v>
      </c>
      <c r="M77" s="195">
        <v>0.98</v>
      </c>
      <c r="N77" s="195">
        <v>1.25</v>
      </c>
      <c r="O77" s="195">
        <v>0</v>
      </c>
      <c r="P77" s="195">
        <v>1.48</v>
      </c>
      <c r="Q77" s="195">
        <v>3.41</v>
      </c>
      <c r="R77" s="195">
        <v>0.45</v>
      </c>
      <c r="S77" s="195">
        <v>0.8</v>
      </c>
      <c r="T77" s="195">
        <v>0</v>
      </c>
      <c r="U77" s="195">
        <v>2.19</v>
      </c>
      <c r="V77" s="195">
        <v>0.22</v>
      </c>
      <c r="W77" s="195">
        <v>0.34</v>
      </c>
      <c r="X77" s="195">
        <v>1.57</v>
      </c>
      <c r="Y77" s="195">
        <v>0</v>
      </c>
      <c r="Z77" s="195">
        <v>2.69</v>
      </c>
      <c r="AA77" s="195">
        <v>0.86</v>
      </c>
      <c r="AB77" s="195">
        <v>0</v>
      </c>
      <c r="AC77" s="195">
        <v>15.28</v>
      </c>
      <c r="AD77" s="195">
        <v>0</v>
      </c>
      <c r="AE77" s="195">
        <v>0</v>
      </c>
      <c r="AF77" s="195">
        <v>0</v>
      </c>
      <c r="AG77" s="195">
        <v>21.09</v>
      </c>
      <c r="AH77" s="195">
        <v>0</v>
      </c>
      <c r="AI77" s="195">
        <v>8.68</v>
      </c>
      <c r="AJ77" s="195">
        <v>0</v>
      </c>
      <c r="AK77" s="195">
        <v>87.82</v>
      </c>
      <c r="AL77" s="195">
        <v>0</v>
      </c>
      <c r="AM77" s="195">
        <v>0</v>
      </c>
      <c r="AN77" s="195">
        <v>0</v>
      </c>
      <c r="AO77" s="195">
        <v>266.45999999999998</v>
      </c>
      <c r="AP77" s="195">
        <v>0</v>
      </c>
      <c r="AQ77" s="195">
        <v>0</v>
      </c>
      <c r="AR77" s="195">
        <v>0</v>
      </c>
      <c r="AS77" s="195">
        <v>0</v>
      </c>
      <c r="AT77" s="195">
        <v>0</v>
      </c>
      <c r="AU77" s="195">
        <v>0</v>
      </c>
      <c r="AV77" s="195">
        <v>0</v>
      </c>
      <c r="AW77" s="195">
        <v>0</v>
      </c>
      <c r="AX77" s="195">
        <v>0</v>
      </c>
      <c r="AY77" s="195">
        <v>0</v>
      </c>
    </row>
    <row r="78" spans="1:51">
      <c r="A78" t="s">
        <v>120</v>
      </c>
      <c r="B78" s="195">
        <v>0</v>
      </c>
      <c r="C78" s="195">
        <v>0</v>
      </c>
      <c r="D78" s="195">
        <v>11.92</v>
      </c>
      <c r="E78" s="195">
        <v>0</v>
      </c>
      <c r="F78" s="195">
        <v>0</v>
      </c>
      <c r="G78" s="195">
        <v>20.49</v>
      </c>
      <c r="H78" s="195">
        <v>0</v>
      </c>
      <c r="I78" s="195">
        <v>16.14</v>
      </c>
      <c r="J78" s="195">
        <v>10.09</v>
      </c>
      <c r="K78" s="195">
        <v>4.84</v>
      </c>
      <c r="L78" s="195">
        <v>98.5</v>
      </c>
      <c r="M78" s="195">
        <v>0.98</v>
      </c>
      <c r="N78" s="195">
        <v>1.25</v>
      </c>
      <c r="O78" s="195">
        <v>0</v>
      </c>
      <c r="P78" s="195">
        <v>1.48</v>
      </c>
      <c r="Q78" s="195">
        <v>3.41</v>
      </c>
      <c r="R78" s="195">
        <v>0.45</v>
      </c>
      <c r="S78" s="195">
        <v>0.8</v>
      </c>
      <c r="T78" s="195">
        <v>0</v>
      </c>
      <c r="U78" s="195">
        <v>2.19</v>
      </c>
      <c r="V78" s="195">
        <v>0.22</v>
      </c>
      <c r="W78" s="195">
        <v>0.33</v>
      </c>
      <c r="X78" s="195">
        <v>1.57</v>
      </c>
      <c r="Y78" s="195">
        <v>0</v>
      </c>
      <c r="Z78" s="195">
        <v>2.69</v>
      </c>
      <c r="AA78" s="195">
        <v>0.86</v>
      </c>
      <c r="AB78" s="195">
        <v>0</v>
      </c>
      <c r="AC78" s="195">
        <v>15.28</v>
      </c>
      <c r="AD78" s="195">
        <v>0</v>
      </c>
      <c r="AE78" s="195">
        <v>0</v>
      </c>
      <c r="AF78" s="195">
        <v>0</v>
      </c>
      <c r="AG78" s="195">
        <v>21.09</v>
      </c>
      <c r="AH78" s="195">
        <v>0</v>
      </c>
      <c r="AI78" s="195">
        <v>8.68</v>
      </c>
      <c r="AJ78" s="195">
        <v>0</v>
      </c>
      <c r="AK78" s="195">
        <v>87.82</v>
      </c>
      <c r="AL78" s="195">
        <v>0</v>
      </c>
      <c r="AM78" s="195">
        <v>0</v>
      </c>
      <c r="AN78" s="195">
        <v>0</v>
      </c>
      <c r="AO78" s="195">
        <v>266.45999999999998</v>
      </c>
      <c r="AP78" s="195">
        <v>0</v>
      </c>
      <c r="AQ78" s="195">
        <v>0</v>
      </c>
      <c r="AR78" s="195">
        <v>0</v>
      </c>
      <c r="AS78" s="195">
        <v>0</v>
      </c>
      <c r="AT78" s="195">
        <v>0</v>
      </c>
      <c r="AU78" s="195">
        <v>0</v>
      </c>
      <c r="AV78" s="195">
        <v>0</v>
      </c>
      <c r="AW78" s="195">
        <v>0</v>
      </c>
      <c r="AX78" s="195">
        <v>0</v>
      </c>
      <c r="AY78" s="195">
        <v>0</v>
      </c>
    </row>
    <row r="79" spans="1:51">
      <c r="A79" t="s">
        <v>121</v>
      </c>
      <c r="B79" s="195">
        <v>0</v>
      </c>
      <c r="C79" s="195">
        <v>0</v>
      </c>
      <c r="D79" s="195">
        <v>11.92</v>
      </c>
      <c r="E79" s="195">
        <v>0</v>
      </c>
      <c r="F79" s="195">
        <v>0</v>
      </c>
      <c r="G79" s="195">
        <v>20.49</v>
      </c>
      <c r="H79" s="195">
        <v>0</v>
      </c>
      <c r="I79" s="195">
        <v>11.43</v>
      </c>
      <c r="J79" s="195">
        <v>10.76</v>
      </c>
      <c r="K79" s="195">
        <v>0.9</v>
      </c>
      <c r="L79" s="195">
        <v>20.02</v>
      </c>
      <c r="M79" s="195">
        <v>0.98</v>
      </c>
      <c r="N79" s="195">
        <v>1.25</v>
      </c>
      <c r="O79" s="195">
        <v>0</v>
      </c>
      <c r="P79" s="195">
        <v>1.48</v>
      </c>
      <c r="Q79" s="195">
        <v>0.22</v>
      </c>
      <c r="R79" s="195">
        <v>0.45</v>
      </c>
      <c r="S79" s="195">
        <v>0.16</v>
      </c>
      <c r="T79" s="195">
        <v>0</v>
      </c>
      <c r="U79" s="195">
        <v>2.17</v>
      </c>
      <c r="V79" s="195">
        <v>0.22</v>
      </c>
      <c r="W79" s="195">
        <v>0.33</v>
      </c>
      <c r="X79" s="195">
        <v>1.57</v>
      </c>
      <c r="Y79" s="195">
        <v>0</v>
      </c>
      <c r="Z79" s="195">
        <v>2.69</v>
      </c>
      <c r="AA79" s="195">
        <v>0.86</v>
      </c>
      <c r="AB79" s="195">
        <v>0</v>
      </c>
      <c r="AC79" s="195">
        <v>17.170000000000002</v>
      </c>
      <c r="AD79" s="195">
        <v>0</v>
      </c>
      <c r="AE79" s="195">
        <v>0</v>
      </c>
      <c r="AF79" s="195">
        <v>0</v>
      </c>
      <c r="AG79" s="195">
        <v>26.15</v>
      </c>
      <c r="AH79" s="195">
        <v>0</v>
      </c>
      <c r="AI79" s="195">
        <v>8.68</v>
      </c>
      <c r="AJ79" s="195">
        <v>0</v>
      </c>
      <c r="AK79" s="195">
        <v>87.82</v>
      </c>
      <c r="AL79" s="195">
        <v>0</v>
      </c>
      <c r="AM79" s="195">
        <v>0</v>
      </c>
      <c r="AN79" s="195">
        <v>0</v>
      </c>
      <c r="AO79" s="195">
        <v>266.45999999999998</v>
      </c>
      <c r="AP79" s="195">
        <v>0</v>
      </c>
      <c r="AQ79" s="195">
        <v>0</v>
      </c>
      <c r="AR79" s="195">
        <v>0</v>
      </c>
      <c r="AS79" s="195">
        <v>0</v>
      </c>
      <c r="AT79" s="195">
        <v>0</v>
      </c>
      <c r="AU79" s="195">
        <v>0</v>
      </c>
      <c r="AV79" s="195">
        <v>0</v>
      </c>
      <c r="AW79" s="195">
        <v>0</v>
      </c>
      <c r="AX79" s="195">
        <v>0</v>
      </c>
      <c r="AY79" s="195">
        <v>0</v>
      </c>
    </row>
    <row r="80" spans="1:51">
      <c r="A80" t="s">
        <v>122</v>
      </c>
      <c r="B80" s="195">
        <v>0</v>
      </c>
      <c r="C80" s="195">
        <v>0</v>
      </c>
      <c r="D80" s="195">
        <v>11.92</v>
      </c>
      <c r="E80" s="195">
        <v>0</v>
      </c>
      <c r="F80" s="195">
        <v>0</v>
      </c>
      <c r="G80" s="195">
        <v>20.49</v>
      </c>
      <c r="H80" s="195">
        <v>0</v>
      </c>
      <c r="I80" s="195">
        <v>11.43</v>
      </c>
      <c r="J80" s="195">
        <v>10.76</v>
      </c>
      <c r="K80" s="195">
        <v>0.9</v>
      </c>
      <c r="L80" s="195">
        <v>20.02</v>
      </c>
      <c r="M80" s="195">
        <v>0.98</v>
      </c>
      <c r="N80" s="195">
        <v>1.25</v>
      </c>
      <c r="O80" s="195">
        <v>0</v>
      </c>
      <c r="P80" s="195">
        <v>1.48</v>
      </c>
      <c r="Q80" s="195">
        <v>0.22</v>
      </c>
      <c r="R80" s="195">
        <v>0.45</v>
      </c>
      <c r="S80" s="195">
        <v>0.16</v>
      </c>
      <c r="T80" s="195">
        <v>0</v>
      </c>
      <c r="U80" s="195">
        <v>2.17</v>
      </c>
      <c r="V80" s="195">
        <v>0.22</v>
      </c>
      <c r="W80" s="195">
        <v>0.33</v>
      </c>
      <c r="X80" s="195">
        <v>1.57</v>
      </c>
      <c r="Y80" s="195">
        <v>0</v>
      </c>
      <c r="Z80" s="195">
        <v>2.69</v>
      </c>
      <c r="AA80" s="195">
        <v>0.86</v>
      </c>
      <c r="AB80" s="195">
        <v>0</v>
      </c>
      <c r="AC80" s="195">
        <v>17.170000000000002</v>
      </c>
      <c r="AD80" s="195">
        <v>0</v>
      </c>
      <c r="AE80" s="195">
        <v>0</v>
      </c>
      <c r="AF80" s="195">
        <v>0</v>
      </c>
      <c r="AG80" s="195">
        <v>26.15</v>
      </c>
      <c r="AH80" s="195">
        <v>0</v>
      </c>
      <c r="AI80" s="195">
        <v>8.68</v>
      </c>
      <c r="AJ80" s="195">
        <v>0</v>
      </c>
      <c r="AK80" s="195">
        <v>87.82</v>
      </c>
      <c r="AL80" s="195">
        <v>0</v>
      </c>
      <c r="AM80" s="195">
        <v>0</v>
      </c>
      <c r="AN80" s="195">
        <v>0</v>
      </c>
      <c r="AO80" s="195">
        <v>266.45999999999998</v>
      </c>
      <c r="AP80" s="195">
        <v>0</v>
      </c>
      <c r="AQ80" s="195">
        <v>0</v>
      </c>
      <c r="AR80" s="195">
        <v>0</v>
      </c>
      <c r="AS80" s="195">
        <v>0</v>
      </c>
      <c r="AT80" s="195">
        <v>0</v>
      </c>
      <c r="AU80" s="195">
        <v>0</v>
      </c>
      <c r="AV80" s="195">
        <v>0</v>
      </c>
      <c r="AW80" s="195">
        <v>0</v>
      </c>
      <c r="AX80" s="195">
        <v>0</v>
      </c>
      <c r="AY80" s="195">
        <v>0</v>
      </c>
    </row>
    <row r="81" spans="1:51">
      <c r="A81" t="s">
        <v>123</v>
      </c>
      <c r="B81" s="195">
        <v>0</v>
      </c>
      <c r="C81" s="195">
        <v>0</v>
      </c>
      <c r="D81" s="195">
        <v>11.92</v>
      </c>
      <c r="E81" s="195">
        <v>0</v>
      </c>
      <c r="F81" s="195">
        <v>0</v>
      </c>
      <c r="G81" s="195">
        <v>20.49</v>
      </c>
      <c r="H81" s="195">
        <v>0</v>
      </c>
      <c r="I81" s="195">
        <v>15.8</v>
      </c>
      <c r="J81" s="195">
        <v>10.76</v>
      </c>
      <c r="K81" s="195">
        <v>1.07</v>
      </c>
      <c r="L81" s="195">
        <v>20.02</v>
      </c>
      <c r="M81" s="195">
        <v>0.98</v>
      </c>
      <c r="N81" s="195">
        <v>1.25</v>
      </c>
      <c r="O81" s="195">
        <v>0</v>
      </c>
      <c r="P81" s="195">
        <v>1.48</v>
      </c>
      <c r="Q81" s="195">
        <v>0.22</v>
      </c>
      <c r="R81" s="195">
        <v>0.45</v>
      </c>
      <c r="S81" s="195">
        <v>0.16</v>
      </c>
      <c r="T81" s="195">
        <v>0</v>
      </c>
      <c r="U81" s="195">
        <v>2.15</v>
      </c>
      <c r="V81" s="195">
        <v>0.22</v>
      </c>
      <c r="W81" s="195">
        <v>0.33</v>
      </c>
      <c r="X81" s="195">
        <v>1.57</v>
      </c>
      <c r="Y81" s="195">
        <v>0</v>
      </c>
      <c r="Z81" s="195">
        <v>2.69</v>
      </c>
      <c r="AA81" s="195">
        <v>0.86</v>
      </c>
      <c r="AB81" s="195">
        <v>0</v>
      </c>
      <c r="AC81" s="195">
        <v>17.170000000000002</v>
      </c>
      <c r="AD81" s="195">
        <v>0</v>
      </c>
      <c r="AE81" s="195">
        <v>0</v>
      </c>
      <c r="AF81" s="195">
        <v>0</v>
      </c>
      <c r="AG81" s="195">
        <v>26.15</v>
      </c>
      <c r="AH81" s="195">
        <v>0</v>
      </c>
      <c r="AI81" s="195">
        <v>8.68</v>
      </c>
      <c r="AJ81" s="195">
        <v>0</v>
      </c>
      <c r="AK81" s="195">
        <v>87.82</v>
      </c>
      <c r="AL81" s="195">
        <v>0</v>
      </c>
      <c r="AM81" s="195">
        <v>0</v>
      </c>
      <c r="AN81" s="195">
        <v>0</v>
      </c>
      <c r="AO81" s="195">
        <v>266.45999999999998</v>
      </c>
      <c r="AP81" s="195">
        <v>0</v>
      </c>
      <c r="AQ81" s="195">
        <v>0</v>
      </c>
      <c r="AR81" s="195">
        <v>0</v>
      </c>
      <c r="AS81" s="195">
        <v>0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0</v>
      </c>
    </row>
    <row r="82" spans="1:51">
      <c r="A82" t="s">
        <v>124</v>
      </c>
      <c r="B82" s="195">
        <v>0</v>
      </c>
      <c r="C82" s="195">
        <v>0</v>
      </c>
      <c r="D82" s="195">
        <v>11.92</v>
      </c>
      <c r="E82" s="195">
        <v>0</v>
      </c>
      <c r="F82" s="195">
        <v>0</v>
      </c>
      <c r="G82" s="195">
        <v>20.49</v>
      </c>
      <c r="H82" s="195">
        <v>0</v>
      </c>
      <c r="I82" s="195">
        <v>15.8</v>
      </c>
      <c r="J82" s="195">
        <v>10.76</v>
      </c>
      <c r="K82" s="195">
        <v>0.76</v>
      </c>
      <c r="L82" s="195">
        <v>20.02</v>
      </c>
      <c r="M82" s="195">
        <v>0.98</v>
      </c>
      <c r="N82" s="195">
        <v>1.25</v>
      </c>
      <c r="O82" s="195">
        <v>0</v>
      </c>
      <c r="P82" s="195">
        <v>1.48</v>
      </c>
      <c r="Q82" s="195">
        <v>0.22</v>
      </c>
      <c r="R82" s="195">
        <v>0.45</v>
      </c>
      <c r="S82" s="195">
        <v>0.16</v>
      </c>
      <c r="T82" s="195">
        <v>0</v>
      </c>
      <c r="U82" s="195">
        <v>2.15</v>
      </c>
      <c r="V82" s="195">
        <v>0.22</v>
      </c>
      <c r="W82" s="195">
        <v>0.33</v>
      </c>
      <c r="X82" s="195">
        <v>1.57</v>
      </c>
      <c r="Y82" s="195">
        <v>0</v>
      </c>
      <c r="Z82" s="195">
        <v>2.69</v>
      </c>
      <c r="AA82" s="195">
        <v>0.86</v>
      </c>
      <c r="AB82" s="195">
        <v>0</v>
      </c>
      <c r="AC82" s="195">
        <v>17.170000000000002</v>
      </c>
      <c r="AD82" s="195">
        <v>0</v>
      </c>
      <c r="AE82" s="195">
        <v>0</v>
      </c>
      <c r="AF82" s="195">
        <v>0</v>
      </c>
      <c r="AG82" s="195">
        <v>26.15</v>
      </c>
      <c r="AH82" s="195">
        <v>0</v>
      </c>
      <c r="AI82" s="195">
        <v>8.68</v>
      </c>
      <c r="AJ82" s="195">
        <v>0</v>
      </c>
      <c r="AK82" s="195">
        <v>87.82</v>
      </c>
      <c r="AL82" s="195">
        <v>0</v>
      </c>
      <c r="AM82" s="195">
        <v>0</v>
      </c>
      <c r="AN82" s="195">
        <v>0</v>
      </c>
      <c r="AO82" s="195">
        <v>266.45999999999998</v>
      </c>
      <c r="AP82" s="195">
        <v>0</v>
      </c>
      <c r="AQ82" s="195">
        <v>0</v>
      </c>
      <c r="AR82" s="195">
        <v>0</v>
      </c>
      <c r="AS82" s="195">
        <v>0</v>
      </c>
      <c r="AT82" s="195">
        <v>0</v>
      </c>
      <c r="AU82" s="195">
        <v>0</v>
      </c>
      <c r="AV82" s="195">
        <v>0</v>
      </c>
      <c r="AW82" s="195">
        <v>0</v>
      </c>
      <c r="AX82" s="195">
        <v>0</v>
      </c>
      <c r="AY82" s="195">
        <v>0</v>
      </c>
    </row>
    <row r="83" spans="1:51">
      <c r="A83" t="s">
        <v>125</v>
      </c>
      <c r="B83" s="195">
        <v>0</v>
      </c>
      <c r="C83" s="195">
        <v>0</v>
      </c>
      <c r="D83" s="195">
        <v>11.92</v>
      </c>
      <c r="E83" s="195">
        <v>0</v>
      </c>
      <c r="F83" s="195">
        <v>0</v>
      </c>
      <c r="G83" s="195">
        <v>20.49</v>
      </c>
      <c r="H83" s="195">
        <v>0</v>
      </c>
      <c r="I83" s="195">
        <v>5.04</v>
      </c>
      <c r="J83" s="195">
        <v>20.18</v>
      </c>
      <c r="K83" s="195">
        <v>0.56999999999999995</v>
      </c>
      <c r="L83" s="195">
        <v>20.02</v>
      </c>
      <c r="M83" s="195">
        <v>0.98</v>
      </c>
      <c r="N83" s="195">
        <v>1.25</v>
      </c>
      <c r="O83" s="195">
        <v>0</v>
      </c>
      <c r="P83" s="195">
        <v>1.48</v>
      </c>
      <c r="Q83" s="195">
        <v>0.22</v>
      </c>
      <c r="R83" s="195">
        <v>0.45</v>
      </c>
      <c r="S83" s="195">
        <v>0.16</v>
      </c>
      <c r="T83" s="195">
        <v>0</v>
      </c>
      <c r="U83" s="195">
        <v>2.21</v>
      </c>
      <c r="V83" s="195">
        <v>0.22</v>
      </c>
      <c r="W83" s="195">
        <v>0.33</v>
      </c>
      <c r="X83" s="195">
        <v>1.57</v>
      </c>
      <c r="Y83" s="195">
        <v>0</v>
      </c>
      <c r="Z83" s="195">
        <v>2.69</v>
      </c>
      <c r="AA83" s="195">
        <v>0.81</v>
      </c>
      <c r="AB83" s="195">
        <v>0</v>
      </c>
      <c r="AC83" s="195">
        <v>17.170000000000002</v>
      </c>
      <c r="AD83" s="195">
        <v>0</v>
      </c>
      <c r="AE83" s="195">
        <v>0</v>
      </c>
      <c r="AF83" s="195">
        <v>0</v>
      </c>
      <c r="AG83" s="195">
        <v>26.15</v>
      </c>
      <c r="AH83" s="195">
        <v>0</v>
      </c>
      <c r="AI83" s="195">
        <v>8.68</v>
      </c>
      <c r="AJ83" s="195">
        <v>0</v>
      </c>
      <c r="AK83" s="195">
        <v>87.82</v>
      </c>
      <c r="AL83" s="195">
        <v>0</v>
      </c>
      <c r="AM83" s="195">
        <v>0</v>
      </c>
      <c r="AN83" s="195">
        <v>0</v>
      </c>
      <c r="AO83" s="195">
        <v>266.45999999999998</v>
      </c>
      <c r="AP83" s="195">
        <v>0</v>
      </c>
      <c r="AQ83" s="195">
        <v>0</v>
      </c>
      <c r="AR83" s="195">
        <v>0</v>
      </c>
      <c r="AS83" s="195">
        <v>0</v>
      </c>
      <c r="AT83" s="195">
        <v>0</v>
      </c>
      <c r="AU83" s="195">
        <v>0</v>
      </c>
      <c r="AV83" s="195">
        <v>0</v>
      </c>
      <c r="AW83" s="195">
        <v>0</v>
      </c>
      <c r="AX83" s="195">
        <v>0</v>
      </c>
      <c r="AY83" s="195">
        <v>0</v>
      </c>
    </row>
    <row r="84" spans="1:51">
      <c r="A84" t="s">
        <v>126</v>
      </c>
      <c r="B84" s="195">
        <v>0</v>
      </c>
      <c r="C84" s="195">
        <v>0</v>
      </c>
      <c r="D84" s="195">
        <v>12.24</v>
      </c>
      <c r="E84" s="195">
        <v>0</v>
      </c>
      <c r="F84" s="195">
        <v>0</v>
      </c>
      <c r="G84" s="195">
        <v>20.49</v>
      </c>
      <c r="H84" s="195">
        <v>0</v>
      </c>
      <c r="I84" s="195">
        <v>5.04</v>
      </c>
      <c r="J84" s="195">
        <v>20.18</v>
      </c>
      <c r="K84" s="195">
        <v>0.4</v>
      </c>
      <c r="L84" s="195">
        <v>20.02</v>
      </c>
      <c r="M84" s="195">
        <v>0.98</v>
      </c>
      <c r="N84" s="195">
        <v>1.25</v>
      </c>
      <c r="O84" s="195">
        <v>0</v>
      </c>
      <c r="P84" s="195">
        <v>1.48</v>
      </c>
      <c r="Q84" s="195">
        <v>0.22</v>
      </c>
      <c r="R84" s="195">
        <v>0.45</v>
      </c>
      <c r="S84" s="195">
        <v>0.16</v>
      </c>
      <c r="T84" s="195">
        <v>0</v>
      </c>
      <c r="U84" s="195">
        <v>2.17</v>
      </c>
      <c r="V84" s="195">
        <v>0.22</v>
      </c>
      <c r="W84" s="195">
        <v>0.33</v>
      </c>
      <c r="X84" s="195">
        <v>1.57</v>
      </c>
      <c r="Y84" s="195">
        <v>0</v>
      </c>
      <c r="Z84" s="195">
        <v>2.69</v>
      </c>
      <c r="AA84" s="195">
        <v>0.81</v>
      </c>
      <c r="AB84" s="195">
        <v>0</v>
      </c>
      <c r="AC84" s="195">
        <v>17.170000000000002</v>
      </c>
      <c r="AD84" s="195">
        <v>0</v>
      </c>
      <c r="AE84" s="195">
        <v>0</v>
      </c>
      <c r="AF84" s="195">
        <v>0</v>
      </c>
      <c r="AG84" s="195">
        <v>26.15</v>
      </c>
      <c r="AH84" s="195">
        <v>0</v>
      </c>
      <c r="AI84" s="195">
        <v>8.68</v>
      </c>
      <c r="AJ84" s="195">
        <v>0</v>
      </c>
      <c r="AK84" s="195">
        <v>87.82</v>
      </c>
      <c r="AL84" s="195">
        <v>0</v>
      </c>
      <c r="AM84" s="195">
        <v>0</v>
      </c>
      <c r="AN84" s="195">
        <v>0</v>
      </c>
      <c r="AO84" s="195">
        <v>266.45999999999998</v>
      </c>
      <c r="AP84" s="195">
        <v>0</v>
      </c>
      <c r="AQ84" s="195">
        <v>0</v>
      </c>
      <c r="AR84" s="195">
        <v>0</v>
      </c>
      <c r="AS84" s="195">
        <v>0</v>
      </c>
      <c r="AT84" s="195">
        <v>0</v>
      </c>
      <c r="AU84" s="195">
        <v>0</v>
      </c>
      <c r="AV84" s="195">
        <v>0</v>
      </c>
      <c r="AW84" s="195">
        <v>0</v>
      </c>
      <c r="AX84" s="195">
        <v>0</v>
      </c>
      <c r="AY84" s="195">
        <v>0</v>
      </c>
    </row>
    <row r="85" spans="1:51">
      <c r="A85" t="s">
        <v>127</v>
      </c>
      <c r="B85" s="195">
        <v>0</v>
      </c>
      <c r="C85" s="195">
        <v>0</v>
      </c>
      <c r="D85" s="195">
        <v>12.24</v>
      </c>
      <c r="E85" s="195">
        <v>0</v>
      </c>
      <c r="F85" s="195">
        <v>0</v>
      </c>
      <c r="G85" s="195">
        <v>20.49</v>
      </c>
      <c r="H85" s="195">
        <v>0</v>
      </c>
      <c r="I85" s="195">
        <v>5.04</v>
      </c>
      <c r="J85" s="195">
        <v>20.18</v>
      </c>
      <c r="K85" s="195">
        <v>0.24</v>
      </c>
      <c r="L85" s="195">
        <v>20.02</v>
      </c>
      <c r="M85" s="195">
        <v>0.98</v>
      </c>
      <c r="N85" s="195">
        <v>1.25</v>
      </c>
      <c r="O85" s="195">
        <v>0</v>
      </c>
      <c r="P85" s="195">
        <v>1.48</v>
      </c>
      <c r="Q85" s="195">
        <v>0.22</v>
      </c>
      <c r="R85" s="195">
        <v>0.45</v>
      </c>
      <c r="S85" s="195">
        <v>0.16</v>
      </c>
      <c r="T85" s="195">
        <v>0</v>
      </c>
      <c r="U85" s="195">
        <v>2.31</v>
      </c>
      <c r="V85" s="195">
        <v>0.22</v>
      </c>
      <c r="W85" s="195">
        <v>0.33</v>
      </c>
      <c r="X85" s="195">
        <v>1.57</v>
      </c>
      <c r="Y85" s="195">
        <v>0</v>
      </c>
      <c r="Z85" s="195">
        <v>2.69</v>
      </c>
      <c r="AA85" s="195">
        <v>0.81</v>
      </c>
      <c r="AB85" s="195">
        <v>0</v>
      </c>
      <c r="AC85" s="195">
        <v>17.170000000000002</v>
      </c>
      <c r="AD85" s="195">
        <v>0</v>
      </c>
      <c r="AE85" s="195">
        <v>0</v>
      </c>
      <c r="AF85" s="195">
        <v>0</v>
      </c>
      <c r="AG85" s="195">
        <v>26.15</v>
      </c>
      <c r="AH85" s="195">
        <v>0</v>
      </c>
      <c r="AI85" s="195">
        <v>8.68</v>
      </c>
      <c r="AJ85" s="195">
        <v>0</v>
      </c>
      <c r="AK85" s="195">
        <v>87.82</v>
      </c>
      <c r="AL85" s="195">
        <v>0</v>
      </c>
      <c r="AM85" s="195">
        <v>0</v>
      </c>
      <c r="AN85" s="195">
        <v>0</v>
      </c>
      <c r="AO85" s="195">
        <v>266.45999999999998</v>
      </c>
      <c r="AP85" s="195">
        <v>0</v>
      </c>
      <c r="AQ85" s="195">
        <v>0</v>
      </c>
      <c r="AR85" s="195">
        <v>0</v>
      </c>
      <c r="AS85" s="195">
        <v>0</v>
      </c>
      <c r="AT85" s="195">
        <v>0</v>
      </c>
      <c r="AU85" s="195">
        <v>0</v>
      </c>
      <c r="AV85" s="195">
        <v>0</v>
      </c>
      <c r="AW85" s="195">
        <v>0</v>
      </c>
      <c r="AX85" s="195">
        <v>0</v>
      </c>
      <c r="AY85" s="195">
        <v>0</v>
      </c>
    </row>
    <row r="86" spans="1:51">
      <c r="A86" t="s">
        <v>128</v>
      </c>
      <c r="B86" s="195">
        <v>0</v>
      </c>
      <c r="C86" s="195">
        <v>0</v>
      </c>
      <c r="D86" s="195">
        <v>11.92</v>
      </c>
      <c r="E86" s="195">
        <v>0</v>
      </c>
      <c r="F86" s="195">
        <v>0</v>
      </c>
      <c r="G86" s="195">
        <v>20.49</v>
      </c>
      <c r="H86" s="195">
        <v>0</v>
      </c>
      <c r="I86" s="195">
        <v>5.04</v>
      </c>
      <c r="J86" s="195">
        <v>20.18</v>
      </c>
      <c r="K86" s="195">
        <v>0.24</v>
      </c>
      <c r="L86" s="195">
        <v>20.02</v>
      </c>
      <c r="M86" s="195">
        <v>0.98</v>
      </c>
      <c r="N86" s="195">
        <v>1.25</v>
      </c>
      <c r="O86" s="195">
        <v>0</v>
      </c>
      <c r="P86" s="195">
        <v>1.48</v>
      </c>
      <c r="Q86" s="195">
        <v>0.22</v>
      </c>
      <c r="R86" s="195">
        <v>0.45</v>
      </c>
      <c r="S86" s="195">
        <v>0.16</v>
      </c>
      <c r="T86" s="195">
        <v>0</v>
      </c>
      <c r="U86" s="195">
        <v>2.2000000000000002</v>
      </c>
      <c r="V86" s="195">
        <v>0.22</v>
      </c>
      <c r="W86" s="195">
        <v>0.33</v>
      </c>
      <c r="X86" s="195">
        <v>1.57</v>
      </c>
      <c r="Y86" s="195">
        <v>0</v>
      </c>
      <c r="Z86" s="195">
        <v>2.69</v>
      </c>
      <c r="AA86" s="195">
        <v>0.81</v>
      </c>
      <c r="AB86" s="195">
        <v>0</v>
      </c>
      <c r="AC86" s="195">
        <v>17.170000000000002</v>
      </c>
      <c r="AD86" s="195">
        <v>0</v>
      </c>
      <c r="AE86" s="195">
        <v>0</v>
      </c>
      <c r="AF86" s="195">
        <v>0</v>
      </c>
      <c r="AG86" s="195">
        <v>26.15</v>
      </c>
      <c r="AH86" s="195">
        <v>0</v>
      </c>
      <c r="AI86" s="195">
        <v>8.68</v>
      </c>
      <c r="AJ86" s="195">
        <v>0</v>
      </c>
      <c r="AK86" s="195">
        <v>87.82</v>
      </c>
      <c r="AL86" s="195">
        <v>0</v>
      </c>
      <c r="AM86" s="195">
        <v>0</v>
      </c>
      <c r="AN86" s="195">
        <v>0</v>
      </c>
      <c r="AO86" s="195">
        <v>266.45999999999998</v>
      </c>
      <c r="AP86" s="195">
        <v>0</v>
      </c>
      <c r="AQ86" s="195">
        <v>0</v>
      </c>
      <c r="AR86" s="195">
        <v>0</v>
      </c>
      <c r="AS86" s="195">
        <v>0</v>
      </c>
      <c r="AT86" s="195">
        <v>0</v>
      </c>
      <c r="AU86" s="195">
        <v>0</v>
      </c>
      <c r="AV86" s="195">
        <v>0</v>
      </c>
      <c r="AW86" s="195">
        <v>0</v>
      </c>
      <c r="AX86" s="195">
        <v>0</v>
      </c>
      <c r="AY86" s="195">
        <v>0</v>
      </c>
    </row>
    <row r="87" spans="1:51">
      <c r="A87" t="s">
        <v>129</v>
      </c>
      <c r="B87" s="195">
        <v>0</v>
      </c>
      <c r="C87" s="195">
        <v>0</v>
      </c>
      <c r="D87" s="195">
        <v>12.24</v>
      </c>
      <c r="E87" s="195">
        <v>0</v>
      </c>
      <c r="F87" s="195">
        <v>0</v>
      </c>
      <c r="G87" s="195">
        <v>20.49</v>
      </c>
      <c r="H87" s="195">
        <v>0</v>
      </c>
      <c r="I87" s="195">
        <v>5.04</v>
      </c>
      <c r="J87" s="195">
        <v>20.18</v>
      </c>
      <c r="K87" s="195">
        <v>0.98</v>
      </c>
      <c r="L87" s="195">
        <v>20.02</v>
      </c>
      <c r="M87" s="195">
        <v>0.98</v>
      </c>
      <c r="N87" s="195">
        <v>1.25</v>
      </c>
      <c r="O87" s="195">
        <v>0</v>
      </c>
      <c r="P87" s="195">
        <v>1.48</v>
      </c>
      <c r="Q87" s="195">
        <v>0.21</v>
      </c>
      <c r="R87" s="195">
        <v>0.45</v>
      </c>
      <c r="S87" s="195">
        <v>0.16</v>
      </c>
      <c r="T87" s="195">
        <v>0</v>
      </c>
      <c r="U87" s="195">
        <v>2.2000000000000002</v>
      </c>
      <c r="V87" s="195">
        <v>0.22</v>
      </c>
      <c r="W87" s="195">
        <v>0.33</v>
      </c>
      <c r="X87" s="195">
        <v>1.57</v>
      </c>
      <c r="Y87" s="195">
        <v>0</v>
      </c>
      <c r="Z87" s="195">
        <v>2.69</v>
      </c>
      <c r="AA87" s="195">
        <v>0.81</v>
      </c>
      <c r="AB87" s="195">
        <v>0</v>
      </c>
      <c r="AC87" s="195">
        <v>17.170000000000002</v>
      </c>
      <c r="AD87" s="195">
        <v>0</v>
      </c>
      <c r="AE87" s="195">
        <v>0</v>
      </c>
      <c r="AF87" s="195">
        <v>0</v>
      </c>
      <c r="AG87" s="195">
        <v>25.81</v>
      </c>
      <c r="AH87" s="195">
        <v>0</v>
      </c>
      <c r="AI87" s="195">
        <v>8.68</v>
      </c>
      <c r="AJ87" s="195">
        <v>0</v>
      </c>
      <c r="AK87" s="195">
        <v>87.82</v>
      </c>
      <c r="AL87" s="195">
        <v>0</v>
      </c>
      <c r="AM87" s="195">
        <v>0</v>
      </c>
      <c r="AN87" s="195">
        <v>0</v>
      </c>
      <c r="AO87" s="195">
        <v>266.45999999999998</v>
      </c>
      <c r="AP87" s="195">
        <v>0</v>
      </c>
      <c r="AQ87" s="195">
        <v>0</v>
      </c>
      <c r="AR87" s="195">
        <v>0</v>
      </c>
      <c r="AS87" s="195">
        <v>0</v>
      </c>
      <c r="AT87" s="195">
        <v>0</v>
      </c>
      <c r="AU87" s="195">
        <v>0</v>
      </c>
      <c r="AV87" s="195">
        <v>0</v>
      </c>
      <c r="AW87" s="195">
        <v>0</v>
      </c>
      <c r="AX87" s="195">
        <v>0</v>
      </c>
      <c r="AY87" s="195">
        <v>0</v>
      </c>
    </row>
    <row r="88" spans="1:51">
      <c r="A88" t="s">
        <v>130</v>
      </c>
      <c r="B88" s="195">
        <v>0</v>
      </c>
      <c r="C88" s="195">
        <v>0</v>
      </c>
      <c r="D88" s="195">
        <v>12.24</v>
      </c>
      <c r="E88" s="195">
        <v>0</v>
      </c>
      <c r="F88" s="195">
        <v>0</v>
      </c>
      <c r="G88" s="195">
        <v>20.49</v>
      </c>
      <c r="H88" s="195">
        <v>0</v>
      </c>
      <c r="I88" s="195">
        <v>5.04</v>
      </c>
      <c r="J88" s="195">
        <v>20.18</v>
      </c>
      <c r="K88" s="195">
        <v>1.68</v>
      </c>
      <c r="L88" s="195">
        <v>20.02</v>
      </c>
      <c r="M88" s="195">
        <v>0.98</v>
      </c>
      <c r="N88" s="195">
        <v>1.25</v>
      </c>
      <c r="O88" s="195">
        <v>0</v>
      </c>
      <c r="P88" s="195">
        <v>1.48</v>
      </c>
      <c r="Q88" s="195">
        <v>0.21</v>
      </c>
      <c r="R88" s="195">
        <v>0.45</v>
      </c>
      <c r="S88" s="195">
        <v>0.16</v>
      </c>
      <c r="T88" s="195">
        <v>0</v>
      </c>
      <c r="U88" s="195">
        <v>2.2000000000000002</v>
      </c>
      <c r="V88" s="195">
        <v>0.22</v>
      </c>
      <c r="W88" s="195">
        <v>0.33</v>
      </c>
      <c r="X88" s="195">
        <v>1.57</v>
      </c>
      <c r="Y88" s="195">
        <v>0</v>
      </c>
      <c r="Z88" s="195">
        <v>2.69</v>
      </c>
      <c r="AA88" s="195">
        <v>0.81</v>
      </c>
      <c r="AB88" s="195">
        <v>0</v>
      </c>
      <c r="AC88" s="195">
        <v>16.62</v>
      </c>
      <c r="AD88" s="195">
        <v>0</v>
      </c>
      <c r="AE88" s="195">
        <v>0</v>
      </c>
      <c r="AF88" s="195">
        <v>0</v>
      </c>
      <c r="AG88" s="195">
        <v>25.81</v>
      </c>
      <c r="AH88" s="195">
        <v>0</v>
      </c>
      <c r="AI88" s="195">
        <v>8.68</v>
      </c>
      <c r="AJ88" s="195">
        <v>0</v>
      </c>
      <c r="AK88" s="195">
        <v>87.82</v>
      </c>
      <c r="AL88" s="195">
        <v>0</v>
      </c>
      <c r="AM88" s="195">
        <v>0</v>
      </c>
      <c r="AN88" s="195">
        <v>0</v>
      </c>
      <c r="AO88" s="195">
        <v>266.45999999999998</v>
      </c>
      <c r="AP88" s="195">
        <v>0</v>
      </c>
      <c r="AQ88" s="195">
        <v>0</v>
      </c>
      <c r="AR88" s="195">
        <v>0</v>
      </c>
      <c r="AS88" s="195">
        <v>0</v>
      </c>
      <c r="AT88" s="195">
        <v>0</v>
      </c>
      <c r="AU88" s="195">
        <v>0</v>
      </c>
      <c r="AV88" s="195">
        <v>0</v>
      </c>
      <c r="AW88" s="195">
        <v>0</v>
      </c>
      <c r="AX88" s="195">
        <v>0</v>
      </c>
      <c r="AY88" s="195">
        <v>0</v>
      </c>
    </row>
    <row r="89" spans="1:51">
      <c r="A89" t="s">
        <v>131</v>
      </c>
      <c r="B89" s="195">
        <v>0</v>
      </c>
      <c r="C89" s="195">
        <v>0</v>
      </c>
      <c r="D89" s="195">
        <v>12.24</v>
      </c>
      <c r="E89" s="195">
        <v>0</v>
      </c>
      <c r="F89" s="195">
        <v>0</v>
      </c>
      <c r="G89" s="195">
        <v>20.49</v>
      </c>
      <c r="H89" s="195">
        <v>0</v>
      </c>
      <c r="I89" s="195">
        <v>5.04</v>
      </c>
      <c r="J89" s="195">
        <v>18.829999999999998</v>
      </c>
      <c r="K89" s="195">
        <v>2.0299999999999998</v>
      </c>
      <c r="L89" s="195">
        <v>20.02</v>
      </c>
      <c r="M89" s="195">
        <v>0.98</v>
      </c>
      <c r="N89" s="195">
        <v>1.25</v>
      </c>
      <c r="O89" s="195">
        <v>0</v>
      </c>
      <c r="P89" s="195">
        <v>1.48</v>
      </c>
      <c r="Q89" s="195">
        <v>0.21</v>
      </c>
      <c r="R89" s="195">
        <v>0.45</v>
      </c>
      <c r="S89" s="195">
        <v>0.16</v>
      </c>
      <c r="T89" s="195">
        <v>0</v>
      </c>
      <c r="U89" s="195">
        <v>2.2000000000000002</v>
      </c>
      <c r="V89" s="195">
        <v>0.22</v>
      </c>
      <c r="W89" s="195">
        <v>0.33</v>
      </c>
      <c r="X89" s="195">
        <v>1.57</v>
      </c>
      <c r="Y89" s="195">
        <v>0</v>
      </c>
      <c r="Z89" s="195">
        <v>2.69</v>
      </c>
      <c r="AA89" s="195">
        <v>0.81</v>
      </c>
      <c r="AB89" s="195">
        <v>0</v>
      </c>
      <c r="AC89" s="195">
        <v>16.62</v>
      </c>
      <c r="AD89" s="195">
        <v>0</v>
      </c>
      <c r="AE89" s="195">
        <v>0</v>
      </c>
      <c r="AF89" s="195">
        <v>0</v>
      </c>
      <c r="AG89" s="195">
        <v>25.81</v>
      </c>
      <c r="AH89" s="195">
        <v>0</v>
      </c>
      <c r="AI89" s="195">
        <v>8.68</v>
      </c>
      <c r="AJ89" s="195">
        <v>0</v>
      </c>
      <c r="AK89" s="195">
        <v>87.82</v>
      </c>
      <c r="AL89" s="195">
        <v>0</v>
      </c>
      <c r="AM89" s="195">
        <v>0</v>
      </c>
      <c r="AN89" s="195">
        <v>0</v>
      </c>
      <c r="AO89" s="195">
        <v>266.45999999999998</v>
      </c>
      <c r="AP89" s="195">
        <v>0</v>
      </c>
      <c r="AQ89" s="195">
        <v>0</v>
      </c>
      <c r="AR89" s="195">
        <v>0</v>
      </c>
      <c r="AS89" s="195">
        <v>0</v>
      </c>
      <c r="AT89" s="195">
        <v>0</v>
      </c>
      <c r="AU89" s="195">
        <v>0</v>
      </c>
      <c r="AV89" s="195">
        <v>0</v>
      </c>
      <c r="AW89" s="195">
        <v>0</v>
      </c>
      <c r="AX89" s="195">
        <v>0</v>
      </c>
      <c r="AY89" s="195">
        <v>0</v>
      </c>
    </row>
    <row r="90" spans="1:51">
      <c r="A90" t="s">
        <v>132</v>
      </c>
      <c r="B90" s="195">
        <v>0</v>
      </c>
      <c r="C90" s="195">
        <v>0</v>
      </c>
      <c r="D90" s="195">
        <v>12.24</v>
      </c>
      <c r="E90" s="195">
        <v>0</v>
      </c>
      <c r="F90" s="195">
        <v>0</v>
      </c>
      <c r="G90" s="195">
        <v>20.49</v>
      </c>
      <c r="H90" s="195">
        <v>0</v>
      </c>
      <c r="I90" s="195">
        <v>5.04</v>
      </c>
      <c r="J90" s="195">
        <v>18.489999999999998</v>
      </c>
      <c r="K90" s="195">
        <v>2.84</v>
      </c>
      <c r="L90" s="195">
        <v>20.02</v>
      </c>
      <c r="M90" s="195">
        <v>0.98</v>
      </c>
      <c r="N90" s="195">
        <v>1.25</v>
      </c>
      <c r="O90" s="195">
        <v>0</v>
      </c>
      <c r="P90" s="195">
        <v>1.48</v>
      </c>
      <c r="Q90" s="195">
        <v>0.21</v>
      </c>
      <c r="R90" s="195">
        <v>0.45</v>
      </c>
      <c r="S90" s="195">
        <v>0.16</v>
      </c>
      <c r="T90" s="195">
        <v>0</v>
      </c>
      <c r="U90" s="195">
        <v>2.2000000000000002</v>
      </c>
      <c r="V90" s="195">
        <v>0.22</v>
      </c>
      <c r="W90" s="195">
        <v>0.33</v>
      </c>
      <c r="X90" s="195">
        <v>1.57</v>
      </c>
      <c r="Y90" s="195">
        <v>0</v>
      </c>
      <c r="Z90" s="195">
        <v>2.69</v>
      </c>
      <c r="AA90" s="195">
        <v>0.81</v>
      </c>
      <c r="AB90" s="195">
        <v>0</v>
      </c>
      <c r="AC90" s="195">
        <v>16.62</v>
      </c>
      <c r="AD90" s="195">
        <v>0</v>
      </c>
      <c r="AE90" s="195">
        <v>0</v>
      </c>
      <c r="AF90" s="195">
        <v>0</v>
      </c>
      <c r="AG90" s="195">
        <v>25.81</v>
      </c>
      <c r="AH90" s="195">
        <v>0</v>
      </c>
      <c r="AI90" s="195">
        <v>8.68</v>
      </c>
      <c r="AJ90" s="195">
        <v>0</v>
      </c>
      <c r="AK90" s="195">
        <v>87.82</v>
      </c>
      <c r="AL90" s="195">
        <v>0</v>
      </c>
      <c r="AM90" s="195">
        <v>0</v>
      </c>
      <c r="AN90" s="195">
        <v>0</v>
      </c>
      <c r="AO90" s="195">
        <v>266.45999999999998</v>
      </c>
      <c r="AP90" s="195">
        <v>0</v>
      </c>
      <c r="AQ90" s="195">
        <v>0</v>
      </c>
      <c r="AR90" s="195">
        <v>0</v>
      </c>
      <c r="AS90" s="195">
        <v>0</v>
      </c>
      <c r="AT90" s="195">
        <v>0</v>
      </c>
      <c r="AU90" s="195">
        <v>0</v>
      </c>
      <c r="AV90" s="195">
        <v>0</v>
      </c>
      <c r="AW90" s="195">
        <v>0</v>
      </c>
      <c r="AX90" s="195">
        <v>0</v>
      </c>
      <c r="AY90" s="195">
        <v>0</v>
      </c>
    </row>
    <row r="91" spans="1:51">
      <c r="A91" t="s">
        <v>133</v>
      </c>
      <c r="B91" s="195">
        <v>0</v>
      </c>
      <c r="C91" s="195">
        <v>0</v>
      </c>
      <c r="D91" s="195">
        <v>12.24</v>
      </c>
      <c r="E91" s="195">
        <v>0</v>
      </c>
      <c r="F91" s="195">
        <v>0</v>
      </c>
      <c r="G91" s="195">
        <v>20.49</v>
      </c>
      <c r="H91" s="195">
        <v>0</v>
      </c>
      <c r="I91" s="195">
        <v>0</v>
      </c>
      <c r="J91" s="195">
        <v>14.12</v>
      </c>
      <c r="K91" s="195">
        <v>2.76</v>
      </c>
      <c r="L91" s="195">
        <v>20.02</v>
      </c>
      <c r="M91" s="195">
        <v>0.98</v>
      </c>
      <c r="N91" s="195">
        <v>1.25</v>
      </c>
      <c r="O91" s="195">
        <v>0</v>
      </c>
      <c r="P91" s="195">
        <v>1.48</v>
      </c>
      <c r="Q91" s="195">
        <v>0.21</v>
      </c>
      <c r="R91" s="195">
        <v>0.45</v>
      </c>
      <c r="S91" s="195">
        <v>0.16</v>
      </c>
      <c r="T91" s="195">
        <v>0</v>
      </c>
      <c r="U91" s="195">
        <v>2.23</v>
      </c>
      <c r="V91" s="195">
        <v>0.22</v>
      </c>
      <c r="W91" s="195">
        <v>0.33</v>
      </c>
      <c r="X91" s="195">
        <v>1.57</v>
      </c>
      <c r="Y91" s="195">
        <v>0</v>
      </c>
      <c r="Z91" s="195">
        <v>2.69</v>
      </c>
      <c r="AA91" s="195">
        <v>0.81</v>
      </c>
      <c r="AB91" s="195">
        <v>0</v>
      </c>
      <c r="AC91" s="195">
        <v>16.62</v>
      </c>
      <c r="AD91" s="195">
        <v>0</v>
      </c>
      <c r="AE91" s="195">
        <v>0</v>
      </c>
      <c r="AF91" s="195">
        <v>0</v>
      </c>
      <c r="AG91" s="195">
        <v>25.81</v>
      </c>
      <c r="AH91" s="195">
        <v>0</v>
      </c>
      <c r="AI91" s="195">
        <v>8.68</v>
      </c>
      <c r="AJ91" s="195">
        <v>0</v>
      </c>
      <c r="AK91" s="195">
        <v>87.82</v>
      </c>
      <c r="AL91" s="195">
        <v>0</v>
      </c>
      <c r="AM91" s="195">
        <v>0</v>
      </c>
      <c r="AN91" s="195">
        <v>0</v>
      </c>
      <c r="AO91" s="195">
        <v>266.45999999999998</v>
      </c>
      <c r="AP91" s="195">
        <v>0</v>
      </c>
      <c r="AQ91" s="195">
        <v>0</v>
      </c>
      <c r="AR91" s="195">
        <v>0</v>
      </c>
      <c r="AS91" s="195">
        <v>0</v>
      </c>
      <c r="AT91" s="195">
        <v>5.04</v>
      </c>
      <c r="AU91" s="195">
        <v>0</v>
      </c>
      <c r="AV91" s="195">
        <v>0</v>
      </c>
      <c r="AW91" s="195">
        <v>0</v>
      </c>
      <c r="AX91" s="195">
        <v>0</v>
      </c>
      <c r="AY91" s="195">
        <v>0</v>
      </c>
    </row>
    <row r="92" spans="1:51">
      <c r="A92" t="s">
        <v>134</v>
      </c>
      <c r="B92" s="195">
        <v>0</v>
      </c>
      <c r="C92" s="195">
        <v>0</v>
      </c>
      <c r="D92" s="195">
        <v>12.24</v>
      </c>
      <c r="E92" s="195">
        <v>0</v>
      </c>
      <c r="F92" s="195">
        <v>0</v>
      </c>
      <c r="G92" s="195">
        <v>20.49</v>
      </c>
      <c r="H92" s="195">
        <v>0</v>
      </c>
      <c r="I92" s="195">
        <v>0</v>
      </c>
      <c r="J92" s="195">
        <v>14.12</v>
      </c>
      <c r="K92" s="195">
        <v>2.4900000000000002</v>
      </c>
      <c r="L92" s="195">
        <v>20.02</v>
      </c>
      <c r="M92" s="195">
        <v>0.98</v>
      </c>
      <c r="N92" s="195">
        <v>1.25</v>
      </c>
      <c r="O92" s="195">
        <v>0</v>
      </c>
      <c r="P92" s="195">
        <v>1.48</v>
      </c>
      <c r="Q92" s="195">
        <v>0.21</v>
      </c>
      <c r="R92" s="195">
        <v>0.45</v>
      </c>
      <c r="S92" s="195">
        <v>0.16</v>
      </c>
      <c r="T92" s="195">
        <v>0</v>
      </c>
      <c r="U92" s="195">
        <v>2.21</v>
      </c>
      <c r="V92" s="195">
        <v>0.22</v>
      </c>
      <c r="W92" s="195">
        <v>0.33</v>
      </c>
      <c r="X92" s="195">
        <v>1.57</v>
      </c>
      <c r="Y92" s="195">
        <v>0</v>
      </c>
      <c r="Z92" s="195">
        <v>2.69</v>
      </c>
      <c r="AA92" s="195">
        <v>0.81</v>
      </c>
      <c r="AB92" s="195">
        <v>0</v>
      </c>
      <c r="AC92" s="195">
        <v>16.62</v>
      </c>
      <c r="AD92" s="195">
        <v>0</v>
      </c>
      <c r="AE92" s="195">
        <v>0</v>
      </c>
      <c r="AF92" s="195">
        <v>0</v>
      </c>
      <c r="AG92" s="195">
        <v>25.81</v>
      </c>
      <c r="AH92" s="195">
        <v>0</v>
      </c>
      <c r="AI92" s="195">
        <v>8.68</v>
      </c>
      <c r="AJ92" s="195">
        <v>0</v>
      </c>
      <c r="AK92" s="195">
        <v>87.82</v>
      </c>
      <c r="AL92" s="195">
        <v>0</v>
      </c>
      <c r="AM92" s="195">
        <v>0</v>
      </c>
      <c r="AN92" s="195">
        <v>0</v>
      </c>
      <c r="AO92" s="195">
        <v>266.45999999999998</v>
      </c>
      <c r="AP92" s="195">
        <v>0</v>
      </c>
      <c r="AQ92" s="195">
        <v>0</v>
      </c>
      <c r="AR92" s="195">
        <v>0</v>
      </c>
      <c r="AS92" s="195">
        <v>0</v>
      </c>
      <c r="AT92" s="195">
        <v>5.04</v>
      </c>
      <c r="AU92" s="195">
        <v>0</v>
      </c>
      <c r="AV92" s="195">
        <v>0</v>
      </c>
      <c r="AW92" s="195">
        <v>0</v>
      </c>
      <c r="AX92" s="195">
        <v>0</v>
      </c>
      <c r="AY92" s="195">
        <v>0</v>
      </c>
    </row>
    <row r="93" spans="1:51">
      <c r="A93" t="s">
        <v>135</v>
      </c>
      <c r="B93" s="195">
        <v>0</v>
      </c>
      <c r="C93" s="195">
        <v>0</v>
      </c>
      <c r="D93" s="195">
        <v>12.24</v>
      </c>
      <c r="E93" s="195">
        <v>0</v>
      </c>
      <c r="F93" s="195">
        <v>0</v>
      </c>
      <c r="G93" s="195">
        <v>20.49</v>
      </c>
      <c r="H93" s="195">
        <v>0</v>
      </c>
      <c r="I93" s="195">
        <v>0</v>
      </c>
      <c r="J93" s="195">
        <v>14.12</v>
      </c>
      <c r="K93" s="195">
        <v>2.15</v>
      </c>
      <c r="L93" s="195">
        <v>20.02</v>
      </c>
      <c r="M93" s="195">
        <v>0.98</v>
      </c>
      <c r="N93" s="195">
        <v>1.25</v>
      </c>
      <c r="O93" s="195">
        <v>0</v>
      </c>
      <c r="P93" s="195">
        <v>1.48</v>
      </c>
      <c r="Q93" s="195">
        <v>0.21</v>
      </c>
      <c r="R93" s="195">
        <v>0.45</v>
      </c>
      <c r="S93" s="195">
        <v>0.66</v>
      </c>
      <c r="T93" s="195">
        <v>0</v>
      </c>
      <c r="U93" s="195">
        <v>2.21</v>
      </c>
      <c r="V93" s="195">
        <v>0.22</v>
      </c>
      <c r="W93" s="195">
        <v>0.33</v>
      </c>
      <c r="X93" s="195">
        <v>1.57</v>
      </c>
      <c r="Y93" s="195">
        <v>0</v>
      </c>
      <c r="Z93" s="195">
        <v>2.69</v>
      </c>
      <c r="AA93" s="195">
        <v>0.81</v>
      </c>
      <c r="AB93" s="195">
        <v>0</v>
      </c>
      <c r="AC93" s="195">
        <v>16.62</v>
      </c>
      <c r="AD93" s="195">
        <v>0</v>
      </c>
      <c r="AE93" s="195">
        <v>0</v>
      </c>
      <c r="AF93" s="195">
        <v>0</v>
      </c>
      <c r="AG93" s="195">
        <v>25.81</v>
      </c>
      <c r="AH93" s="195">
        <v>0</v>
      </c>
      <c r="AI93" s="195">
        <v>8.68</v>
      </c>
      <c r="AJ93" s="195">
        <v>0</v>
      </c>
      <c r="AK93" s="195">
        <v>87.82</v>
      </c>
      <c r="AL93" s="195">
        <v>0</v>
      </c>
      <c r="AM93" s="195">
        <v>0</v>
      </c>
      <c r="AN93" s="195">
        <v>0</v>
      </c>
      <c r="AO93" s="195">
        <v>266.45999999999998</v>
      </c>
      <c r="AP93" s="195">
        <v>0</v>
      </c>
      <c r="AQ93" s="195">
        <v>0</v>
      </c>
      <c r="AR93" s="195">
        <v>0</v>
      </c>
      <c r="AS93" s="195">
        <v>0</v>
      </c>
      <c r="AT93" s="195">
        <v>5.04</v>
      </c>
      <c r="AU93" s="195">
        <v>0</v>
      </c>
      <c r="AV93" s="195">
        <v>0</v>
      </c>
      <c r="AW93" s="195">
        <v>0</v>
      </c>
      <c r="AX93" s="195">
        <v>0</v>
      </c>
      <c r="AY93" s="195">
        <v>0</v>
      </c>
    </row>
    <row r="94" spans="1:51">
      <c r="A94" t="s">
        <v>136</v>
      </c>
      <c r="B94" s="195">
        <v>0</v>
      </c>
      <c r="C94" s="195">
        <v>0</v>
      </c>
      <c r="D94" s="195">
        <v>12.24</v>
      </c>
      <c r="E94" s="195">
        <v>0</v>
      </c>
      <c r="F94" s="195">
        <v>0</v>
      </c>
      <c r="G94" s="195">
        <v>20.49</v>
      </c>
      <c r="H94" s="195">
        <v>0</v>
      </c>
      <c r="I94" s="195">
        <v>0</v>
      </c>
      <c r="J94" s="195">
        <v>14.12</v>
      </c>
      <c r="K94" s="195">
        <v>1.74</v>
      </c>
      <c r="L94" s="195">
        <v>20.02</v>
      </c>
      <c r="M94" s="195">
        <v>0.98</v>
      </c>
      <c r="N94" s="195">
        <v>1.25</v>
      </c>
      <c r="O94" s="195">
        <v>0</v>
      </c>
      <c r="P94" s="195">
        <v>1.48</v>
      </c>
      <c r="Q94" s="195">
        <v>0.21</v>
      </c>
      <c r="R94" s="195">
        <v>0.45</v>
      </c>
      <c r="S94" s="195">
        <v>1.53</v>
      </c>
      <c r="T94" s="195">
        <v>0</v>
      </c>
      <c r="U94" s="195">
        <v>2.21</v>
      </c>
      <c r="V94" s="195">
        <v>0.22</v>
      </c>
      <c r="W94" s="195">
        <v>0.33</v>
      </c>
      <c r="X94" s="195">
        <v>1.57</v>
      </c>
      <c r="Y94" s="195">
        <v>0</v>
      </c>
      <c r="Z94" s="195">
        <v>2.69</v>
      </c>
      <c r="AA94" s="195">
        <v>0.81</v>
      </c>
      <c r="AB94" s="195">
        <v>0</v>
      </c>
      <c r="AC94" s="195">
        <v>16.62</v>
      </c>
      <c r="AD94" s="195">
        <v>0</v>
      </c>
      <c r="AE94" s="195">
        <v>0</v>
      </c>
      <c r="AF94" s="195">
        <v>0</v>
      </c>
      <c r="AG94" s="195">
        <v>25.81</v>
      </c>
      <c r="AH94" s="195">
        <v>0</v>
      </c>
      <c r="AI94" s="195">
        <v>8.68</v>
      </c>
      <c r="AJ94" s="195">
        <v>0</v>
      </c>
      <c r="AK94" s="195">
        <v>87.82</v>
      </c>
      <c r="AL94" s="195">
        <v>0</v>
      </c>
      <c r="AM94" s="195">
        <v>0</v>
      </c>
      <c r="AN94" s="195">
        <v>0</v>
      </c>
      <c r="AO94" s="195">
        <v>266.45999999999998</v>
      </c>
      <c r="AP94" s="195">
        <v>0</v>
      </c>
      <c r="AQ94" s="195">
        <v>0</v>
      </c>
      <c r="AR94" s="195">
        <v>0</v>
      </c>
      <c r="AS94" s="195">
        <v>0</v>
      </c>
      <c r="AT94" s="195">
        <v>5.04</v>
      </c>
      <c r="AU94" s="195">
        <v>0</v>
      </c>
      <c r="AV94" s="195">
        <v>0</v>
      </c>
      <c r="AW94" s="195">
        <v>0</v>
      </c>
      <c r="AX94" s="195">
        <v>0</v>
      </c>
      <c r="AY94" s="195">
        <v>0</v>
      </c>
    </row>
    <row r="95" spans="1:51">
      <c r="A95" t="s">
        <v>137</v>
      </c>
      <c r="B95" s="195">
        <v>0</v>
      </c>
      <c r="C95" s="195">
        <v>0</v>
      </c>
      <c r="D95" s="195">
        <v>12.24</v>
      </c>
      <c r="E95" s="195">
        <v>0</v>
      </c>
      <c r="F95" s="195">
        <v>0</v>
      </c>
      <c r="G95" s="195">
        <v>20.49</v>
      </c>
      <c r="H95" s="195">
        <v>0</v>
      </c>
      <c r="I95" s="195">
        <v>0</v>
      </c>
      <c r="J95" s="195">
        <v>14.12</v>
      </c>
      <c r="K95" s="195">
        <v>0.69</v>
      </c>
      <c r="L95" s="195">
        <v>20.02</v>
      </c>
      <c r="M95" s="195">
        <v>0.98</v>
      </c>
      <c r="N95" s="195">
        <v>1.25</v>
      </c>
      <c r="O95" s="195">
        <v>0</v>
      </c>
      <c r="P95" s="195">
        <v>1.48</v>
      </c>
      <c r="Q95" s="195">
        <v>0.21</v>
      </c>
      <c r="R95" s="195">
        <v>0.45</v>
      </c>
      <c r="S95" s="195">
        <v>2.4500000000000002</v>
      </c>
      <c r="T95" s="195">
        <v>0</v>
      </c>
      <c r="U95" s="195">
        <v>2.21</v>
      </c>
      <c r="V95" s="195">
        <v>0.22</v>
      </c>
      <c r="W95" s="195">
        <v>0.33</v>
      </c>
      <c r="X95" s="195">
        <v>1.57</v>
      </c>
      <c r="Y95" s="195">
        <v>0</v>
      </c>
      <c r="Z95" s="195">
        <v>2.69</v>
      </c>
      <c r="AA95" s="195">
        <v>0.81</v>
      </c>
      <c r="AB95" s="195">
        <v>0</v>
      </c>
      <c r="AC95" s="195">
        <v>16.62</v>
      </c>
      <c r="AD95" s="195">
        <v>0</v>
      </c>
      <c r="AE95" s="195">
        <v>0</v>
      </c>
      <c r="AF95" s="195">
        <v>0</v>
      </c>
      <c r="AG95" s="195">
        <v>25.81</v>
      </c>
      <c r="AH95" s="195">
        <v>0</v>
      </c>
      <c r="AI95" s="195">
        <v>8.68</v>
      </c>
      <c r="AJ95" s="195">
        <v>0</v>
      </c>
      <c r="AK95" s="195">
        <v>87.82</v>
      </c>
      <c r="AL95" s="195">
        <v>0</v>
      </c>
      <c r="AM95" s="195">
        <v>0</v>
      </c>
      <c r="AN95" s="195">
        <v>0</v>
      </c>
      <c r="AO95" s="195">
        <v>266.45999999999998</v>
      </c>
      <c r="AP95" s="195">
        <v>0</v>
      </c>
      <c r="AQ95" s="195">
        <v>0</v>
      </c>
      <c r="AR95" s="195">
        <v>0</v>
      </c>
      <c r="AS95" s="195">
        <v>0</v>
      </c>
      <c r="AT95" s="195">
        <v>5.04</v>
      </c>
      <c r="AU95" s="195">
        <v>0</v>
      </c>
      <c r="AV95" s="195">
        <v>0</v>
      </c>
      <c r="AW95" s="195">
        <v>0</v>
      </c>
      <c r="AX95" s="195">
        <v>0</v>
      </c>
      <c r="AY95" s="195">
        <v>0</v>
      </c>
    </row>
    <row r="96" spans="1:51">
      <c r="A96" t="s">
        <v>138</v>
      </c>
      <c r="B96" s="195">
        <v>0</v>
      </c>
      <c r="C96" s="195">
        <v>0</v>
      </c>
      <c r="D96" s="195">
        <v>12.24</v>
      </c>
      <c r="E96" s="195">
        <v>0</v>
      </c>
      <c r="F96" s="195">
        <v>0</v>
      </c>
      <c r="G96" s="195">
        <v>20.49</v>
      </c>
      <c r="H96" s="195">
        <v>0</v>
      </c>
      <c r="I96" s="195">
        <v>0</v>
      </c>
      <c r="J96" s="195">
        <v>14.12</v>
      </c>
      <c r="K96" s="195">
        <v>0.32</v>
      </c>
      <c r="L96" s="195">
        <v>20.02</v>
      </c>
      <c r="M96" s="195">
        <v>0.98</v>
      </c>
      <c r="N96" s="195">
        <v>1.25</v>
      </c>
      <c r="O96" s="195">
        <v>0</v>
      </c>
      <c r="P96" s="195">
        <v>1.48</v>
      </c>
      <c r="Q96" s="195">
        <v>0.21</v>
      </c>
      <c r="R96" s="195">
        <v>0.45</v>
      </c>
      <c r="S96" s="195">
        <v>3.06</v>
      </c>
      <c r="T96" s="195">
        <v>0</v>
      </c>
      <c r="U96" s="195">
        <v>2.21</v>
      </c>
      <c r="V96" s="195">
        <v>0.22</v>
      </c>
      <c r="W96" s="195">
        <v>0.33</v>
      </c>
      <c r="X96" s="195">
        <v>1.57</v>
      </c>
      <c r="Y96" s="195">
        <v>0</v>
      </c>
      <c r="Z96" s="195">
        <v>2.69</v>
      </c>
      <c r="AA96" s="195">
        <v>0.81</v>
      </c>
      <c r="AB96" s="195">
        <v>0</v>
      </c>
      <c r="AC96" s="195">
        <v>16.62</v>
      </c>
      <c r="AD96" s="195">
        <v>0</v>
      </c>
      <c r="AE96" s="195">
        <v>0</v>
      </c>
      <c r="AF96" s="195">
        <v>0</v>
      </c>
      <c r="AG96" s="195">
        <v>25.81</v>
      </c>
      <c r="AH96" s="195">
        <v>0</v>
      </c>
      <c r="AI96" s="195">
        <v>8.68</v>
      </c>
      <c r="AJ96" s="195">
        <v>0</v>
      </c>
      <c r="AK96" s="195">
        <v>87.82</v>
      </c>
      <c r="AL96" s="195">
        <v>0</v>
      </c>
      <c r="AM96" s="195">
        <v>0</v>
      </c>
      <c r="AN96" s="195">
        <v>0</v>
      </c>
      <c r="AO96" s="195">
        <v>266.45999999999998</v>
      </c>
      <c r="AP96" s="195">
        <v>0</v>
      </c>
      <c r="AQ96" s="195">
        <v>0</v>
      </c>
      <c r="AR96" s="195">
        <v>0</v>
      </c>
      <c r="AS96" s="195">
        <v>0</v>
      </c>
      <c r="AT96" s="195">
        <v>5.04</v>
      </c>
      <c r="AU96" s="195">
        <v>0</v>
      </c>
      <c r="AV96" s="195">
        <v>0</v>
      </c>
      <c r="AW96" s="195">
        <v>0</v>
      </c>
      <c r="AX96" s="195">
        <v>0</v>
      </c>
      <c r="AY96" s="195">
        <v>0</v>
      </c>
    </row>
    <row r="97" spans="1:51">
      <c r="A97" t="s">
        <v>139</v>
      </c>
      <c r="B97" s="195">
        <v>0</v>
      </c>
      <c r="C97" s="195">
        <v>0</v>
      </c>
      <c r="D97" s="195">
        <v>12.24</v>
      </c>
      <c r="E97" s="195">
        <v>0</v>
      </c>
      <c r="F97" s="195">
        <v>0</v>
      </c>
      <c r="G97" s="195">
        <v>20.49</v>
      </c>
      <c r="H97" s="195">
        <v>0</v>
      </c>
      <c r="I97" s="195">
        <v>0</v>
      </c>
      <c r="J97" s="195">
        <v>14.12</v>
      </c>
      <c r="K97" s="195">
        <v>0.32</v>
      </c>
      <c r="L97" s="195">
        <v>20.02</v>
      </c>
      <c r="M97" s="195">
        <v>0.98</v>
      </c>
      <c r="N97" s="195">
        <v>1.25</v>
      </c>
      <c r="O97" s="195">
        <v>0</v>
      </c>
      <c r="P97" s="195">
        <v>1.48</v>
      </c>
      <c r="Q97" s="195">
        <v>0.38</v>
      </c>
      <c r="R97" s="195">
        <v>0.45</v>
      </c>
      <c r="S97" s="195">
        <v>3.06</v>
      </c>
      <c r="T97" s="195">
        <v>0</v>
      </c>
      <c r="U97" s="195">
        <v>2.21</v>
      </c>
      <c r="V97" s="195">
        <v>0.22</v>
      </c>
      <c r="W97" s="195">
        <v>0.33</v>
      </c>
      <c r="X97" s="195">
        <v>1.57</v>
      </c>
      <c r="Y97" s="195">
        <v>0</v>
      </c>
      <c r="Z97" s="195">
        <v>2.69</v>
      </c>
      <c r="AA97" s="195">
        <v>0.81</v>
      </c>
      <c r="AB97" s="195">
        <v>0</v>
      </c>
      <c r="AC97" s="195">
        <v>16.62</v>
      </c>
      <c r="AD97" s="195">
        <v>0</v>
      </c>
      <c r="AE97" s="195">
        <v>0</v>
      </c>
      <c r="AF97" s="195">
        <v>0</v>
      </c>
      <c r="AG97" s="195">
        <v>25.81</v>
      </c>
      <c r="AH97" s="195">
        <v>0</v>
      </c>
      <c r="AI97" s="195">
        <v>8.68</v>
      </c>
      <c r="AJ97" s="195">
        <v>0</v>
      </c>
      <c r="AK97" s="195">
        <v>87.82</v>
      </c>
      <c r="AL97" s="195">
        <v>0</v>
      </c>
      <c r="AM97" s="195">
        <v>0</v>
      </c>
      <c r="AN97" s="195">
        <v>0</v>
      </c>
      <c r="AO97" s="195">
        <v>266.45999999999998</v>
      </c>
      <c r="AP97" s="195">
        <v>0</v>
      </c>
      <c r="AQ97" s="195">
        <v>0</v>
      </c>
      <c r="AR97" s="195">
        <v>0</v>
      </c>
      <c r="AS97" s="195">
        <v>0</v>
      </c>
      <c r="AT97" s="195">
        <v>5.04</v>
      </c>
      <c r="AU97" s="195">
        <v>0</v>
      </c>
      <c r="AV97" s="195">
        <v>0</v>
      </c>
      <c r="AW97" s="195">
        <v>0</v>
      </c>
      <c r="AX97" s="195">
        <v>0</v>
      </c>
      <c r="AY97" s="195">
        <v>0</v>
      </c>
    </row>
    <row r="98" spans="1:51">
      <c r="A98" t="s">
        <v>140</v>
      </c>
      <c r="B98" s="195">
        <v>0</v>
      </c>
      <c r="C98" s="195">
        <v>0</v>
      </c>
      <c r="D98" s="195">
        <v>12.24</v>
      </c>
      <c r="E98" s="195">
        <v>0</v>
      </c>
      <c r="F98" s="195">
        <v>0</v>
      </c>
      <c r="G98" s="195">
        <v>20.49</v>
      </c>
      <c r="H98" s="195">
        <v>0</v>
      </c>
      <c r="I98" s="195">
        <v>0</v>
      </c>
      <c r="J98" s="195">
        <v>14.12</v>
      </c>
      <c r="K98" s="195">
        <v>0.32</v>
      </c>
      <c r="L98" s="195">
        <v>20.02</v>
      </c>
      <c r="M98" s="195">
        <v>0.98</v>
      </c>
      <c r="N98" s="195">
        <v>1.25</v>
      </c>
      <c r="O98" s="195">
        <v>0</v>
      </c>
      <c r="P98" s="195">
        <v>1.48</v>
      </c>
      <c r="Q98" s="195">
        <v>0.38</v>
      </c>
      <c r="R98" s="195">
        <v>0.45</v>
      </c>
      <c r="S98" s="195">
        <v>3.06</v>
      </c>
      <c r="T98" s="195">
        <v>0</v>
      </c>
      <c r="U98" s="195">
        <v>2.21</v>
      </c>
      <c r="V98" s="195">
        <v>0.22</v>
      </c>
      <c r="W98" s="195">
        <v>0.33</v>
      </c>
      <c r="X98" s="195">
        <v>1.57</v>
      </c>
      <c r="Y98" s="195">
        <v>0</v>
      </c>
      <c r="Z98" s="195">
        <v>2.69</v>
      </c>
      <c r="AA98" s="195">
        <v>0.81</v>
      </c>
      <c r="AB98" s="195">
        <v>0</v>
      </c>
      <c r="AC98" s="195">
        <v>16.62</v>
      </c>
      <c r="AD98" s="195">
        <v>0</v>
      </c>
      <c r="AE98" s="195">
        <v>0</v>
      </c>
      <c r="AF98" s="195">
        <v>0</v>
      </c>
      <c r="AG98" s="195">
        <v>25.81</v>
      </c>
      <c r="AH98" s="195">
        <v>0</v>
      </c>
      <c r="AI98" s="195">
        <v>8.68</v>
      </c>
      <c r="AJ98" s="195">
        <v>0</v>
      </c>
      <c r="AK98" s="195">
        <v>87.82</v>
      </c>
      <c r="AL98" s="195">
        <v>0</v>
      </c>
      <c r="AM98" s="195">
        <v>0</v>
      </c>
      <c r="AN98" s="195">
        <v>0</v>
      </c>
      <c r="AO98" s="195">
        <v>266.45999999999998</v>
      </c>
      <c r="AP98" s="195">
        <v>0</v>
      </c>
      <c r="AQ98" s="195">
        <v>0</v>
      </c>
      <c r="AR98" s="195">
        <v>0</v>
      </c>
      <c r="AS98" s="195">
        <v>0</v>
      </c>
      <c r="AT98" s="195">
        <v>5.04</v>
      </c>
      <c r="AU98" s="195">
        <v>0</v>
      </c>
      <c r="AV98" s="195">
        <v>0</v>
      </c>
      <c r="AW98" s="195">
        <v>0</v>
      </c>
      <c r="AX98" s="195">
        <v>0</v>
      </c>
      <c r="AY98" s="195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0.2975999999999997</v>
      </c>
      <c r="E99">
        <f t="shared" si="0"/>
        <v>0</v>
      </c>
      <c r="F99">
        <f t="shared" si="0"/>
        <v>0</v>
      </c>
      <c r="G99">
        <f t="shared" si="0"/>
        <v>0.49176000000000014</v>
      </c>
      <c r="H99">
        <f t="shared" si="0"/>
        <v>0</v>
      </c>
      <c r="I99">
        <f t="shared" si="0"/>
        <v>0.38079249999999981</v>
      </c>
      <c r="J99">
        <f t="shared" si="0"/>
        <v>0.21987249999999975</v>
      </c>
      <c r="K99">
        <f t="shared" si="0"/>
        <v>9.250750000000009E-2</v>
      </c>
      <c r="L99">
        <f t="shared" si="0"/>
        <v>5.3719825000000059</v>
      </c>
      <c r="M99">
        <f t="shared" si="0"/>
        <v>2.3520000000000006E-2</v>
      </c>
      <c r="N99">
        <f t="shared" si="0"/>
        <v>0.03</v>
      </c>
      <c r="O99">
        <f t="shared" si="0"/>
        <v>0</v>
      </c>
      <c r="P99">
        <f t="shared" si="0"/>
        <v>3.5520000000000003E-2</v>
      </c>
      <c r="Q99">
        <f t="shared" si="0"/>
        <v>6.0459999999999986E-2</v>
      </c>
      <c r="R99">
        <f t="shared" si="0"/>
        <v>5.6849999999999838E-2</v>
      </c>
      <c r="S99">
        <f t="shared" si="0"/>
        <v>6.3175000000000078E-2</v>
      </c>
      <c r="T99">
        <f t="shared" si="0"/>
        <v>0</v>
      </c>
      <c r="U99">
        <f t="shared" si="0"/>
        <v>5.2827499999999972E-2</v>
      </c>
      <c r="V99">
        <f t="shared" si="0"/>
        <v>3.3684999999999986E-2</v>
      </c>
      <c r="W99">
        <f t="shared" si="0"/>
        <v>4.8040000000000062E-2</v>
      </c>
      <c r="X99">
        <f t="shared" si="0"/>
        <v>8.7662499999999893E-2</v>
      </c>
      <c r="Y99">
        <f t="shared" si="0"/>
        <v>0</v>
      </c>
      <c r="Z99">
        <f t="shared" si="0"/>
        <v>0.30172000000000071</v>
      </c>
      <c r="AA99">
        <f t="shared" si="0"/>
        <v>0.1302025</v>
      </c>
      <c r="AB99">
        <f t="shared" si="0"/>
        <v>0</v>
      </c>
      <c r="AC99">
        <f t="shared" si="0"/>
        <v>0.23704999999999998</v>
      </c>
      <c r="AD99">
        <f t="shared" si="0"/>
        <v>2.3069999999999979E-2</v>
      </c>
      <c r="AE99">
        <f t="shared" si="0"/>
        <v>0</v>
      </c>
      <c r="AF99">
        <f t="shared" si="0"/>
        <v>0</v>
      </c>
      <c r="AG99">
        <f t="shared" si="0"/>
        <v>0.53043999999999958</v>
      </c>
      <c r="AH99">
        <f t="shared" si="0"/>
        <v>0</v>
      </c>
      <c r="AI99">
        <f t="shared" si="0"/>
        <v>0.20831999999999962</v>
      </c>
      <c r="AJ99">
        <f t="shared" si="0"/>
        <v>0</v>
      </c>
      <c r="AK99">
        <f t="shared" si="0"/>
        <v>2.1076799999999971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1.008E-2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-53.344000000000001</v>
      </c>
      <c r="D3" s="82">
        <v>0</v>
      </c>
      <c r="E3" s="82">
        <v>0</v>
      </c>
      <c r="F3" s="82">
        <v>-72.656000000000006</v>
      </c>
      <c r="G3" s="82">
        <v>-126</v>
      </c>
      <c r="H3" s="76"/>
      <c r="I3" s="31">
        <v>1</v>
      </c>
      <c r="J3" s="82">
        <v>53.344000000000001</v>
      </c>
      <c r="K3" s="82">
        <v>0</v>
      </c>
      <c r="L3" s="82">
        <v>0</v>
      </c>
      <c r="M3" s="82">
        <v>0</v>
      </c>
      <c r="N3" s="82">
        <v>53.344000000000001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72.656000000000006</v>
      </c>
      <c r="AF3" s="82">
        <v>0</v>
      </c>
      <c r="AG3" s="82">
        <v>0</v>
      </c>
      <c r="AH3" s="82">
        <v>0</v>
      </c>
      <c r="AI3" s="82">
        <v>72.656000000000006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53.344000000000001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-53.344000000000001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72.656000000000006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-72.656000000000006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533.44000000000005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533.44000000000005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726.56000000000006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726.56000000000006</v>
      </c>
      <c r="DF3" s="81">
        <f>AR3+AU3+BB3+BI3+BP3</f>
        <v>126</v>
      </c>
      <c r="DG3" s="81">
        <f>AY3+AN3+BC3+BJ3+BQ3</f>
        <v>-53.344000000000001</v>
      </c>
      <c r="DH3" s="81">
        <f>BF3+AO3+AV3+BK3+BR3</f>
        <v>0</v>
      </c>
      <c r="DI3" s="81">
        <f>BM3+BS3+BD3+AW3+AP3</f>
        <v>0</v>
      </c>
      <c r="DJ3" s="81">
        <f>BT3+BL3+BE3+AX3+AQ3</f>
        <v>-72.656000000000006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-41.066000000000003</v>
      </c>
      <c r="D4" s="82">
        <v>0</v>
      </c>
      <c r="E4" s="82">
        <v>0</v>
      </c>
      <c r="F4" s="82">
        <v>-55.933999999999997</v>
      </c>
      <c r="G4" s="82">
        <v>-97</v>
      </c>
      <c r="H4" s="76"/>
      <c r="I4" s="31">
        <v>2</v>
      </c>
      <c r="J4" s="82">
        <v>41.066000000000003</v>
      </c>
      <c r="K4" s="82">
        <v>0</v>
      </c>
      <c r="L4" s="82">
        <v>0</v>
      </c>
      <c r="M4" s="82">
        <v>0</v>
      </c>
      <c r="N4" s="82">
        <v>41.066000000000003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55.933999999999997</v>
      </c>
      <c r="AF4" s="82">
        <v>0</v>
      </c>
      <c r="AG4" s="82">
        <v>0</v>
      </c>
      <c r="AH4" s="82">
        <v>0</v>
      </c>
      <c r="AI4" s="82">
        <v>55.933999999999997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41.066000000000003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-41.066000000000003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55.933999999999997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-55.933999999999997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410.66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410.66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559.33999999999992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559.33999999999992</v>
      </c>
      <c r="DF4" s="81">
        <f t="shared" ref="DF4:DF67" si="31">AR4+AU4+BB4+BI4+BP4</f>
        <v>97</v>
      </c>
      <c r="DG4" s="81">
        <f t="shared" ref="DG4:DG67" si="32">AY4+AN4+BC4+BJ4+BQ4</f>
        <v>-41.066000000000003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-55.933999999999997</v>
      </c>
      <c r="DK4" s="84">
        <f t="shared" si="9"/>
        <v>0</v>
      </c>
    </row>
    <row r="5" spans="1:115" ht="15.75" thickBot="1">
      <c r="A5" s="76"/>
      <c r="B5" s="31">
        <v>3</v>
      </c>
      <c r="C5" s="82">
        <v>-31.751999999999999</v>
      </c>
      <c r="D5" s="82">
        <v>0</v>
      </c>
      <c r="E5" s="82">
        <v>0</v>
      </c>
      <c r="F5" s="82">
        <v>-43.247999999999998</v>
      </c>
      <c r="G5" s="82">
        <v>-75</v>
      </c>
      <c r="H5" s="76"/>
      <c r="I5" s="31">
        <v>3</v>
      </c>
      <c r="J5" s="82">
        <v>31.751999999999999</v>
      </c>
      <c r="K5" s="82">
        <v>0</v>
      </c>
      <c r="L5" s="82">
        <v>0</v>
      </c>
      <c r="M5" s="82">
        <v>0</v>
      </c>
      <c r="N5" s="82">
        <v>31.751999999999999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43.247999999999998</v>
      </c>
      <c r="AF5" s="82">
        <v>0</v>
      </c>
      <c r="AG5" s="82">
        <v>0</v>
      </c>
      <c r="AH5" s="82">
        <v>0</v>
      </c>
      <c r="AI5" s="82">
        <v>43.247999999999998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31.751999999999999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-31.751999999999999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43.247999999999998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-43.247999999999998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317.52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317.52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432.47999999999996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432.47999999999996</v>
      </c>
      <c r="DF5" s="81">
        <f t="shared" si="31"/>
        <v>75</v>
      </c>
      <c r="DG5" s="81">
        <f t="shared" si="32"/>
        <v>-31.751999999999999</v>
      </c>
      <c r="DH5" s="81">
        <f t="shared" si="33"/>
        <v>0</v>
      </c>
      <c r="DI5" s="81">
        <f t="shared" si="34"/>
        <v>0</v>
      </c>
      <c r="DJ5" s="81">
        <f t="shared" si="35"/>
        <v>-43.247999999999998</v>
      </c>
      <c r="DK5" s="84">
        <f t="shared" si="9"/>
        <v>0</v>
      </c>
    </row>
    <row r="6" spans="1:115" ht="15.75" thickBot="1">
      <c r="A6" s="76"/>
      <c r="B6" s="31">
        <v>4</v>
      </c>
      <c r="C6" s="82">
        <v>-20.321000000000002</v>
      </c>
      <c r="D6" s="82">
        <v>0</v>
      </c>
      <c r="E6" s="82">
        <v>0</v>
      </c>
      <c r="F6" s="82">
        <v>-27.678999999999998</v>
      </c>
      <c r="G6" s="82">
        <v>-48</v>
      </c>
      <c r="H6" s="76"/>
      <c r="I6" s="31">
        <v>4</v>
      </c>
      <c r="J6" s="82">
        <v>20.321000000000002</v>
      </c>
      <c r="K6" s="82">
        <v>0</v>
      </c>
      <c r="L6" s="82">
        <v>0</v>
      </c>
      <c r="M6" s="82">
        <v>0</v>
      </c>
      <c r="N6" s="82">
        <v>20.321000000000002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27.678999999999998</v>
      </c>
      <c r="AF6" s="82">
        <v>0</v>
      </c>
      <c r="AG6" s="82">
        <v>0</v>
      </c>
      <c r="AH6" s="82">
        <v>0</v>
      </c>
      <c r="AI6" s="82">
        <v>27.678999999999998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20.321000000000002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-20.321000000000002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27.678999999999998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-27.678999999999998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203.21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203.21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276.78999999999996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276.78999999999996</v>
      </c>
      <c r="DF6" s="81">
        <f t="shared" si="31"/>
        <v>48</v>
      </c>
      <c r="DG6" s="81">
        <f t="shared" si="32"/>
        <v>-20.321000000000002</v>
      </c>
      <c r="DH6" s="81">
        <f t="shared" si="33"/>
        <v>0</v>
      </c>
      <c r="DI6" s="81">
        <f t="shared" si="34"/>
        <v>0</v>
      </c>
      <c r="DJ6" s="81">
        <f t="shared" si="35"/>
        <v>-27.678999999999998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-15</v>
      </c>
      <c r="D60" s="82">
        <v>0</v>
      </c>
      <c r="E60" s="82">
        <v>0</v>
      </c>
      <c r="F60" s="82">
        <v>0</v>
      </c>
      <c r="G60" s="82">
        <v>-15</v>
      </c>
      <c r="H60" s="76"/>
      <c r="I60" s="31">
        <v>58</v>
      </c>
      <c r="J60" s="82">
        <v>15</v>
      </c>
      <c r="K60" s="82">
        <v>0</v>
      </c>
      <c r="L60" s="82">
        <v>0</v>
      </c>
      <c r="M60" s="82">
        <v>0</v>
      </c>
      <c r="N60" s="82">
        <v>15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15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-15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150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150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15</v>
      </c>
      <c r="DG60" s="81">
        <f t="shared" si="32"/>
        <v>-15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-41</v>
      </c>
      <c r="D61" s="82">
        <v>0</v>
      </c>
      <c r="E61" s="82">
        <v>0</v>
      </c>
      <c r="F61" s="82">
        <v>0</v>
      </c>
      <c r="G61" s="82">
        <v>-41</v>
      </c>
      <c r="H61" s="76"/>
      <c r="I61" s="31">
        <v>59</v>
      </c>
      <c r="J61" s="82">
        <v>41</v>
      </c>
      <c r="K61" s="82">
        <v>0</v>
      </c>
      <c r="L61" s="82">
        <v>0</v>
      </c>
      <c r="M61" s="82">
        <v>0</v>
      </c>
      <c r="N61" s="82">
        <v>41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41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-41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410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410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41</v>
      </c>
      <c r="DG61" s="81">
        <f t="shared" si="32"/>
        <v>-41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-31</v>
      </c>
      <c r="D62" s="82">
        <v>0</v>
      </c>
      <c r="E62" s="82">
        <v>0</v>
      </c>
      <c r="F62" s="82">
        <v>0</v>
      </c>
      <c r="G62" s="82">
        <v>-31</v>
      </c>
      <c r="H62" s="76"/>
      <c r="I62" s="31">
        <v>60</v>
      </c>
      <c r="J62" s="82">
        <v>31</v>
      </c>
      <c r="K62" s="82">
        <v>0</v>
      </c>
      <c r="L62" s="82">
        <v>0</v>
      </c>
      <c r="M62" s="82">
        <v>0</v>
      </c>
      <c r="N62" s="82">
        <v>31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31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-31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310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310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31</v>
      </c>
      <c r="DG62" s="81">
        <f t="shared" si="32"/>
        <v>-31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-16</v>
      </c>
      <c r="D63" s="82">
        <v>0</v>
      </c>
      <c r="E63" s="82">
        <v>0</v>
      </c>
      <c r="F63" s="82">
        <v>0</v>
      </c>
      <c r="G63" s="82">
        <v>-16</v>
      </c>
      <c r="H63" s="76"/>
      <c r="I63" s="31">
        <v>61</v>
      </c>
      <c r="J63" s="82">
        <v>16</v>
      </c>
      <c r="K63" s="82">
        <v>0</v>
      </c>
      <c r="L63" s="82">
        <v>0</v>
      </c>
      <c r="M63" s="82">
        <v>0</v>
      </c>
      <c r="N63" s="82">
        <v>16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16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-16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160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160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16</v>
      </c>
      <c r="DG63" s="81">
        <f t="shared" si="32"/>
        <v>-16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-6</v>
      </c>
      <c r="D64" s="82">
        <v>0</v>
      </c>
      <c r="E64" s="82">
        <v>0</v>
      </c>
      <c r="F64" s="82">
        <v>0</v>
      </c>
      <c r="G64" s="82">
        <v>-6</v>
      </c>
      <c r="H64" s="76"/>
      <c r="I64" s="31">
        <v>62</v>
      </c>
      <c r="J64" s="82">
        <v>6</v>
      </c>
      <c r="K64" s="82">
        <v>0</v>
      </c>
      <c r="L64" s="82">
        <v>0</v>
      </c>
      <c r="M64" s="82">
        <v>0</v>
      </c>
      <c r="N64" s="82">
        <v>6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6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-6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60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60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6</v>
      </c>
      <c r="DG64" s="81">
        <f t="shared" si="32"/>
        <v>-6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-30</v>
      </c>
      <c r="D75" s="82">
        <v>0</v>
      </c>
      <c r="E75" s="82">
        <v>0</v>
      </c>
      <c r="F75" s="82">
        <v>0</v>
      </c>
      <c r="G75" s="82">
        <v>-30</v>
      </c>
      <c r="H75" s="76"/>
      <c r="I75" s="31">
        <v>73</v>
      </c>
      <c r="J75" s="82">
        <v>30</v>
      </c>
      <c r="K75" s="82">
        <v>0</v>
      </c>
      <c r="L75" s="82">
        <v>0</v>
      </c>
      <c r="M75" s="82">
        <v>0</v>
      </c>
      <c r="N75" s="82">
        <v>30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30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-30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300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300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30</v>
      </c>
      <c r="DG75" s="81">
        <f t="shared" si="60"/>
        <v>-30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-41</v>
      </c>
      <c r="D76" s="82">
        <v>0</v>
      </c>
      <c r="E76" s="82">
        <v>0</v>
      </c>
      <c r="F76" s="82">
        <v>0</v>
      </c>
      <c r="G76" s="82">
        <v>-41</v>
      </c>
      <c r="H76" s="76"/>
      <c r="I76" s="31">
        <v>74</v>
      </c>
      <c r="J76" s="82">
        <v>41</v>
      </c>
      <c r="K76" s="82">
        <v>0</v>
      </c>
      <c r="L76" s="82">
        <v>0</v>
      </c>
      <c r="M76" s="82">
        <v>0</v>
      </c>
      <c r="N76" s="82">
        <v>41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41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-41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410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410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41</v>
      </c>
      <c r="DG76" s="81">
        <f t="shared" si="60"/>
        <v>-41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-71</v>
      </c>
      <c r="D77" s="82">
        <v>0</v>
      </c>
      <c r="E77" s="82">
        <v>0</v>
      </c>
      <c r="F77" s="82">
        <v>0</v>
      </c>
      <c r="G77" s="82">
        <v>-71</v>
      </c>
      <c r="H77" s="76"/>
      <c r="I77" s="31">
        <v>75</v>
      </c>
      <c r="J77" s="82">
        <v>71</v>
      </c>
      <c r="K77" s="82">
        <v>0</v>
      </c>
      <c r="L77" s="82">
        <v>0</v>
      </c>
      <c r="M77" s="82">
        <v>0</v>
      </c>
      <c r="N77" s="82">
        <v>71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71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-71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710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710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71</v>
      </c>
      <c r="DG77" s="81">
        <f t="shared" si="60"/>
        <v>-71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-74</v>
      </c>
      <c r="D78" s="82">
        <v>0</v>
      </c>
      <c r="E78" s="82">
        <v>0</v>
      </c>
      <c r="F78" s="82">
        <v>0</v>
      </c>
      <c r="G78" s="82">
        <v>-74</v>
      </c>
      <c r="H78" s="76"/>
      <c r="I78" s="31">
        <v>76</v>
      </c>
      <c r="J78" s="82">
        <v>74</v>
      </c>
      <c r="K78" s="82">
        <v>0</v>
      </c>
      <c r="L78" s="82">
        <v>0</v>
      </c>
      <c r="M78" s="82">
        <v>0</v>
      </c>
      <c r="N78" s="82">
        <v>74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74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-74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740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740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74</v>
      </c>
      <c r="DG78" s="81">
        <f t="shared" si="60"/>
        <v>-74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-67</v>
      </c>
      <c r="D79" s="82">
        <v>0</v>
      </c>
      <c r="E79" s="82">
        <v>0</v>
      </c>
      <c r="F79" s="82">
        <v>0</v>
      </c>
      <c r="G79" s="82">
        <v>-67</v>
      </c>
      <c r="H79" s="76"/>
      <c r="I79" s="31">
        <v>77</v>
      </c>
      <c r="J79" s="82">
        <v>67</v>
      </c>
      <c r="K79" s="82">
        <v>0</v>
      </c>
      <c r="L79" s="82">
        <v>0</v>
      </c>
      <c r="M79" s="82">
        <v>0</v>
      </c>
      <c r="N79" s="82">
        <v>67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67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-67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670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670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67</v>
      </c>
      <c r="DG79" s="81">
        <f t="shared" si="60"/>
        <v>-67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-93</v>
      </c>
      <c r="D80" s="82">
        <v>0</v>
      </c>
      <c r="E80" s="82">
        <v>0</v>
      </c>
      <c r="F80" s="82">
        <v>0</v>
      </c>
      <c r="G80" s="82">
        <v>-93</v>
      </c>
      <c r="H80" s="76"/>
      <c r="I80" s="31">
        <v>78</v>
      </c>
      <c r="J80" s="82">
        <v>93</v>
      </c>
      <c r="K80" s="82">
        <v>0</v>
      </c>
      <c r="L80" s="82">
        <v>0</v>
      </c>
      <c r="M80" s="82">
        <v>0</v>
      </c>
      <c r="N80" s="82">
        <v>93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93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-93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930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930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93</v>
      </c>
      <c r="DG80" s="81">
        <f t="shared" si="60"/>
        <v>-93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-130</v>
      </c>
      <c r="D81" s="82">
        <v>0</v>
      </c>
      <c r="E81" s="82">
        <v>0</v>
      </c>
      <c r="F81" s="82">
        <v>0</v>
      </c>
      <c r="G81" s="82">
        <v>-130</v>
      </c>
      <c r="H81" s="76"/>
      <c r="I81" s="31">
        <v>79</v>
      </c>
      <c r="J81" s="82">
        <v>130</v>
      </c>
      <c r="K81" s="82">
        <v>0</v>
      </c>
      <c r="L81" s="82">
        <v>0</v>
      </c>
      <c r="M81" s="82">
        <v>0</v>
      </c>
      <c r="N81" s="82">
        <v>130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130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-130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1300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1300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130</v>
      </c>
      <c r="DG81" s="81">
        <f t="shared" si="60"/>
        <v>-130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-170</v>
      </c>
      <c r="D82" s="82">
        <v>0</v>
      </c>
      <c r="E82" s="82">
        <v>0</v>
      </c>
      <c r="F82" s="82">
        <v>0</v>
      </c>
      <c r="G82" s="82">
        <v>-170</v>
      </c>
      <c r="H82" s="76"/>
      <c r="I82" s="31">
        <v>80</v>
      </c>
      <c r="J82" s="82">
        <v>170</v>
      </c>
      <c r="K82" s="82">
        <v>0</v>
      </c>
      <c r="L82" s="82">
        <v>0</v>
      </c>
      <c r="M82" s="82">
        <v>0</v>
      </c>
      <c r="N82" s="82">
        <v>170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170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-170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1700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1700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170</v>
      </c>
      <c r="DG82" s="81">
        <f t="shared" si="60"/>
        <v>-170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-214</v>
      </c>
      <c r="D83" s="82">
        <v>0</v>
      </c>
      <c r="E83" s="82">
        <v>0</v>
      </c>
      <c r="F83" s="82">
        <v>0</v>
      </c>
      <c r="G83" s="82">
        <v>-214</v>
      </c>
      <c r="H83" s="76"/>
      <c r="I83" s="31">
        <v>81</v>
      </c>
      <c r="J83" s="82">
        <v>214</v>
      </c>
      <c r="K83" s="82">
        <v>0</v>
      </c>
      <c r="L83" s="82">
        <v>0</v>
      </c>
      <c r="M83" s="82">
        <v>0</v>
      </c>
      <c r="N83" s="82">
        <v>214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214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-214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2140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2140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214</v>
      </c>
      <c r="DG83" s="81">
        <f t="shared" si="60"/>
        <v>-214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-214</v>
      </c>
      <c r="D84" s="82">
        <v>0</v>
      </c>
      <c r="E84" s="82">
        <v>0</v>
      </c>
      <c r="F84" s="82">
        <v>0</v>
      </c>
      <c r="G84" s="82">
        <v>-214</v>
      </c>
      <c r="H84" s="76"/>
      <c r="I84" s="31">
        <v>82</v>
      </c>
      <c r="J84" s="82">
        <v>214</v>
      </c>
      <c r="K84" s="82">
        <v>0</v>
      </c>
      <c r="L84" s="82">
        <v>0</v>
      </c>
      <c r="M84" s="82">
        <v>0</v>
      </c>
      <c r="N84" s="82">
        <v>214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214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-214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2140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2140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214</v>
      </c>
      <c r="DG84" s="81">
        <f t="shared" si="60"/>
        <v>-214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-222</v>
      </c>
      <c r="D85" s="82">
        <v>0</v>
      </c>
      <c r="E85" s="82">
        <v>0</v>
      </c>
      <c r="F85" s="82">
        <v>0</v>
      </c>
      <c r="G85" s="82">
        <v>-222</v>
      </c>
      <c r="H85" s="76"/>
      <c r="I85" s="31">
        <v>83</v>
      </c>
      <c r="J85" s="82">
        <v>222</v>
      </c>
      <c r="K85" s="82">
        <v>0</v>
      </c>
      <c r="L85" s="82">
        <v>0</v>
      </c>
      <c r="M85" s="82">
        <v>0</v>
      </c>
      <c r="N85" s="82">
        <v>222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222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-222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2220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2220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222</v>
      </c>
      <c r="DG85" s="81">
        <f t="shared" si="60"/>
        <v>-222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-220</v>
      </c>
      <c r="D86" s="82">
        <v>0</v>
      </c>
      <c r="E86" s="82">
        <v>0</v>
      </c>
      <c r="F86" s="82">
        <v>0</v>
      </c>
      <c r="G86" s="82">
        <v>-220</v>
      </c>
      <c r="H86" s="76"/>
      <c r="I86" s="31">
        <v>84</v>
      </c>
      <c r="J86" s="82">
        <v>220</v>
      </c>
      <c r="K86" s="82">
        <v>0</v>
      </c>
      <c r="L86" s="82">
        <v>0</v>
      </c>
      <c r="M86" s="82">
        <v>0</v>
      </c>
      <c r="N86" s="82">
        <v>220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220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-220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2200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2200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220</v>
      </c>
      <c r="DG86" s="81">
        <f t="shared" si="60"/>
        <v>-220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-245</v>
      </c>
      <c r="D87" s="82">
        <v>0</v>
      </c>
      <c r="E87" s="82">
        <v>0</v>
      </c>
      <c r="F87" s="82">
        <v>0</v>
      </c>
      <c r="G87" s="82">
        <v>-245</v>
      </c>
      <c r="H87" s="76"/>
      <c r="I87" s="31">
        <v>85</v>
      </c>
      <c r="J87" s="82">
        <v>245</v>
      </c>
      <c r="K87" s="82">
        <v>0</v>
      </c>
      <c r="L87" s="82">
        <v>0</v>
      </c>
      <c r="M87" s="82">
        <v>0</v>
      </c>
      <c r="N87" s="82">
        <v>245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245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-245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2450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2450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245</v>
      </c>
      <c r="DG87" s="81">
        <f t="shared" si="60"/>
        <v>-245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-221.13499999999999</v>
      </c>
      <c r="D88" s="82">
        <v>0</v>
      </c>
      <c r="E88" s="82">
        <v>0</v>
      </c>
      <c r="F88" s="82">
        <v>-112.86499999999999</v>
      </c>
      <c r="G88" s="82">
        <v>-334</v>
      </c>
      <c r="H88" s="76"/>
      <c r="I88" s="31">
        <v>86</v>
      </c>
      <c r="J88" s="82">
        <v>221.13499999999999</v>
      </c>
      <c r="K88" s="82">
        <v>0</v>
      </c>
      <c r="L88" s="82">
        <v>0</v>
      </c>
      <c r="M88" s="82">
        <v>0</v>
      </c>
      <c r="N88" s="82">
        <v>221.13499999999999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112.86499999999999</v>
      </c>
      <c r="AF88" s="82">
        <v>0</v>
      </c>
      <c r="AG88" s="82">
        <v>0</v>
      </c>
      <c r="AH88" s="82">
        <v>0</v>
      </c>
      <c r="AI88" s="82">
        <v>112.86499999999999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221.13499999999999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-221.13499999999999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112.86499999999999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-112.86499999999999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2211.35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2211.35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1128.6499999999999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1128.6499999999999</v>
      </c>
      <c r="DF88" s="81">
        <f t="shared" si="59"/>
        <v>334</v>
      </c>
      <c r="DG88" s="81">
        <f t="shared" si="60"/>
        <v>-221.13499999999999</v>
      </c>
      <c r="DH88" s="81">
        <f t="shared" si="61"/>
        <v>0</v>
      </c>
      <c r="DI88" s="81">
        <f t="shared" si="62"/>
        <v>0</v>
      </c>
      <c r="DJ88" s="81">
        <f t="shared" si="63"/>
        <v>-112.86499999999999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-210</v>
      </c>
      <c r="D89" s="82">
        <v>0</v>
      </c>
      <c r="E89" s="82">
        <v>0</v>
      </c>
      <c r="F89" s="82">
        <v>-65.245000000000005</v>
      </c>
      <c r="G89" s="82">
        <v>-275.245</v>
      </c>
      <c r="H89" s="76"/>
      <c r="I89" s="31">
        <v>87</v>
      </c>
      <c r="J89" s="82">
        <v>210</v>
      </c>
      <c r="K89" s="82">
        <v>0</v>
      </c>
      <c r="L89" s="82">
        <v>0</v>
      </c>
      <c r="M89" s="82">
        <v>0</v>
      </c>
      <c r="N89" s="82">
        <v>210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65.245000000000005</v>
      </c>
      <c r="AF89" s="82">
        <v>0</v>
      </c>
      <c r="AG89" s="82">
        <v>0</v>
      </c>
      <c r="AH89" s="82">
        <v>0</v>
      </c>
      <c r="AI89" s="82">
        <v>65.245000000000005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210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-210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65.245000000000005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-65.245000000000005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2100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2100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652.45000000000005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652.45000000000005</v>
      </c>
      <c r="DF89" s="81">
        <f t="shared" si="59"/>
        <v>275.245</v>
      </c>
      <c r="DG89" s="81">
        <f t="shared" si="60"/>
        <v>-210</v>
      </c>
      <c r="DH89" s="81">
        <f t="shared" si="61"/>
        <v>0</v>
      </c>
      <c r="DI89" s="81">
        <f t="shared" si="62"/>
        <v>0</v>
      </c>
      <c r="DJ89" s="81">
        <f t="shared" si="63"/>
        <v>-65.245000000000005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-190</v>
      </c>
      <c r="D90" s="82">
        <v>0</v>
      </c>
      <c r="E90" s="82">
        <v>0</v>
      </c>
      <c r="F90" s="82">
        <v>-19.846</v>
      </c>
      <c r="G90" s="82">
        <v>-209.846</v>
      </c>
      <c r="H90" s="76"/>
      <c r="I90" s="31">
        <v>88</v>
      </c>
      <c r="J90" s="82">
        <v>190</v>
      </c>
      <c r="K90" s="82">
        <v>0</v>
      </c>
      <c r="L90" s="82">
        <v>0</v>
      </c>
      <c r="M90" s="82">
        <v>0</v>
      </c>
      <c r="N90" s="82">
        <v>190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19.846</v>
      </c>
      <c r="AF90" s="82">
        <v>0</v>
      </c>
      <c r="AG90" s="82">
        <v>0</v>
      </c>
      <c r="AH90" s="82">
        <v>0</v>
      </c>
      <c r="AI90" s="82">
        <v>19.846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190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-190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19.846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-19.846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1900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1900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198.46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198.46</v>
      </c>
      <c r="DF90" s="81">
        <f t="shared" si="59"/>
        <v>209.846</v>
      </c>
      <c r="DG90" s="81">
        <f t="shared" si="60"/>
        <v>-190</v>
      </c>
      <c r="DH90" s="81">
        <f t="shared" si="61"/>
        <v>0</v>
      </c>
      <c r="DI90" s="81">
        <f t="shared" si="62"/>
        <v>0</v>
      </c>
      <c r="DJ90" s="81">
        <f t="shared" si="63"/>
        <v>-19.846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-133</v>
      </c>
      <c r="D91" s="82">
        <v>0</v>
      </c>
      <c r="E91" s="82">
        <v>0</v>
      </c>
      <c r="F91" s="82">
        <v>0</v>
      </c>
      <c r="G91" s="82">
        <v>-133</v>
      </c>
      <c r="H91" s="76"/>
      <c r="I91" s="31">
        <v>89</v>
      </c>
      <c r="J91" s="82">
        <v>133</v>
      </c>
      <c r="K91" s="82">
        <v>0</v>
      </c>
      <c r="L91" s="82">
        <v>0</v>
      </c>
      <c r="M91" s="82">
        <v>19.544</v>
      </c>
      <c r="N91" s="82">
        <v>152.54400000000001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-19.544</v>
      </c>
      <c r="AG91" s="82">
        <v>0</v>
      </c>
      <c r="AH91" s="82">
        <v>0</v>
      </c>
      <c r="AI91" s="82">
        <v>-19.544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133</v>
      </c>
      <c r="AV91" s="83">
        <f t="shared" si="41"/>
        <v>0</v>
      </c>
      <c r="AW91" s="83">
        <f t="shared" si="41"/>
        <v>0</v>
      </c>
      <c r="AX91" s="83">
        <f t="shared" si="41"/>
        <v>19.544</v>
      </c>
      <c r="AY91" s="83">
        <f t="shared" si="42"/>
        <v>-152.54400000000001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1330</v>
      </c>
      <c r="CF91" s="80">
        <f t="shared" si="51"/>
        <v>0</v>
      </c>
      <c r="CG91" s="80">
        <f t="shared" si="51"/>
        <v>0</v>
      </c>
      <c r="CH91" s="80">
        <f t="shared" si="51"/>
        <v>195.44</v>
      </c>
      <c r="CI91" s="80">
        <f t="shared" si="52"/>
        <v>1525.44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133</v>
      </c>
      <c r="DG91" s="81">
        <f t="shared" si="60"/>
        <v>-152.54400000000001</v>
      </c>
      <c r="DH91" s="81">
        <f t="shared" si="61"/>
        <v>0</v>
      </c>
      <c r="DI91" s="81">
        <f t="shared" si="62"/>
        <v>0</v>
      </c>
      <c r="DJ91" s="81">
        <f t="shared" si="63"/>
        <v>19.544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-177</v>
      </c>
      <c r="D92" s="82">
        <v>0</v>
      </c>
      <c r="E92" s="82">
        <v>0</v>
      </c>
      <c r="F92" s="82">
        <v>0</v>
      </c>
      <c r="G92" s="82">
        <v>-177</v>
      </c>
      <c r="H92" s="76"/>
      <c r="I92" s="31">
        <v>90</v>
      </c>
      <c r="J92" s="82">
        <v>177</v>
      </c>
      <c r="K92" s="82">
        <v>0</v>
      </c>
      <c r="L92" s="82">
        <v>0</v>
      </c>
      <c r="M92" s="82">
        <v>54.893999999999998</v>
      </c>
      <c r="N92" s="82">
        <v>231.89400000000001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-54.893999999999998</v>
      </c>
      <c r="AG92" s="82">
        <v>0</v>
      </c>
      <c r="AH92" s="82">
        <v>0</v>
      </c>
      <c r="AI92" s="82">
        <v>-54.893999999999998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177</v>
      </c>
      <c r="AV92" s="83">
        <f t="shared" si="41"/>
        <v>0</v>
      </c>
      <c r="AW92" s="83">
        <f t="shared" si="41"/>
        <v>0</v>
      </c>
      <c r="AX92" s="83">
        <f t="shared" si="41"/>
        <v>54.893999999999998</v>
      </c>
      <c r="AY92" s="83">
        <f t="shared" si="42"/>
        <v>-231.89400000000001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1770</v>
      </c>
      <c r="CF92" s="80">
        <f t="shared" si="51"/>
        <v>0</v>
      </c>
      <c r="CG92" s="80">
        <f t="shared" si="51"/>
        <v>0</v>
      </c>
      <c r="CH92" s="80">
        <f t="shared" si="51"/>
        <v>548.93999999999994</v>
      </c>
      <c r="CI92" s="80">
        <f t="shared" si="52"/>
        <v>2318.94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177</v>
      </c>
      <c r="DG92" s="81">
        <f t="shared" si="60"/>
        <v>-231.89400000000001</v>
      </c>
      <c r="DH92" s="81">
        <f t="shared" si="61"/>
        <v>0</v>
      </c>
      <c r="DI92" s="81">
        <f t="shared" si="62"/>
        <v>0</v>
      </c>
      <c r="DJ92" s="81">
        <f t="shared" si="63"/>
        <v>54.893999999999998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-134.01400000000001</v>
      </c>
      <c r="D93" s="82">
        <v>0</v>
      </c>
      <c r="E93" s="82">
        <v>0</v>
      </c>
      <c r="F93" s="82">
        <v>0</v>
      </c>
      <c r="G93" s="82">
        <v>-134.01400000000001</v>
      </c>
      <c r="H93" s="76"/>
      <c r="I93" s="31">
        <v>91</v>
      </c>
      <c r="J93" s="82">
        <v>134.01400000000001</v>
      </c>
      <c r="K93" s="82">
        <v>0</v>
      </c>
      <c r="L93" s="82">
        <v>0</v>
      </c>
      <c r="M93" s="82">
        <v>90.986000000000004</v>
      </c>
      <c r="N93" s="82">
        <v>225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-90.986000000000004</v>
      </c>
      <c r="AG93" s="82">
        <v>0</v>
      </c>
      <c r="AH93" s="82">
        <v>0</v>
      </c>
      <c r="AI93" s="82">
        <v>-90.986000000000004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134.01400000000001</v>
      </c>
      <c r="AV93" s="83">
        <f t="shared" si="41"/>
        <v>0</v>
      </c>
      <c r="AW93" s="83">
        <f t="shared" si="41"/>
        <v>0</v>
      </c>
      <c r="AX93" s="83">
        <f t="shared" si="41"/>
        <v>90.986000000000004</v>
      </c>
      <c r="AY93" s="83">
        <f t="shared" si="42"/>
        <v>-225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1340.14</v>
      </c>
      <c r="CF93" s="80">
        <f t="shared" si="51"/>
        <v>0</v>
      </c>
      <c r="CG93" s="80">
        <f t="shared" si="51"/>
        <v>0</v>
      </c>
      <c r="CH93" s="80">
        <f t="shared" si="51"/>
        <v>909.86</v>
      </c>
      <c r="CI93" s="80">
        <f t="shared" si="52"/>
        <v>2250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134.01400000000001</v>
      </c>
      <c r="DG93" s="81">
        <f t="shared" si="60"/>
        <v>-225</v>
      </c>
      <c r="DH93" s="81">
        <f t="shared" si="61"/>
        <v>0</v>
      </c>
      <c r="DI93" s="81">
        <f t="shared" si="62"/>
        <v>0</v>
      </c>
      <c r="DJ93" s="81">
        <f t="shared" si="63"/>
        <v>90.986000000000004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-113.889</v>
      </c>
      <c r="D94" s="82">
        <v>0</v>
      </c>
      <c r="E94" s="82">
        <v>0</v>
      </c>
      <c r="F94" s="82">
        <v>0</v>
      </c>
      <c r="G94" s="82">
        <v>-113.889</v>
      </c>
      <c r="H94" s="76"/>
      <c r="I94" s="31">
        <v>92</v>
      </c>
      <c r="J94" s="82">
        <v>113.889</v>
      </c>
      <c r="K94" s="82">
        <v>0</v>
      </c>
      <c r="L94" s="82">
        <v>0</v>
      </c>
      <c r="M94" s="82">
        <v>96.111000000000004</v>
      </c>
      <c r="N94" s="82">
        <v>210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-96.111000000000004</v>
      </c>
      <c r="AG94" s="82">
        <v>0</v>
      </c>
      <c r="AH94" s="82">
        <v>0</v>
      </c>
      <c r="AI94" s="82">
        <v>-96.111000000000004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113.889</v>
      </c>
      <c r="AV94" s="83">
        <f t="shared" si="41"/>
        <v>0</v>
      </c>
      <c r="AW94" s="83">
        <f t="shared" si="41"/>
        <v>0</v>
      </c>
      <c r="AX94" s="83">
        <f t="shared" si="41"/>
        <v>96.111000000000004</v>
      </c>
      <c r="AY94" s="83">
        <f t="shared" si="42"/>
        <v>-210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1138.8899999999999</v>
      </c>
      <c r="CF94" s="80">
        <f t="shared" si="51"/>
        <v>0</v>
      </c>
      <c r="CG94" s="80">
        <f t="shared" si="51"/>
        <v>0</v>
      </c>
      <c r="CH94" s="80">
        <f t="shared" si="51"/>
        <v>961.11</v>
      </c>
      <c r="CI94" s="80">
        <f t="shared" si="52"/>
        <v>2100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113.889</v>
      </c>
      <c r="DG94" s="81">
        <f t="shared" si="60"/>
        <v>-210</v>
      </c>
      <c r="DH94" s="81">
        <f t="shared" si="61"/>
        <v>0</v>
      </c>
      <c r="DI94" s="81">
        <f t="shared" si="62"/>
        <v>0</v>
      </c>
      <c r="DJ94" s="81">
        <f t="shared" si="63"/>
        <v>96.111000000000004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-103.042</v>
      </c>
      <c r="D95" s="82">
        <v>0</v>
      </c>
      <c r="E95" s="82">
        <v>0</v>
      </c>
      <c r="F95" s="82">
        <v>0</v>
      </c>
      <c r="G95" s="82">
        <v>-103.042</v>
      </c>
      <c r="H95" s="76"/>
      <c r="I95" s="31">
        <v>93</v>
      </c>
      <c r="J95" s="82">
        <v>103.042</v>
      </c>
      <c r="K95" s="82">
        <v>0</v>
      </c>
      <c r="L95" s="82">
        <v>0</v>
      </c>
      <c r="M95" s="82">
        <v>86.957999999999998</v>
      </c>
      <c r="N95" s="82">
        <v>190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-86.957999999999998</v>
      </c>
      <c r="AG95" s="82">
        <v>0</v>
      </c>
      <c r="AH95" s="82">
        <v>0</v>
      </c>
      <c r="AI95" s="82">
        <v>-86.957999999999998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103.042</v>
      </c>
      <c r="AV95" s="83">
        <f t="shared" si="41"/>
        <v>0</v>
      </c>
      <c r="AW95" s="83">
        <f t="shared" si="41"/>
        <v>0</v>
      </c>
      <c r="AX95" s="83">
        <f t="shared" si="41"/>
        <v>86.957999999999998</v>
      </c>
      <c r="AY95" s="83">
        <f t="shared" si="42"/>
        <v>-190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1030.42</v>
      </c>
      <c r="CF95" s="80">
        <f t="shared" si="51"/>
        <v>0</v>
      </c>
      <c r="CG95" s="80">
        <f t="shared" si="51"/>
        <v>0</v>
      </c>
      <c r="CH95" s="80">
        <f t="shared" si="51"/>
        <v>869.57999999999993</v>
      </c>
      <c r="CI95" s="80">
        <f t="shared" si="52"/>
        <v>1900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103.042</v>
      </c>
      <c r="DG95" s="81">
        <f t="shared" si="60"/>
        <v>-190</v>
      </c>
      <c r="DH95" s="81">
        <f t="shared" si="61"/>
        <v>0</v>
      </c>
      <c r="DI95" s="81">
        <f t="shared" si="62"/>
        <v>0</v>
      </c>
      <c r="DJ95" s="81">
        <f t="shared" si="63"/>
        <v>86.957999999999998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-97.619</v>
      </c>
      <c r="D96" s="82">
        <v>0</v>
      </c>
      <c r="E96" s="82">
        <v>0</v>
      </c>
      <c r="F96" s="82">
        <v>0</v>
      </c>
      <c r="G96" s="82">
        <v>-97.619</v>
      </c>
      <c r="H96" s="76"/>
      <c r="I96" s="31">
        <v>94</v>
      </c>
      <c r="J96" s="82">
        <v>97.619</v>
      </c>
      <c r="K96" s="82">
        <v>0</v>
      </c>
      <c r="L96" s="82">
        <v>0</v>
      </c>
      <c r="M96" s="82">
        <v>82.381</v>
      </c>
      <c r="N96" s="82">
        <v>180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-82.381</v>
      </c>
      <c r="AG96" s="82">
        <v>0</v>
      </c>
      <c r="AH96" s="82">
        <v>0</v>
      </c>
      <c r="AI96" s="82">
        <v>-82.381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97.619</v>
      </c>
      <c r="AV96" s="83">
        <f t="shared" si="41"/>
        <v>0</v>
      </c>
      <c r="AW96" s="83">
        <f t="shared" si="41"/>
        <v>0</v>
      </c>
      <c r="AX96" s="83">
        <f t="shared" si="41"/>
        <v>82.381</v>
      </c>
      <c r="AY96" s="83">
        <f t="shared" si="42"/>
        <v>-180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976.19</v>
      </c>
      <c r="CF96" s="80">
        <f t="shared" si="51"/>
        <v>0</v>
      </c>
      <c r="CG96" s="80">
        <f t="shared" si="51"/>
        <v>0</v>
      </c>
      <c r="CH96" s="80">
        <f t="shared" si="51"/>
        <v>823.81</v>
      </c>
      <c r="CI96" s="80">
        <f t="shared" si="52"/>
        <v>1800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97.619</v>
      </c>
      <c r="DG96" s="81">
        <f t="shared" si="60"/>
        <v>-180</v>
      </c>
      <c r="DH96" s="81">
        <f t="shared" si="61"/>
        <v>0</v>
      </c>
      <c r="DI96" s="81">
        <f t="shared" si="62"/>
        <v>0</v>
      </c>
      <c r="DJ96" s="81">
        <f t="shared" si="63"/>
        <v>82.381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-92.195999999999998</v>
      </c>
      <c r="D97" s="82">
        <v>0</v>
      </c>
      <c r="E97" s="82">
        <v>0</v>
      </c>
      <c r="F97" s="82">
        <v>0</v>
      </c>
      <c r="G97" s="82">
        <v>-92.195999999999998</v>
      </c>
      <c r="H97" s="76"/>
      <c r="I97" s="31">
        <v>95</v>
      </c>
      <c r="J97" s="82">
        <v>92.195999999999998</v>
      </c>
      <c r="K97" s="82">
        <v>0</v>
      </c>
      <c r="L97" s="82">
        <v>0</v>
      </c>
      <c r="M97" s="82">
        <v>77.804000000000002</v>
      </c>
      <c r="N97" s="82">
        <v>170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-77.804000000000002</v>
      </c>
      <c r="AG97" s="82">
        <v>0</v>
      </c>
      <c r="AH97" s="82">
        <v>0</v>
      </c>
      <c r="AI97" s="82">
        <v>-77.804000000000002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92.195999999999998</v>
      </c>
      <c r="AV97" s="83">
        <f t="shared" si="41"/>
        <v>0</v>
      </c>
      <c r="AW97" s="83">
        <f t="shared" si="41"/>
        <v>0</v>
      </c>
      <c r="AX97" s="83">
        <f t="shared" si="41"/>
        <v>77.804000000000002</v>
      </c>
      <c r="AY97" s="83">
        <f t="shared" si="42"/>
        <v>-170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921.96</v>
      </c>
      <c r="CF97" s="80">
        <f t="shared" si="51"/>
        <v>0</v>
      </c>
      <c r="CG97" s="80">
        <f t="shared" si="51"/>
        <v>0</v>
      </c>
      <c r="CH97" s="80">
        <f t="shared" si="51"/>
        <v>778.04</v>
      </c>
      <c r="CI97" s="80">
        <f t="shared" si="52"/>
        <v>1700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92.195999999999998</v>
      </c>
      <c r="DG97" s="81">
        <f t="shared" si="60"/>
        <v>-170</v>
      </c>
      <c r="DH97" s="81">
        <f t="shared" si="61"/>
        <v>0</v>
      </c>
      <c r="DI97" s="81">
        <f t="shared" si="62"/>
        <v>0</v>
      </c>
      <c r="DJ97" s="81">
        <f t="shared" si="63"/>
        <v>77.804000000000002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-89.483999999999995</v>
      </c>
      <c r="D98" s="82">
        <v>0</v>
      </c>
      <c r="E98" s="82">
        <v>0</v>
      </c>
      <c r="F98" s="82">
        <v>0</v>
      </c>
      <c r="G98" s="82">
        <v>-89.483999999999995</v>
      </c>
      <c r="H98" s="76"/>
      <c r="I98" s="31">
        <v>96</v>
      </c>
      <c r="J98" s="82">
        <v>89.483999999999995</v>
      </c>
      <c r="K98" s="82">
        <v>0</v>
      </c>
      <c r="L98" s="82">
        <v>0</v>
      </c>
      <c r="M98" s="82">
        <v>75.516000000000005</v>
      </c>
      <c r="N98" s="82">
        <v>165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-75.516000000000005</v>
      </c>
      <c r="AG98" s="82">
        <v>0</v>
      </c>
      <c r="AH98" s="82">
        <v>0</v>
      </c>
      <c r="AI98" s="82">
        <v>-75.516000000000005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89.483999999999995</v>
      </c>
      <c r="AV98" s="83">
        <f t="shared" si="41"/>
        <v>0</v>
      </c>
      <c r="AW98" s="83">
        <f t="shared" si="41"/>
        <v>0</v>
      </c>
      <c r="AX98" s="83">
        <f t="shared" si="41"/>
        <v>75.516000000000005</v>
      </c>
      <c r="AY98" s="83">
        <f t="shared" si="42"/>
        <v>-165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22557.305688</v>
      </c>
      <c r="CF98" s="80">
        <f t="shared" si="51"/>
        <v>0</v>
      </c>
      <c r="CG98" s="80">
        <f t="shared" si="51"/>
        <v>0</v>
      </c>
      <c r="CH98" s="80">
        <f t="shared" si="51"/>
        <v>19036.224312000002</v>
      </c>
      <c r="CI98" s="80">
        <f t="shared" si="52"/>
        <v>41593.53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89.483999999999995</v>
      </c>
      <c r="DG98" s="81">
        <f t="shared" si="60"/>
        <v>-165</v>
      </c>
      <c r="DH98" s="81">
        <f t="shared" si="61"/>
        <v>0</v>
      </c>
      <c r="DI98" s="81">
        <f t="shared" si="62"/>
        <v>0</v>
      </c>
      <c r="DJ98" s="81">
        <f t="shared" si="63"/>
        <v>75.516000000000005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0.90196549999999998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0.1460485</v>
      </c>
      <c r="AY99" s="87">
        <f t="shared" si="65"/>
        <v>-1.048014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9.9368250000000005E-2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-9.9368250000000005E-2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1.4435271422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0.60307510780000007</v>
      </c>
      <c r="CI99" s="89">
        <f t="shared" si="70"/>
        <v>2.0466022499999998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9.9368249999999991E-2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9.9368249999999991E-2</v>
      </c>
      <c r="DE99" s="86"/>
      <c r="DF99" s="81">
        <f t="shared" si="59"/>
        <v>1.0013337499999999</v>
      </c>
      <c r="DG99" s="81">
        <f t="shared" si="60"/>
        <v>-1.048014</v>
      </c>
      <c r="DH99" s="81">
        <f t="shared" si="61"/>
        <v>0</v>
      </c>
      <c r="DI99" s="81">
        <f t="shared" si="62"/>
        <v>0</v>
      </c>
      <c r="DJ99" s="81">
        <f t="shared" si="63"/>
        <v>4.6680249999999993E-2</v>
      </c>
      <c r="DK99" s="84">
        <f>SUM(DF99:DJ99)</f>
        <v>-9.7144514654701197E-17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72" t="s">
        <v>505</v>
      </c>
      <c r="C1" s="177">
        <f ca="1">INDIRECT("Allocation!B" &amp; $V$6)</f>
        <v>74.599999999999994</v>
      </c>
      <c r="D1" s="177">
        <f ca="1">INDIRECT("Allocation!C" &amp; $V$6)</f>
        <v>24.030000000000005</v>
      </c>
      <c r="E1" s="177">
        <f ca="1">INDIRECT("Allocation!D" &amp; $V$6)</f>
        <v>1.37</v>
      </c>
      <c r="F1" s="177">
        <f ca="1">INDIRECT("Allocation!E" &amp; $V$6)</f>
        <v>0</v>
      </c>
      <c r="G1" s="172" t="s">
        <v>510</v>
      </c>
      <c r="H1" s="172" t="s">
        <v>506</v>
      </c>
      <c r="I1" s="234" t="s">
        <v>334</v>
      </c>
      <c r="J1" s="235"/>
      <c r="K1" s="235"/>
      <c r="L1" s="235"/>
      <c r="M1" s="236"/>
      <c r="N1" s="235" t="s">
        <v>507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3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3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2" t="s">
        <v>511</v>
      </c>
      <c r="W2" s="58"/>
      <c r="X2" s="46">
        <v>2</v>
      </c>
    </row>
    <row r="3" spans="1:24" ht="15.75" thickBot="1">
      <c r="A3" s="60" t="s">
        <v>45</v>
      </c>
      <c r="B3" s="178">
        <f ca="1">INDIRECT("Entt_ISGS!" &amp; $V$3 &amp; X3)</f>
        <v>686.77252199999998</v>
      </c>
      <c r="C3" s="179">
        <f ca="1">$B3*C$1/100</f>
        <v>512.33230141199999</v>
      </c>
      <c r="D3" s="180">
        <f t="shared" ref="D3:F18" ca="1" si="0">$B3*D$1/100</f>
        <v>165.03143703660004</v>
      </c>
      <c r="E3" s="180">
        <f t="shared" ca="1" si="0"/>
        <v>9.4087835514000009</v>
      </c>
      <c r="F3" s="181">
        <f t="shared" ca="1" si="0"/>
        <v>0</v>
      </c>
      <c r="G3" s="178">
        <f t="shared" ref="G3:G66" ca="1" si="1">INDIRECT("ISGS_exbus!" &amp; $V$3 &amp; X3)</f>
        <v>349.996261</v>
      </c>
      <c r="H3" s="178">
        <f t="shared" ref="H3:H66" ca="1" si="2">INDIRECT("ISGS_Delhi_pp!" &amp; $V$3 &amp; X3)</f>
        <v>337.88639000000001</v>
      </c>
      <c r="I3" s="182">
        <f ca="1">INDIRECT("BRPL_EOD!" &amp; $V$3 &amp; X3)</f>
        <v>251</v>
      </c>
      <c r="J3" s="180">
        <f ca="1">INDIRECT("BYPL_EOD!" &amp; $V$3 &amp; X3)</f>
        <v>82.06</v>
      </c>
      <c r="K3" s="180">
        <f ca="1">INDIRECT("TPDDL_EOD!" &amp; $V$3 &amp; X3)</f>
        <v>4.83</v>
      </c>
      <c r="L3" s="180">
        <f ca="1">INDIRECT("NDMC_EOD!" &amp; $V$3 &amp; X3)</f>
        <v>0</v>
      </c>
      <c r="M3" s="181">
        <f ca="1">SUM(I3:L3)</f>
        <v>337.89</v>
      </c>
      <c r="N3" s="179">
        <f ca="1">INDIRECT("BRPL_ISGS_exbus!" &amp; $V$3 &amp; X3)</f>
        <v>259.99307914114058</v>
      </c>
      <c r="O3" s="180">
        <f ca="1">INDIRECT("BYPL_ISGS_exbus!" &amp; $V$3 &amp; X3)</f>
        <v>85.000127786143423</v>
      </c>
      <c r="P3" s="180">
        <f ca="1">INDIRECT("TPDDL_ISGS_exbus!" &amp; $V$3 &amp; X3)</f>
        <v>5.0030540727159734</v>
      </c>
      <c r="Q3" s="180">
        <f ca="1">INDIRECT("NDMC_ISGS_exbus!" &amp; $V$3 &amp; X3)</f>
        <v>0</v>
      </c>
      <c r="R3" s="181">
        <f ca="1">SUM(N3:Q3)</f>
        <v>349.996261</v>
      </c>
      <c r="U3" s="176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8">
        <f t="shared" ref="B4:B67" ca="1" si="3">INDIRECT("Entt_ISGS!" &amp; $V$3 &amp; X4)</f>
        <v>686.77252199999998</v>
      </c>
      <c r="C4" s="183">
        <f t="shared" ref="C4:F35" ca="1" si="4">$B4*C$1/100</f>
        <v>512.33230141199999</v>
      </c>
      <c r="D4" s="184">
        <f t="shared" ca="1" si="0"/>
        <v>165.03143703660004</v>
      </c>
      <c r="E4" s="184">
        <f t="shared" ca="1" si="0"/>
        <v>9.4087835514000009</v>
      </c>
      <c r="F4" s="185">
        <f t="shared" ca="1" si="0"/>
        <v>0</v>
      </c>
      <c r="G4" s="186">
        <f t="shared" ca="1" si="1"/>
        <v>349.996261</v>
      </c>
      <c r="H4" s="186">
        <f t="shared" ca="1" si="2"/>
        <v>337.88639000000001</v>
      </c>
      <c r="I4" s="187">
        <f t="shared" ref="I4:I67" ca="1" si="5">INDIRECT("BRPL_EOD!" &amp; $V$3 &amp; X4)</f>
        <v>251</v>
      </c>
      <c r="J4" s="184">
        <f t="shared" ref="J4:J67" ca="1" si="6">INDIRECT("BYPL_EOD!" &amp; $V$3 &amp; X4)</f>
        <v>82.06</v>
      </c>
      <c r="K4" s="184">
        <f t="shared" ref="K4:K67" ca="1" si="7">INDIRECT("TPDDL_EOD!" &amp; $V$3 &amp; X4)</f>
        <v>4.83</v>
      </c>
      <c r="L4" s="184">
        <f t="shared" ref="L4:L67" ca="1" si="8">INDIRECT("NDMC_EOD!" &amp; $V$3 &amp; X4)</f>
        <v>0</v>
      </c>
      <c r="M4" s="185">
        <f t="shared" ref="M4:M67" ca="1" si="9">SUM(I4:L4)</f>
        <v>337.89</v>
      </c>
      <c r="N4" s="183">
        <f t="shared" ref="N4:N67" ca="1" si="10">INDIRECT("BRPL_ISGS_exbus!" &amp; $V$3 &amp; X4)</f>
        <v>259.99307914114058</v>
      </c>
      <c r="O4" s="184">
        <f t="shared" ref="O4:O67" ca="1" si="11">INDIRECT("BYPL_ISGS_exbus!" &amp; $V$3 &amp; X4)</f>
        <v>85.000127786143423</v>
      </c>
      <c r="P4" s="184">
        <f t="shared" ref="P4:P67" ca="1" si="12">INDIRECT("TPDDL_ISGS_exbus!" &amp; $V$3 &amp; X4)</f>
        <v>5.0030540727159734</v>
      </c>
      <c r="Q4" s="184">
        <f t="shared" ref="Q4:Q67" ca="1" si="13">INDIRECT("NDMC_ISGS_exbus!" &amp; $V$3 &amp; X4)</f>
        <v>0</v>
      </c>
      <c r="R4" s="185">
        <f t="shared" ref="R4:R67" ca="1" si="14">SUM(N4:Q4)</f>
        <v>349.996261</v>
      </c>
      <c r="W4" s="46"/>
      <c r="X4" s="46">
        <v>4</v>
      </c>
    </row>
    <row r="5" spans="1:24">
      <c r="A5" s="61" t="s">
        <v>47</v>
      </c>
      <c r="B5" s="178">
        <f t="shared" ca="1" si="3"/>
        <v>686.77252199999998</v>
      </c>
      <c r="C5" s="183">
        <f t="shared" ca="1" si="4"/>
        <v>512.33230141199999</v>
      </c>
      <c r="D5" s="184">
        <f t="shared" ca="1" si="0"/>
        <v>165.03143703660004</v>
      </c>
      <c r="E5" s="184">
        <f t="shared" ca="1" si="0"/>
        <v>9.4087835514000009</v>
      </c>
      <c r="F5" s="185">
        <f t="shared" ca="1" si="0"/>
        <v>0</v>
      </c>
      <c r="G5" s="186">
        <f t="shared" ca="1" si="1"/>
        <v>349.996261</v>
      </c>
      <c r="H5" s="186">
        <f t="shared" ca="1" si="2"/>
        <v>337.88639000000001</v>
      </c>
      <c r="I5" s="187">
        <f t="shared" ca="1" si="5"/>
        <v>251</v>
      </c>
      <c r="J5" s="184">
        <f t="shared" ca="1" si="6"/>
        <v>82.06</v>
      </c>
      <c r="K5" s="184">
        <f t="shared" ca="1" si="7"/>
        <v>4.83</v>
      </c>
      <c r="L5" s="184">
        <f t="shared" ca="1" si="8"/>
        <v>0</v>
      </c>
      <c r="M5" s="185">
        <f t="shared" ca="1" si="9"/>
        <v>337.89</v>
      </c>
      <c r="N5" s="183">
        <f t="shared" ca="1" si="10"/>
        <v>259.99307914114058</v>
      </c>
      <c r="O5" s="184">
        <f t="shared" ca="1" si="11"/>
        <v>85.000127786143423</v>
      </c>
      <c r="P5" s="184">
        <f t="shared" ca="1" si="12"/>
        <v>5.0030540727159734</v>
      </c>
      <c r="Q5" s="184">
        <f t="shared" ca="1" si="13"/>
        <v>0</v>
      </c>
      <c r="R5" s="185">
        <f t="shared" ca="1" si="14"/>
        <v>349.996261</v>
      </c>
      <c r="V5" s="46" t="s">
        <v>512</v>
      </c>
      <c r="W5" s="46"/>
      <c r="X5" s="46">
        <v>5</v>
      </c>
    </row>
    <row r="6" spans="1:24">
      <c r="A6" s="61" t="s">
        <v>48</v>
      </c>
      <c r="B6" s="178">
        <f t="shared" ca="1" si="3"/>
        <v>686.77252199999998</v>
      </c>
      <c r="C6" s="183">
        <f t="shared" ca="1" si="4"/>
        <v>512.33230141199999</v>
      </c>
      <c r="D6" s="184">
        <f t="shared" ca="1" si="0"/>
        <v>165.03143703660004</v>
      </c>
      <c r="E6" s="184">
        <f t="shared" ca="1" si="0"/>
        <v>9.4087835514000009</v>
      </c>
      <c r="F6" s="185">
        <f t="shared" ca="1" si="0"/>
        <v>0</v>
      </c>
      <c r="G6" s="186">
        <f t="shared" ca="1" si="1"/>
        <v>349.996261</v>
      </c>
      <c r="H6" s="186">
        <f t="shared" ca="1" si="2"/>
        <v>337.88639000000001</v>
      </c>
      <c r="I6" s="187">
        <f t="shared" ca="1" si="5"/>
        <v>251</v>
      </c>
      <c r="J6" s="184">
        <f t="shared" ca="1" si="6"/>
        <v>82.06</v>
      </c>
      <c r="K6" s="184">
        <f t="shared" ca="1" si="7"/>
        <v>4.83</v>
      </c>
      <c r="L6" s="184">
        <f t="shared" ca="1" si="8"/>
        <v>0</v>
      </c>
      <c r="M6" s="185">
        <f t="shared" ca="1" si="9"/>
        <v>337.89</v>
      </c>
      <c r="N6" s="183">
        <f t="shared" ca="1" si="10"/>
        <v>259.99307914114058</v>
      </c>
      <c r="O6" s="184">
        <f t="shared" ca="1" si="11"/>
        <v>85.000127786143423</v>
      </c>
      <c r="P6" s="184">
        <f t="shared" ca="1" si="12"/>
        <v>5.0030540727159734</v>
      </c>
      <c r="Q6" s="184">
        <f t="shared" ca="1" si="13"/>
        <v>0</v>
      </c>
      <c r="R6" s="185">
        <f t="shared" ca="1" si="14"/>
        <v>349.996261</v>
      </c>
      <c r="V6" s="46">
        <v>11</v>
      </c>
      <c r="W6" s="46"/>
      <c r="X6" s="46">
        <v>6</v>
      </c>
    </row>
    <row r="7" spans="1:24">
      <c r="A7" s="61" t="s">
        <v>49</v>
      </c>
      <c r="B7" s="178">
        <f t="shared" ca="1" si="3"/>
        <v>686.77252199999998</v>
      </c>
      <c r="C7" s="183">
        <f t="shared" ca="1" si="4"/>
        <v>512.33230141199999</v>
      </c>
      <c r="D7" s="184">
        <f t="shared" ca="1" si="0"/>
        <v>165.03143703660004</v>
      </c>
      <c r="E7" s="184">
        <f t="shared" ca="1" si="0"/>
        <v>9.4087835514000009</v>
      </c>
      <c r="F7" s="185">
        <f t="shared" ca="1" si="0"/>
        <v>0</v>
      </c>
      <c r="G7" s="186">
        <f t="shared" ca="1" si="1"/>
        <v>351.15626099999997</v>
      </c>
      <c r="H7" s="186">
        <f t="shared" ca="1" si="2"/>
        <v>339.00625400000001</v>
      </c>
      <c r="I7" s="187">
        <f t="shared" ca="1" si="5"/>
        <v>251</v>
      </c>
      <c r="J7" s="184">
        <f t="shared" ca="1" si="6"/>
        <v>83.18</v>
      </c>
      <c r="K7" s="184">
        <f t="shared" ca="1" si="7"/>
        <v>4.83</v>
      </c>
      <c r="L7" s="184">
        <f t="shared" ca="1" si="8"/>
        <v>0</v>
      </c>
      <c r="M7" s="185">
        <f t="shared" ca="1" si="9"/>
        <v>339.01</v>
      </c>
      <c r="N7" s="183">
        <f t="shared" ca="1" si="10"/>
        <v>259.99298401522077</v>
      </c>
      <c r="O7" s="184">
        <f t="shared" ca="1" si="11"/>
        <v>86.160224742573959</v>
      </c>
      <c r="P7" s="184">
        <f t="shared" ca="1" si="12"/>
        <v>5.0030522422052428</v>
      </c>
      <c r="Q7" s="184">
        <f t="shared" ca="1" si="13"/>
        <v>0</v>
      </c>
      <c r="R7" s="185">
        <f t="shared" ca="1" si="14"/>
        <v>351.15626099999997</v>
      </c>
      <c r="W7" s="46"/>
      <c r="X7" s="46">
        <v>7</v>
      </c>
    </row>
    <row r="8" spans="1:24">
      <c r="A8" s="61" t="s">
        <v>50</v>
      </c>
      <c r="B8" s="178">
        <f t="shared" ca="1" si="3"/>
        <v>686.77252199999998</v>
      </c>
      <c r="C8" s="183">
        <f t="shared" ca="1" si="4"/>
        <v>512.33230141199999</v>
      </c>
      <c r="D8" s="184">
        <f t="shared" ca="1" si="0"/>
        <v>165.03143703660004</v>
      </c>
      <c r="E8" s="184">
        <f t="shared" ca="1" si="0"/>
        <v>9.4087835514000009</v>
      </c>
      <c r="F8" s="185">
        <f t="shared" ca="1" si="0"/>
        <v>0</v>
      </c>
      <c r="G8" s="186">
        <f t="shared" ca="1" si="1"/>
        <v>351.09626100000003</v>
      </c>
      <c r="H8" s="186">
        <f t="shared" ca="1" si="2"/>
        <v>338.94833</v>
      </c>
      <c r="I8" s="187">
        <f t="shared" ca="1" si="5"/>
        <v>251</v>
      </c>
      <c r="J8" s="184">
        <f t="shared" ca="1" si="6"/>
        <v>83.12</v>
      </c>
      <c r="K8" s="184">
        <f t="shared" ca="1" si="7"/>
        <v>4.83</v>
      </c>
      <c r="L8" s="184">
        <f t="shared" ca="1" si="8"/>
        <v>0</v>
      </c>
      <c r="M8" s="185">
        <f t="shared" ca="1" si="9"/>
        <v>338.95</v>
      </c>
      <c r="N8" s="183">
        <f t="shared" ca="1" si="10"/>
        <v>259.99457592860307</v>
      </c>
      <c r="O8" s="184">
        <f t="shared" ca="1" si="11"/>
        <v>86.098602195958122</v>
      </c>
      <c r="P8" s="184">
        <f t="shared" ca="1" si="12"/>
        <v>5.0030828754388557</v>
      </c>
      <c r="Q8" s="184">
        <f t="shared" ca="1" si="13"/>
        <v>0</v>
      </c>
      <c r="R8" s="185">
        <f t="shared" ca="1" si="14"/>
        <v>351.09626100000003</v>
      </c>
      <c r="W8" s="46"/>
      <c r="X8" s="46">
        <v>8</v>
      </c>
    </row>
    <row r="9" spans="1:24">
      <c r="A9" s="61" t="s">
        <v>51</v>
      </c>
      <c r="B9" s="178">
        <f t="shared" ca="1" si="3"/>
        <v>686.77252199999998</v>
      </c>
      <c r="C9" s="183">
        <f t="shared" ca="1" si="4"/>
        <v>512.33230141199999</v>
      </c>
      <c r="D9" s="184">
        <f t="shared" ca="1" si="0"/>
        <v>165.03143703660004</v>
      </c>
      <c r="E9" s="184">
        <f t="shared" ca="1" si="0"/>
        <v>9.4087835514000009</v>
      </c>
      <c r="F9" s="185">
        <f t="shared" ca="1" si="0"/>
        <v>0</v>
      </c>
      <c r="G9" s="186">
        <f t="shared" ca="1" si="1"/>
        <v>351.09626100000003</v>
      </c>
      <c r="H9" s="186">
        <f t="shared" ca="1" si="2"/>
        <v>338.94833</v>
      </c>
      <c r="I9" s="187">
        <f t="shared" ca="1" si="5"/>
        <v>251</v>
      </c>
      <c r="J9" s="184">
        <f t="shared" ca="1" si="6"/>
        <v>83.12</v>
      </c>
      <c r="K9" s="184">
        <f t="shared" ca="1" si="7"/>
        <v>4.83</v>
      </c>
      <c r="L9" s="184">
        <f t="shared" ca="1" si="8"/>
        <v>0</v>
      </c>
      <c r="M9" s="185">
        <f t="shared" ca="1" si="9"/>
        <v>338.95</v>
      </c>
      <c r="N9" s="183">
        <f t="shared" ca="1" si="10"/>
        <v>259.99457592860307</v>
      </c>
      <c r="O9" s="184">
        <f t="shared" ca="1" si="11"/>
        <v>86.098602195958122</v>
      </c>
      <c r="P9" s="184">
        <f t="shared" ca="1" si="12"/>
        <v>5.0030828754388557</v>
      </c>
      <c r="Q9" s="184">
        <f t="shared" ca="1" si="13"/>
        <v>0</v>
      </c>
      <c r="R9" s="185">
        <f t="shared" ca="1" si="14"/>
        <v>351.09626100000003</v>
      </c>
      <c r="W9" s="46"/>
      <c r="X9" s="46">
        <v>9</v>
      </c>
    </row>
    <row r="10" spans="1:24">
      <c r="A10" s="61" t="s">
        <v>52</v>
      </c>
      <c r="B10" s="178">
        <f t="shared" ca="1" si="3"/>
        <v>686.77252199999998</v>
      </c>
      <c r="C10" s="183">
        <f t="shared" ca="1" si="4"/>
        <v>512.33230141199999</v>
      </c>
      <c r="D10" s="184">
        <f t="shared" ca="1" si="0"/>
        <v>165.03143703660004</v>
      </c>
      <c r="E10" s="184">
        <f t="shared" ca="1" si="0"/>
        <v>9.4087835514000009</v>
      </c>
      <c r="F10" s="185">
        <f t="shared" ca="1" si="0"/>
        <v>0</v>
      </c>
      <c r="G10" s="186">
        <f t="shared" ca="1" si="1"/>
        <v>351.09626100000003</v>
      </c>
      <c r="H10" s="186">
        <f t="shared" ca="1" si="2"/>
        <v>338.94833</v>
      </c>
      <c r="I10" s="187">
        <f t="shared" ca="1" si="5"/>
        <v>251</v>
      </c>
      <c r="J10" s="184">
        <f t="shared" ca="1" si="6"/>
        <v>83.12</v>
      </c>
      <c r="K10" s="184">
        <f t="shared" ca="1" si="7"/>
        <v>4.83</v>
      </c>
      <c r="L10" s="184">
        <f t="shared" ca="1" si="8"/>
        <v>0</v>
      </c>
      <c r="M10" s="185">
        <f t="shared" ca="1" si="9"/>
        <v>338.95</v>
      </c>
      <c r="N10" s="183">
        <f t="shared" ca="1" si="10"/>
        <v>259.99457592860307</v>
      </c>
      <c r="O10" s="184">
        <f t="shared" ca="1" si="11"/>
        <v>86.098602195958122</v>
      </c>
      <c r="P10" s="184">
        <f t="shared" ca="1" si="12"/>
        <v>5.0030828754388557</v>
      </c>
      <c r="Q10" s="184">
        <f t="shared" ca="1" si="13"/>
        <v>0</v>
      </c>
      <c r="R10" s="185">
        <f t="shared" ca="1" si="14"/>
        <v>351.09626100000003</v>
      </c>
      <c r="W10" s="46"/>
      <c r="X10" s="46">
        <v>10</v>
      </c>
    </row>
    <row r="11" spans="1:24">
      <c r="A11" s="61" t="s">
        <v>53</v>
      </c>
      <c r="B11" s="178">
        <f t="shared" ca="1" si="3"/>
        <v>686.77252199999998</v>
      </c>
      <c r="C11" s="183">
        <f t="shared" ca="1" si="4"/>
        <v>512.33230141199999</v>
      </c>
      <c r="D11" s="184">
        <f t="shared" ca="1" si="0"/>
        <v>165.03143703660004</v>
      </c>
      <c r="E11" s="184">
        <f t="shared" ca="1" si="0"/>
        <v>9.4087835514000009</v>
      </c>
      <c r="F11" s="185">
        <f t="shared" ca="1" si="0"/>
        <v>0</v>
      </c>
      <c r="G11" s="186">
        <f t="shared" ca="1" si="1"/>
        <v>351.09626100000003</v>
      </c>
      <c r="H11" s="186">
        <f t="shared" ca="1" si="2"/>
        <v>338.94833</v>
      </c>
      <c r="I11" s="187">
        <f t="shared" ca="1" si="5"/>
        <v>251</v>
      </c>
      <c r="J11" s="184">
        <f t="shared" ca="1" si="6"/>
        <v>83.12</v>
      </c>
      <c r="K11" s="184">
        <f t="shared" ca="1" si="7"/>
        <v>4.83</v>
      </c>
      <c r="L11" s="184">
        <f t="shared" ca="1" si="8"/>
        <v>0</v>
      </c>
      <c r="M11" s="185">
        <f t="shared" ca="1" si="9"/>
        <v>338.95</v>
      </c>
      <c r="N11" s="183">
        <f t="shared" ca="1" si="10"/>
        <v>259.99457592860307</v>
      </c>
      <c r="O11" s="184">
        <f t="shared" ca="1" si="11"/>
        <v>86.098602195958122</v>
      </c>
      <c r="P11" s="184">
        <f t="shared" ca="1" si="12"/>
        <v>5.0030828754388557</v>
      </c>
      <c r="Q11" s="184">
        <f t="shared" ca="1" si="13"/>
        <v>0</v>
      </c>
      <c r="R11" s="185">
        <f t="shared" ca="1" si="14"/>
        <v>351.09626100000003</v>
      </c>
      <c r="W11" s="46"/>
      <c r="X11" s="46">
        <v>11</v>
      </c>
    </row>
    <row r="12" spans="1:24">
      <c r="A12" s="61" t="s">
        <v>54</v>
      </c>
      <c r="B12" s="178">
        <f t="shared" ca="1" si="3"/>
        <v>686.77252199999998</v>
      </c>
      <c r="C12" s="183">
        <f t="shared" ca="1" si="4"/>
        <v>512.33230141199999</v>
      </c>
      <c r="D12" s="184">
        <f t="shared" ca="1" si="0"/>
        <v>165.03143703660004</v>
      </c>
      <c r="E12" s="184">
        <f t="shared" ca="1" si="0"/>
        <v>9.4087835514000009</v>
      </c>
      <c r="F12" s="185">
        <f t="shared" ca="1" si="0"/>
        <v>0</v>
      </c>
      <c r="G12" s="186">
        <f t="shared" ca="1" si="1"/>
        <v>351.09626100000003</v>
      </c>
      <c r="H12" s="186">
        <f t="shared" ca="1" si="2"/>
        <v>338.94833</v>
      </c>
      <c r="I12" s="187">
        <f t="shared" ca="1" si="5"/>
        <v>251</v>
      </c>
      <c r="J12" s="184">
        <f t="shared" ca="1" si="6"/>
        <v>83.12</v>
      </c>
      <c r="K12" s="184">
        <f t="shared" ca="1" si="7"/>
        <v>4.83</v>
      </c>
      <c r="L12" s="184">
        <f t="shared" ca="1" si="8"/>
        <v>0</v>
      </c>
      <c r="M12" s="185">
        <f t="shared" ca="1" si="9"/>
        <v>338.95</v>
      </c>
      <c r="N12" s="183">
        <f t="shared" ca="1" si="10"/>
        <v>259.99457592860307</v>
      </c>
      <c r="O12" s="184">
        <f t="shared" ca="1" si="11"/>
        <v>86.098602195958122</v>
      </c>
      <c r="P12" s="184">
        <f t="shared" ca="1" si="12"/>
        <v>5.0030828754388557</v>
      </c>
      <c r="Q12" s="184">
        <f t="shared" ca="1" si="13"/>
        <v>0</v>
      </c>
      <c r="R12" s="185">
        <f t="shared" ca="1" si="14"/>
        <v>351.09626100000003</v>
      </c>
      <c r="W12" s="46"/>
      <c r="X12" s="46">
        <v>12</v>
      </c>
    </row>
    <row r="13" spans="1:24">
      <c r="A13" s="61" t="s">
        <v>55</v>
      </c>
      <c r="B13" s="178">
        <f t="shared" ca="1" si="3"/>
        <v>686.77252199999998</v>
      </c>
      <c r="C13" s="183">
        <f t="shared" ca="1" si="4"/>
        <v>512.33230141199999</v>
      </c>
      <c r="D13" s="184">
        <f t="shared" ca="1" si="0"/>
        <v>165.03143703660004</v>
      </c>
      <c r="E13" s="184">
        <f t="shared" ca="1" si="0"/>
        <v>9.4087835514000009</v>
      </c>
      <c r="F13" s="185">
        <f t="shared" ca="1" si="0"/>
        <v>0</v>
      </c>
      <c r="G13" s="186">
        <f t="shared" ca="1" si="1"/>
        <v>351.09626100000003</v>
      </c>
      <c r="H13" s="186">
        <f t="shared" ca="1" si="2"/>
        <v>338.94833</v>
      </c>
      <c r="I13" s="187">
        <f t="shared" ca="1" si="5"/>
        <v>251</v>
      </c>
      <c r="J13" s="184">
        <f t="shared" ca="1" si="6"/>
        <v>83.12</v>
      </c>
      <c r="K13" s="184">
        <f t="shared" ca="1" si="7"/>
        <v>4.83</v>
      </c>
      <c r="L13" s="184">
        <f t="shared" ca="1" si="8"/>
        <v>0</v>
      </c>
      <c r="M13" s="185">
        <f t="shared" ca="1" si="9"/>
        <v>338.95</v>
      </c>
      <c r="N13" s="183">
        <f t="shared" ca="1" si="10"/>
        <v>259.99457592860307</v>
      </c>
      <c r="O13" s="184">
        <f t="shared" ca="1" si="11"/>
        <v>86.098602195958122</v>
      </c>
      <c r="P13" s="184">
        <f t="shared" ca="1" si="12"/>
        <v>5.0030828754388557</v>
      </c>
      <c r="Q13" s="184">
        <f t="shared" ca="1" si="13"/>
        <v>0</v>
      </c>
      <c r="R13" s="185">
        <f t="shared" ca="1" si="14"/>
        <v>351.09626100000003</v>
      </c>
      <c r="W13" s="46"/>
      <c r="X13" s="46">
        <v>13</v>
      </c>
    </row>
    <row r="14" spans="1:24">
      <c r="A14" s="61" t="s">
        <v>56</v>
      </c>
      <c r="B14" s="178">
        <f t="shared" ca="1" si="3"/>
        <v>686.77252199999998</v>
      </c>
      <c r="C14" s="183">
        <f t="shared" ca="1" si="4"/>
        <v>512.33230141199999</v>
      </c>
      <c r="D14" s="184">
        <f t="shared" ca="1" si="0"/>
        <v>165.03143703660004</v>
      </c>
      <c r="E14" s="184">
        <f t="shared" ca="1" si="0"/>
        <v>9.4087835514000009</v>
      </c>
      <c r="F14" s="185">
        <f t="shared" ca="1" si="0"/>
        <v>0</v>
      </c>
      <c r="G14" s="186">
        <f t="shared" ca="1" si="1"/>
        <v>351.09626100000003</v>
      </c>
      <c r="H14" s="186">
        <f t="shared" ca="1" si="2"/>
        <v>338.94833</v>
      </c>
      <c r="I14" s="187">
        <f t="shared" ca="1" si="5"/>
        <v>251</v>
      </c>
      <c r="J14" s="184">
        <f t="shared" ca="1" si="6"/>
        <v>83.12</v>
      </c>
      <c r="K14" s="184">
        <f t="shared" ca="1" si="7"/>
        <v>4.83</v>
      </c>
      <c r="L14" s="184">
        <f t="shared" ca="1" si="8"/>
        <v>0</v>
      </c>
      <c r="M14" s="185">
        <f t="shared" ca="1" si="9"/>
        <v>338.95</v>
      </c>
      <c r="N14" s="183">
        <f t="shared" ca="1" si="10"/>
        <v>259.99457592860307</v>
      </c>
      <c r="O14" s="184">
        <f t="shared" ca="1" si="11"/>
        <v>86.098602195958122</v>
      </c>
      <c r="P14" s="184">
        <f t="shared" ca="1" si="12"/>
        <v>5.0030828754388557</v>
      </c>
      <c r="Q14" s="184">
        <f t="shared" ca="1" si="13"/>
        <v>0</v>
      </c>
      <c r="R14" s="185">
        <f t="shared" ca="1" si="14"/>
        <v>351.09626100000003</v>
      </c>
      <c r="W14" s="46"/>
      <c r="X14" s="46">
        <v>14</v>
      </c>
    </row>
    <row r="15" spans="1:24">
      <c r="A15" s="61" t="s">
        <v>57</v>
      </c>
      <c r="B15" s="178">
        <f t="shared" ca="1" si="3"/>
        <v>686.77252199999998</v>
      </c>
      <c r="C15" s="183">
        <f t="shared" ca="1" si="4"/>
        <v>512.33230141199999</v>
      </c>
      <c r="D15" s="184">
        <f t="shared" ca="1" si="0"/>
        <v>165.03143703660004</v>
      </c>
      <c r="E15" s="184">
        <f t="shared" ca="1" si="0"/>
        <v>9.4087835514000009</v>
      </c>
      <c r="F15" s="185">
        <f t="shared" ca="1" si="0"/>
        <v>0</v>
      </c>
      <c r="G15" s="186">
        <f t="shared" ca="1" si="1"/>
        <v>351.09626100000003</v>
      </c>
      <c r="H15" s="186">
        <f t="shared" ca="1" si="2"/>
        <v>338.94833</v>
      </c>
      <c r="I15" s="187">
        <f t="shared" ca="1" si="5"/>
        <v>251</v>
      </c>
      <c r="J15" s="184">
        <f t="shared" ca="1" si="6"/>
        <v>83.12</v>
      </c>
      <c r="K15" s="184">
        <f t="shared" ca="1" si="7"/>
        <v>4.83</v>
      </c>
      <c r="L15" s="184">
        <f t="shared" ca="1" si="8"/>
        <v>0</v>
      </c>
      <c r="M15" s="185">
        <f t="shared" ca="1" si="9"/>
        <v>338.95</v>
      </c>
      <c r="N15" s="183">
        <f t="shared" ca="1" si="10"/>
        <v>259.99457592860307</v>
      </c>
      <c r="O15" s="184">
        <f t="shared" ca="1" si="11"/>
        <v>86.098602195958122</v>
      </c>
      <c r="P15" s="184">
        <f t="shared" ca="1" si="12"/>
        <v>5.0030828754388557</v>
      </c>
      <c r="Q15" s="184">
        <f t="shared" ca="1" si="13"/>
        <v>0</v>
      </c>
      <c r="R15" s="185">
        <f t="shared" ca="1" si="14"/>
        <v>351.09626100000003</v>
      </c>
      <c r="W15" s="46"/>
      <c r="X15" s="46">
        <v>15</v>
      </c>
    </row>
    <row r="16" spans="1:24">
      <c r="A16" s="61" t="s">
        <v>58</v>
      </c>
      <c r="B16" s="178">
        <f t="shared" ca="1" si="3"/>
        <v>686.77252199999998</v>
      </c>
      <c r="C16" s="183">
        <f t="shared" ca="1" si="4"/>
        <v>512.33230141199999</v>
      </c>
      <c r="D16" s="184">
        <f t="shared" ca="1" si="0"/>
        <v>165.03143703660004</v>
      </c>
      <c r="E16" s="184">
        <f t="shared" ca="1" si="0"/>
        <v>9.4087835514000009</v>
      </c>
      <c r="F16" s="185">
        <f t="shared" ca="1" si="0"/>
        <v>0</v>
      </c>
      <c r="G16" s="186">
        <f t="shared" ca="1" si="1"/>
        <v>351.09626100000003</v>
      </c>
      <c r="H16" s="186">
        <f t="shared" ca="1" si="2"/>
        <v>338.94833</v>
      </c>
      <c r="I16" s="187">
        <f t="shared" ca="1" si="5"/>
        <v>251</v>
      </c>
      <c r="J16" s="184">
        <f t="shared" ca="1" si="6"/>
        <v>83.12</v>
      </c>
      <c r="K16" s="184">
        <f t="shared" ca="1" si="7"/>
        <v>4.83</v>
      </c>
      <c r="L16" s="184">
        <f t="shared" ca="1" si="8"/>
        <v>0</v>
      </c>
      <c r="M16" s="185">
        <f t="shared" ca="1" si="9"/>
        <v>338.95</v>
      </c>
      <c r="N16" s="183">
        <f t="shared" ca="1" si="10"/>
        <v>259.99457592860307</v>
      </c>
      <c r="O16" s="184">
        <f t="shared" ca="1" si="11"/>
        <v>86.098602195958122</v>
      </c>
      <c r="P16" s="184">
        <f t="shared" ca="1" si="12"/>
        <v>5.0030828754388557</v>
      </c>
      <c r="Q16" s="184">
        <f t="shared" ca="1" si="13"/>
        <v>0</v>
      </c>
      <c r="R16" s="185">
        <f t="shared" ca="1" si="14"/>
        <v>351.09626100000003</v>
      </c>
      <c r="W16" s="46"/>
      <c r="X16" s="46">
        <v>16</v>
      </c>
    </row>
    <row r="17" spans="1:24">
      <c r="A17" s="61" t="s">
        <v>59</v>
      </c>
      <c r="B17" s="178">
        <f t="shared" ca="1" si="3"/>
        <v>686.77252199999998</v>
      </c>
      <c r="C17" s="183">
        <f t="shared" ca="1" si="4"/>
        <v>512.33230141199999</v>
      </c>
      <c r="D17" s="184">
        <f t="shared" ca="1" si="0"/>
        <v>165.03143703660004</v>
      </c>
      <c r="E17" s="184">
        <f t="shared" ca="1" si="0"/>
        <v>9.4087835514000009</v>
      </c>
      <c r="F17" s="185">
        <f t="shared" ca="1" si="0"/>
        <v>0</v>
      </c>
      <c r="G17" s="186">
        <f t="shared" ca="1" si="1"/>
        <v>351.09626100000003</v>
      </c>
      <c r="H17" s="186">
        <f t="shared" ca="1" si="2"/>
        <v>338.94833</v>
      </c>
      <c r="I17" s="187">
        <f t="shared" ca="1" si="5"/>
        <v>251</v>
      </c>
      <c r="J17" s="184">
        <f t="shared" ca="1" si="6"/>
        <v>83.12</v>
      </c>
      <c r="K17" s="184">
        <f t="shared" ca="1" si="7"/>
        <v>4.83</v>
      </c>
      <c r="L17" s="184">
        <f t="shared" ca="1" si="8"/>
        <v>0</v>
      </c>
      <c r="M17" s="185">
        <f t="shared" ca="1" si="9"/>
        <v>338.95</v>
      </c>
      <c r="N17" s="183">
        <f t="shared" ca="1" si="10"/>
        <v>259.99457592860307</v>
      </c>
      <c r="O17" s="184">
        <f t="shared" ca="1" si="11"/>
        <v>86.098602195958122</v>
      </c>
      <c r="P17" s="184">
        <f t="shared" ca="1" si="12"/>
        <v>5.0030828754388557</v>
      </c>
      <c r="Q17" s="184">
        <f t="shared" ca="1" si="13"/>
        <v>0</v>
      </c>
      <c r="R17" s="185">
        <f t="shared" ca="1" si="14"/>
        <v>351.09626100000003</v>
      </c>
      <c r="W17" s="46"/>
      <c r="X17" s="46">
        <v>17</v>
      </c>
    </row>
    <row r="18" spans="1:24">
      <c r="A18" s="61" t="s">
        <v>60</v>
      </c>
      <c r="B18" s="178">
        <f t="shared" ca="1" si="3"/>
        <v>686.77252199999998</v>
      </c>
      <c r="C18" s="183">
        <f t="shared" ca="1" si="4"/>
        <v>512.33230141199999</v>
      </c>
      <c r="D18" s="184">
        <f t="shared" ca="1" si="0"/>
        <v>165.03143703660004</v>
      </c>
      <c r="E18" s="184">
        <f t="shared" ca="1" si="0"/>
        <v>9.4087835514000009</v>
      </c>
      <c r="F18" s="185">
        <f t="shared" ca="1" si="0"/>
        <v>0</v>
      </c>
      <c r="G18" s="186">
        <f t="shared" ca="1" si="1"/>
        <v>351.09626100000003</v>
      </c>
      <c r="H18" s="186">
        <f t="shared" ca="1" si="2"/>
        <v>338.94833</v>
      </c>
      <c r="I18" s="187">
        <f t="shared" ca="1" si="5"/>
        <v>251</v>
      </c>
      <c r="J18" s="184">
        <f t="shared" ca="1" si="6"/>
        <v>83.12</v>
      </c>
      <c r="K18" s="184">
        <f t="shared" ca="1" si="7"/>
        <v>4.83</v>
      </c>
      <c r="L18" s="184">
        <f t="shared" ca="1" si="8"/>
        <v>0</v>
      </c>
      <c r="M18" s="185">
        <f t="shared" ca="1" si="9"/>
        <v>338.95</v>
      </c>
      <c r="N18" s="183">
        <f t="shared" ca="1" si="10"/>
        <v>259.99457592860307</v>
      </c>
      <c r="O18" s="184">
        <f t="shared" ca="1" si="11"/>
        <v>86.098602195958122</v>
      </c>
      <c r="P18" s="184">
        <f t="shared" ca="1" si="12"/>
        <v>5.0030828754388557</v>
      </c>
      <c r="Q18" s="184">
        <f t="shared" ca="1" si="13"/>
        <v>0</v>
      </c>
      <c r="R18" s="185">
        <f t="shared" ca="1" si="14"/>
        <v>351.09626100000003</v>
      </c>
      <c r="W18" s="46"/>
      <c r="X18" s="46">
        <v>18</v>
      </c>
    </row>
    <row r="19" spans="1:24">
      <c r="A19" s="61" t="s">
        <v>61</v>
      </c>
      <c r="B19" s="178">
        <f t="shared" ca="1" si="3"/>
        <v>686.77252199999998</v>
      </c>
      <c r="C19" s="183">
        <f t="shared" ca="1" si="4"/>
        <v>512.33230141199999</v>
      </c>
      <c r="D19" s="184">
        <f t="shared" ca="1" si="4"/>
        <v>165.03143703660004</v>
      </c>
      <c r="E19" s="184">
        <f t="shared" ca="1" si="4"/>
        <v>9.4087835514000009</v>
      </c>
      <c r="F19" s="185">
        <f t="shared" ca="1" si="4"/>
        <v>0</v>
      </c>
      <c r="G19" s="186">
        <f t="shared" ca="1" si="1"/>
        <v>351.09626100000003</v>
      </c>
      <c r="H19" s="186">
        <f t="shared" ca="1" si="2"/>
        <v>338.94833</v>
      </c>
      <c r="I19" s="187">
        <f t="shared" ca="1" si="5"/>
        <v>251</v>
      </c>
      <c r="J19" s="184">
        <f t="shared" ca="1" si="6"/>
        <v>83.12</v>
      </c>
      <c r="K19" s="184">
        <f t="shared" ca="1" si="7"/>
        <v>4.83</v>
      </c>
      <c r="L19" s="184">
        <f t="shared" ca="1" si="8"/>
        <v>0</v>
      </c>
      <c r="M19" s="185">
        <f t="shared" ca="1" si="9"/>
        <v>338.95</v>
      </c>
      <c r="N19" s="183">
        <f t="shared" ca="1" si="10"/>
        <v>259.99457592860307</v>
      </c>
      <c r="O19" s="184">
        <f t="shared" ca="1" si="11"/>
        <v>86.098602195958122</v>
      </c>
      <c r="P19" s="184">
        <f t="shared" ca="1" si="12"/>
        <v>5.0030828754388557</v>
      </c>
      <c r="Q19" s="184">
        <f t="shared" ca="1" si="13"/>
        <v>0</v>
      </c>
      <c r="R19" s="185">
        <f t="shared" ca="1" si="14"/>
        <v>351.09626100000003</v>
      </c>
      <c r="W19" s="46"/>
      <c r="X19" s="46">
        <v>19</v>
      </c>
    </row>
    <row r="20" spans="1:24">
      <c r="A20" s="61" t="s">
        <v>62</v>
      </c>
      <c r="B20" s="178">
        <f t="shared" ca="1" si="3"/>
        <v>686.77252199999998</v>
      </c>
      <c r="C20" s="183">
        <f t="shared" ca="1" si="4"/>
        <v>512.33230141199999</v>
      </c>
      <c r="D20" s="184">
        <f t="shared" ca="1" si="4"/>
        <v>165.03143703660004</v>
      </c>
      <c r="E20" s="184">
        <f t="shared" ca="1" si="4"/>
        <v>9.4087835514000009</v>
      </c>
      <c r="F20" s="185">
        <f t="shared" ca="1" si="4"/>
        <v>0</v>
      </c>
      <c r="G20" s="186">
        <f t="shared" ca="1" si="1"/>
        <v>351.09626100000003</v>
      </c>
      <c r="H20" s="186">
        <f t="shared" ca="1" si="2"/>
        <v>338.94833</v>
      </c>
      <c r="I20" s="187">
        <f t="shared" ca="1" si="5"/>
        <v>251</v>
      </c>
      <c r="J20" s="184">
        <f t="shared" ca="1" si="6"/>
        <v>83.12</v>
      </c>
      <c r="K20" s="184">
        <f t="shared" ca="1" si="7"/>
        <v>4.83</v>
      </c>
      <c r="L20" s="184">
        <f t="shared" ca="1" si="8"/>
        <v>0</v>
      </c>
      <c r="M20" s="185">
        <f t="shared" ca="1" si="9"/>
        <v>338.95</v>
      </c>
      <c r="N20" s="183">
        <f t="shared" ca="1" si="10"/>
        <v>259.99457592860307</v>
      </c>
      <c r="O20" s="184">
        <f t="shared" ca="1" si="11"/>
        <v>86.098602195958122</v>
      </c>
      <c r="P20" s="184">
        <f t="shared" ca="1" si="12"/>
        <v>5.0030828754388557</v>
      </c>
      <c r="Q20" s="184">
        <f t="shared" ca="1" si="13"/>
        <v>0</v>
      </c>
      <c r="R20" s="185">
        <f t="shared" ca="1" si="14"/>
        <v>351.09626100000003</v>
      </c>
      <c r="W20" s="46"/>
      <c r="X20" s="46">
        <v>20</v>
      </c>
    </row>
    <row r="21" spans="1:24">
      <c r="A21" s="61" t="s">
        <v>63</v>
      </c>
      <c r="B21" s="178">
        <f t="shared" ca="1" si="3"/>
        <v>686.77252199999998</v>
      </c>
      <c r="C21" s="183">
        <f t="shared" ca="1" si="4"/>
        <v>512.33230141199999</v>
      </c>
      <c r="D21" s="184">
        <f t="shared" ca="1" si="4"/>
        <v>165.03143703660004</v>
      </c>
      <c r="E21" s="184">
        <f t="shared" ca="1" si="4"/>
        <v>9.4087835514000009</v>
      </c>
      <c r="F21" s="185">
        <f t="shared" ca="1" si="4"/>
        <v>0</v>
      </c>
      <c r="G21" s="186">
        <f t="shared" ca="1" si="1"/>
        <v>312.69626099999999</v>
      </c>
      <c r="H21" s="186">
        <f t="shared" ca="1" si="2"/>
        <v>301.87696999999997</v>
      </c>
      <c r="I21" s="187">
        <f t="shared" ca="1" si="5"/>
        <v>230</v>
      </c>
      <c r="J21" s="184">
        <f t="shared" ca="1" si="6"/>
        <v>66.88</v>
      </c>
      <c r="K21" s="184">
        <f t="shared" ca="1" si="7"/>
        <v>5</v>
      </c>
      <c r="L21" s="184">
        <f t="shared" ca="1" si="8"/>
        <v>0</v>
      </c>
      <c r="M21" s="185">
        <f t="shared" ca="1" si="9"/>
        <v>301.88</v>
      </c>
      <c r="N21" s="183">
        <f t="shared" ca="1" si="10"/>
        <v>238.24082426792103</v>
      </c>
      <c r="O21" s="184">
        <f t="shared" ca="1" si="11"/>
        <v>69.276288378428504</v>
      </c>
      <c r="P21" s="184">
        <f t="shared" ca="1" si="12"/>
        <v>5.179148353650457</v>
      </c>
      <c r="Q21" s="184">
        <f t="shared" ca="1" si="13"/>
        <v>0</v>
      </c>
      <c r="R21" s="185">
        <f t="shared" ca="1" si="14"/>
        <v>312.69626099999999</v>
      </c>
      <c r="W21" s="46"/>
      <c r="X21" s="46">
        <v>21</v>
      </c>
    </row>
    <row r="22" spans="1:24">
      <c r="A22" s="61" t="s">
        <v>64</v>
      </c>
      <c r="B22" s="178">
        <f t="shared" ca="1" si="3"/>
        <v>686.77252199999998</v>
      </c>
      <c r="C22" s="183">
        <f t="shared" ca="1" si="4"/>
        <v>512.33230141199999</v>
      </c>
      <c r="D22" s="184">
        <f t="shared" ca="1" si="4"/>
        <v>165.03143703660004</v>
      </c>
      <c r="E22" s="184">
        <f t="shared" ca="1" si="4"/>
        <v>9.4087835514000009</v>
      </c>
      <c r="F22" s="185">
        <f t="shared" ca="1" si="4"/>
        <v>0</v>
      </c>
      <c r="G22" s="186">
        <f t="shared" ca="1" si="1"/>
        <v>245</v>
      </c>
      <c r="H22" s="186">
        <f t="shared" ca="1" si="2"/>
        <v>236.523</v>
      </c>
      <c r="I22" s="187">
        <f t="shared" ca="1" si="5"/>
        <v>193.08</v>
      </c>
      <c r="J22" s="184">
        <f t="shared" ca="1" si="6"/>
        <v>38.619999999999997</v>
      </c>
      <c r="K22" s="184">
        <f t="shared" ca="1" si="7"/>
        <v>4.83</v>
      </c>
      <c r="L22" s="184">
        <f t="shared" ca="1" si="8"/>
        <v>0</v>
      </c>
      <c r="M22" s="185">
        <f t="shared" ca="1" si="9"/>
        <v>236.53000000000003</v>
      </c>
      <c r="N22" s="183">
        <f t="shared" ca="1" si="10"/>
        <v>199.9940810890796</v>
      </c>
      <c r="O22" s="184">
        <f t="shared" ca="1" si="11"/>
        <v>40.002959455460193</v>
      </c>
      <c r="P22" s="184">
        <f t="shared" ca="1" si="12"/>
        <v>5.0029594554601955</v>
      </c>
      <c r="Q22" s="184">
        <f t="shared" ca="1" si="13"/>
        <v>0</v>
      </c>
      <c r="R22" s="185">
        <f t="shared" ca="1" si="14"/>
        <v>245</v>
      </c>
      <c r="W22" s="46"/>
      <c r="X22" s="46">
        <v>22</v>
      </c>
    </row>
    <row r="23" spans="1:24">
      <c r="A23" s="61" t="s">
        <v>65</v>
      </c>
      <c r="B23" s="178">
        <f t="shared" ca="1" si="3"/>
        <v>686.77252199999998</v>
      </c>
      <c r="C23" s="183">
        <f t="shared" ca="1" si="4"/>
        <v>512.33230141199999</v>
      </c>
      <c r="D23" s="184">
        <f t="shared" ca="1" si="4"/>
        <v>165.03143703660004</v>
      </c>
      <c r="E23" s="184">
        <f t="shared" ca="1" si="4"/>
        <v>9.4087835514000009</v>
      </c>
      <c r="F23" s="185">
        <f t="shared" ca="1" si="4"/>
        <v>0</v>
      </c>
      <c r="G23" s="186">
        <f t="shared" ca="1" si="1"/>
        <v>188.64020400000001</v>
      </c>
      <c r="H23" s="186">
        <f t="shared" ca="1" si="2"/>
        <v>182.11325299999999</v>
      </c>
      <c r="I23" s="187">
        <f t="shared" ca="1" si="5"/>
        <v>137.81</v>
      </c>
      <c r="J23" s="184">
        <f t="shared" ca="1" si="6"/>
        <v>39.380000000000003</v>
      </c>
      <c r="K23" s="184">
        <f t="shared" ca="1" si="7"/>
        <v>4.92</v>
      </c>
      <c r="L23" s="184">
        <f t="shared" ca="1" si="8"/>
        <v>0</v>
      </c>
      <c r="M23" s="185">
        <f t="shared" ca="1" si="9"/>
        <v>182.10999999999999</v>
      </c>
      <c r="N23" s="183">
        <f t="shared" ca="1" si="10"/>
        <v>142.75166939344351</v>
      </c>
      <c r="O23" s="184">
        <f t="shared" ca="1" si="11"/>
        <v>40.792110447092412</v>
      </c>
      <c r="P23" s="184">
        <f t="shared" ca="1" si="12"/>
        <v>5.0964241594640605</v>
      </c>
      <c r="Q23" s="184">
        <f t="shared" ca="1" si="13"/>
        <v>0</v>
      </c>
      <c r="R23" s="185">
        <f t="shared" ca="1" si="14"/>
        <v>188.64020399999998</v>
      </c>
      <c r="W23" s="46"/>
      <c r="X23" s="46">
        <v>23</v>
      </c>
    </row>
    <row r="24" spans="1:24">
      <c r="A24" s="61" t="s">
        <v>66</v>
      </c>
      <c r="B24" s="178">
        <f t="shared" ca="1" si="3"/>
        <v>686.77252199999998</v>
      </c>
      <c r="C24" s="183">
        <f t="shared" ca="1" si="4"/>
        <v>512.33230141199999</v>
      </c>
      <c r="D24" s="184">
        <f t="shared" ca="1" si="4"/>
        <v>165.03143703660004</v>
      </c>
      <c r="E24" s="184">
        <f t="shared" ca="1" si="4"/>
        <v>9.4087835514000009</v>
      </c>
      <c r="F24" s="185">
        <f t="shared" ca="1" si="4"/>
        <v>0</v>
      </c>
      <c r="G24" s="186">
        <f t="shared" ca="1" si="1"/>
        <v>188.414008</v>
      </c>
      <c r="H24" s="186">
        <f t="shared" ca="1" si="2"/>
        <v>181.89488299999999</v>
      </c>
      <c r="I24" s="187">
        <f t="shared" ca="1" si="5"/>
        <v>137.65</v>
      </c>
      <c r="J24" s="184">
        <f t="shared" ca="1" si="6"/>
        <v>39.33</v>
      </c>
      <c r="K24" s="184">
        <f t="shared" ca="1" si="7"/>
        <v>4.92</v>
      </c>
      <c r="L24" s="184">
        <f t="shared" ca="1" si="8"/>
        <v>0</v>
      </c>
      <c r="M24" s="185">
        <f t="shared" ca="1" si="9"/>
        <v>181.9</v>
      </c>
      <c r="N24" s="183">
        <f t="shared" ca="1" si="10"/>
        <v>142.57937438812536</v>
      </c>
      <c r="O24" s="184">
        <f t="shared" ca="1" si="11"/>
        <v>40.738443840791646</v>
      </c>
      <c r="P24" s="184">
        <f t="shared" ca="1" si="12"/>
        <v>5.0961897710830124</v>
      </c>
      <c r="Q24" s="184">
        <f t="shared" ca="1" si="13"/>
        <v>0</v>
      </c>
      <c r="R24" s="185">
        <f t="shared" ca="1" si="14"/>
        <v>188.41400800000002</v>
      </c>
      <c r="W24" s="46"/>
      <c r="X24" s="46">
        <v>24</v>
      </c>
    </row>
    <row r="25" spans="1:24">
      <c r="A25" s="61" t="s">
        <v>67</v>
      </c>
      <c r="B25" s="178">
        <f t="shared" ca="1" si="3"/>
        <v>686.77252199999998</v>
      </c>
      <c r="C25" s="183">
        <f t="shared" ca="1" si="4"/>
        <v>512.33230141199999</v>
      </c>
      <c r="D25" s="184">
        <f t="shared" ca="1" si="4"/>
        <v>165.03143703660004</v>
      </c>
      <c r="E25" s="184">
        <f t="shared" ca="1" si="4"/>
        <v>9.4087835514000009</v>
      </c>
      <c r="F25" s="185">
        <f t="shared" ca="1" si="4"/>
        <v>0</v>
      </c>
      <c r="G25" s="186">
        <f t="shared" ca="1" si="1"/>
        <v>188.41711699999999</v>
      </c>
      <c r="H25" s="186">
        <f t="shared" ca="1" si="2"/>
        <v>181.897885</v>
      </c>
      <c r="I25" s="187">
        <f t="shared" ca="1" si="5"/>
        <v>137.65</v>
      </c>
      <c r="J25" s="184">
        <f t="shared" ca="1" si="6"/>
        <v>39.33</v>
      </c>
      <c r="K25" s="184">
        <f t="shared" ca="1" si="7"/>
        <v>4.92</v>
      </c>
      <c r="L25" s="184">
        <f t="shared" ca="1" si="8"/>
        <v>0</v>
      </c>
      <c r="M25" s="185">
        <f t="shared" ca="1" si="9"/>
        <v>181.9</v>
      </c>
      <c r="N25" s="183">
        <f t="shared" ca="1" si="10"/>
        <v>142.58172707559098</v>
      </c>
      <c r="O25" s="184">
        <f t="shared" ca="1" si="11"/>
        <v>40.739116061627264</v>
      </c>
      <c r="P25" s="184">
        <f t="shared" ca="1" si="12"/>
        <v>5.0962738627817474</v>
      </c>
      <c r="Q25" s="184">
        <f t="shared" ca="1" si="13"/>
        <v>0</v>
      </c>
      <c r="R25" s="185">
        <f t="shared" ca="1" si="14"/>
        <v>188.41711699999999</v>
      </c>
      <c r="W25" s="46"/>
      <c r="X25" s="46">
        <v>25</v>
      </c>
    </row>
    <row r="26" spans="1:24">
      <c r="A26" s="61" t="s">
        <v>68</v>
      </c>
      <c r="B26" s="178">
        <f t="shared" ca="1" si="3"/>
        <v>686.77252199999998</v>
      </c>
      <c r="C26" s="183">
        <f t="shared" ca="1" si="4"/>
        <v>512.33230141199999</v>
      </c>
      <c r="D26" s="184">
        <f t="shared" ca="1" si="4"/>
        <v>165.03143703660004</v>
      </c>
      <c r="E26" s="184">
        <f t="shared" ca="1" si="4"/>
        <v>9.4087835514000009</v>
      </c>
      <c r="F26" s="185">
        <f t="shared" ca="1" si="4"/>
        <v>0</v>
      </c>
      <c r="G26" s="186">
        <f t="shared" ca="1" si="1"/>
        <v>188.414008</v>
      </c>
      <c r="H26" s="186">
        <f t="shared" ca="1" si="2"/>
        <v>181.89488299999999</v>
      </c>
      <c r="I26" s="187">
        <f t="shared" ca="1" si="5"/>
        <v>137.65</v>
      </c>
      <c r="J26" s="184">
        <f t="shared" ca="1" si="6"/>
        <v>39.33</v>
      </c>
      <c r="K26" s="184">
        <f t="shared" ca="1" si="7"/>
        <v>4.92</v>
      </c>
      <c r="L26" s="184">
        <f t="shared" ca="1" si="8"/>
        <v>0</v>
      </c>
      <c r="M26" s="185">
        <f t="shared" ca="1" si="9"/>
        <v>181.9</v>
      </c>
      <c r="N26" s="183">
        <f t="shared" ca="1" si="10"/>
        <v>142.57937438812536</v>
      </c>
      <c r="O26" s="184">
        <f t="shared" ca="1" si="11"/>
        <v>40.738443840791646</v>
      </c>
      <c r="P26" s="184">
        <f t="shared" ca="1" si="12"/>
        <v>5.0961897710830124</v>
      </c>
      <c r="Q26" s="184">
        <f t="shared" ca="1" si="13"/>
        <v>0</v>
      </c>
      <c r="R26" s="185">
        <f t="shared" ca="1" si="14"/>
        <v>188.41400800000002</v>
      </c>
      <c r="W26" s="46"/>
      <c r="X26" s="46">
        <v>26</v>
      </c>
    </row>
    <row r="27" spans="1:24">
      <c r="A27" s="61" t="s">
        <v>69</v>
      </c>
      <c r="B27" s="178">
        <f t="shared" ca="1" si="3"/>
        <v>686.77252199999998</v>
      </c>
      <c r="C27" s="183">
        <f t="shared" ca="1" si="4"/>
        <v>512.33230141199999</v>
      </c>
      <c r="D27" s="184">
        <f t="shared" ca="1" si="4"/>
        <v>165.03143703660004</v>
      </c>
      <c r="E27" s="184">
        <f t="shared" ca="1" si="4"/>
        <v>9.4087835514000009</v>
      </c>
      <c r="F27" s="185">
        <f t="shared" ca="1" si="4"/>
        <v>0</v>
      </c>
      <c r="G27" s="186">
        <f t="shared" ca="1" si="1"/>
        <v>243.053448</v>
      </c>
      <c r="H27" s="186">
        <f t="shared" ca="1" si="2"/>
        <v>234.643799</v>
      </c>
      <c r="I27" s="187">
        <f t="shared" ca="1" si="5"/>
        <v>191.54</v>
      </c>
      <c r="J27" s="184">
        <f t="shared" ca="1" si="6"/>
        <v>38.31</v>
      </c>
      <c r="K27" s="184">
        <f t="shared" ca="1" si="7"/>
        <v>4.79</v>
      </c>
      <c r="L27" s="184">
        <f t="shared" ca="1" si="8"/>
        <v>0</v>
      </c>
      <c r="M27" s="185">
        <f t="shared" ca="1" si="9"/>
        <v>234.64</v>
      </c>
      <c r="N27" s="183">
        <f t="shared" ca="1" si="10"/>
        <v>198.40801836822368</v>
      </c>
      <c r="O27" s="184">
        <f t="shared" ca="1" si="11"/>
        <v>39.683675387316747</v>
      </c>
      <c r="P27" s="184">
        <f t="shared" ca="1" si="12"/>
        <v>4.9617542444595983</v>
      </c>
      <c r="Q27" s="184">
        <f t="shared" ca="1" si="13"/>
        <v>0</v>
      </c>
      <c r="R27" s="185">
        <f t="shared" ca="1" si="14"/>
        <v>243.05344800000003</v>
      </c>
      <c r="W27" s="46"/>
      <c r="X27" s="46">
        <v>27</v>
      </c>
    </row>
    <row r="28" spans="1:24">
      <c r="A28" s="61" t="s">
        <v>70</v>
      </c>
      <c r="B28" s="178">
        <f t="shared" ca="1" si="3"/>
        <v>686.77252199999998</v>
      </c>
      <c r="C28" s="183">
        <f t="shared" ca="1" si="4"/>
        <v>512.33230141199999</v>
      </c>
      <c r="D28" s="184">
        <f t="shared" ca="1" si="4"/>
        <v>165.03143703660004</v>
      </c>
      <c r="E28" s="184">
        <f t="shared" ca="1" si="4"/>
        <v>9.4087835514000009</v>
      </c>
      <c r="F28" s="185">
        <f t="shared" ca="1" si="4"/>
        <v>0</v>
      </c>
      <c r="G28" s="186">
        <f t="shared" ca="1" si="1"/>
        <v>285</v>
      </c>
      <c r="H28" s="186">
        <f t="shared" ca="1" si="2"/>
        <v>275.13900000000001</v>
      </c>
      <c r="I28" s="187">
        <f t="shared" ca="1" si="5"/>
        <v>231.7</v>
      </c>
      <c r="J28" s="184">
        <f t="shared" ca="1" si="6"/>
        <v>38.619999999999997</v>
      </c>
      <c r="K28" s="184">
        <f t="shared" ca="1" si="7"/>
        <v>4.83</v>
      </c>
      <c r="L28" s="184">
        <f t="shared" ca="1" si="8"/>
        <v>0</v>
      </c>
      <c r="M28" s="185">
        <f t="shared" ca="1" si="9"/>
        <v>275.14999999999998</v>
      </c>
      <c r="N28" s="183">
        <f t="shared" ca="1" si="10"/>
        <v>239.99454842813012</v>
      </c>
      <c r="O28" s="184">
        <f t="shared" ca="1" si="11"/>
        <v>40.002544066872616</v>
      </c>
      <c r="P28" s="184">
        <f t="shared" ca="1" si="12"/>
        <v>5.0029075049972747</v>
      </c>
      <c r="Q28" s="184">
        <f t="shared" ca="1" si="13"/>
        <v>0</v>
      </c>
      <c r="R28" s="185">
        <f t="shared" ca="1" si="14"/>
        <v>285</v>
      </c>
      <c r="W28" s="46"/>
      <c r="X28" s="46">
        <v>28</v>
      </c>
    </row>
    <row r="29" spans="1:24">
      <c r="A29" s="61" t="s">
        <v>71</v>
      </c>
      <c r="B29" s="178">
        <f t="shared" ca="1" si="3"/>
        <v>686.77252199999998</v>
      </c>
      <c r="C29" s="183">
        <f t="shared" ca="1" si="4"/>
        <v>512.33230141199999</v>
      </c>
      <c r="D29" s="184">
        <f t="shared" ca="1" si="4"/>
        <v>165.03143703660004</v>
      </c>
      <c r="E29" s="184">
        <f t="shared" ca="1" si="4"/>
        <v>9.4087835514000009</v>
      </c>
      <c r="F29" s="185">
        <f t="shared" ca="1" si="4"/>
        <v>0</v>
      </c>
      <c r="G29" s="186">
        <f t="shared" ca="1" si="1"/>
        <v>285</v>
      </c>
      <c r="H29" s="186">
        <f t="shared" ca="1" si="2"/>
        <v>275.13900000000001</v>
      </c>
      <c r="I29" s="187">
        <f t="shared" ca="1" si="5"/>
        <v>210</v>
      </c>
      <c r="J29" s="184">
        <f t="shared" ca="1" si="6"/>
        <v>60.14</v>
      </c>
      <c r="K29" s="184">
        <f t="shared" ca="1" si="7"/>
        <v>5</v>
      </c>
      <c r="L29" s="184">
        <f t="shared" ca="1" si="8"/>
        <v>0</v>
      </c>
      <c r="M29" s="185">
        <f t="shared" ca="1" si="9"/>
        <v>275.14</v>
      </c>
      <c r="N29" s="183">
        <f t="shared" ca="1" si="10"/>
        <v>217.52562331903758</v>
      </c>
      <c r="O29" s="184">
        <f t="shared" ca="1" si="11"/>
        <v>62.295195173366288</v>
      </c>
      <c r="P29" s="184">
        <f t="shared" ca="1" si="12"/>
        <v>5.1791815075961329</v>
      </c>
      <c r="Q29" s="184">
        <f t="shared" ca="1" si="13"/>
        <v>0</v>
      </c>
      <c r="R29" s="185">
        <f t="shared" ca="1" si="14"/>
        <v>285</v>
      </c>
      <c r="W29" s="46"/>
      <c r="X29" s="46">
        <v>29</v>
      </c>
    </row>
    <row r="30" spans="1:24">
      <c r="A30" s="61" t="s">
        <v>72</v>
      </c>
      <c r="B30" s="178">
        <f t="shared" ca="1" si="3"/>
        <v>686.77252199999998</v>
      </c>
      <c r="C30" s="183">
        <f t="shared" ca="1" si="4"/>
        <v>512.33230141199999</v>
      </c>
      <c r="D30" s="184">
        <f t="shared" ca="1" si="4"/>
        <v>165.03143703660004</v>
      </c>
      <c r="E30" s="184">
        <f t="shared" ca="1" si="4"/>
        <v>9.4087835514000009</v>
      </c>
      <c r="F30" s="185">
        <f t="shared" ca="1" si="4"/>
        <v>0</v>
      </c>
      <c r="G30" s="186">
        <f t="shared" ca="1" si="1"/>
        <v>246.4</v>
      </c>
      <c r="H30" s="186">
        <f t="shared" ca="1" si="2"/>
        <v>237.87456</v>
      </c>
      <c r="I30" s="187">
        <f t="shared" ca="1" si="5"/>
        <v>180</v>
      </c>
      <c r="J30" s="184">
        <f t="shared" ca="1" si="6"/>
        <v>52.87</v>
      </c>
      <c r="K30" s="184">
        <f t="shared" ca="1" si="7"/>
        <v>5</v>
      </c>
      <c r="L30" s="184">
        <f t="shared" ca="1" si="8"/>
        <v>0</v>
      </c>
      <c r="M30" s="185">
        <f t="shared" ca="1" si="9"/>
        <v>237.87</v>
      </c>
      <c r="N30" s="183">
        <f t="shared" ca="1" si="10"/>
        <v>186.45478622777148</v>
      </c>
      <c r="O30" s="184">
        <f t="shared" ca="1" si="11"/>
        <v>54.765914154790437</v>
      </c>
      <c r="P30" s="184">
        <f t="shared" ca="1" si="12"/>
        <v>5.1792996174380974</v>
      </c>
      <c r="Q30" s="184">
        <f t="shared" ca="1" si="13"/>
        <v>0</v>
      </c>
      <c r="R30" s="185">
        <f t="shared" ca="1" si="14"/>
        <v>246.4</v>
      </c>
      <c r="W30" s="46"/>
      <c r="X30" s="46">
        <v>30</v>
      </c>
    </row>
    <row r="31" spans="1:24">
      <c r="A31" s="61" t="s">
        <v>73</v>
      </c>
      <c r="B31" s="178">
        <f t="shared" ca="1" si="3"/>
        <v>686.77252199999998</v>
      </c>
      <c r="C31" s="183">
        <f t="shared" ca="1" si="4"/>
        <v>512.33230141199999</v>
      </c>
      <c r="D31" s="184">
        <f t="shared" ca="1" si="4"/>
        <v>165.03143703660004</v>
      </c>
      <c r="E31" s="184">
        <f t="shared" ca="1" si="4"/>
        <v>9.4087835514000009</v>
      </c>
      <c r="F31" s="185">
        <f t="shared" ca="1" si="4"/>
        <v>0</v>
      </c>
      <c r="G31" s="186">
        <f t="shared" ca="1" si="1"/>
        <v>190.33340799999999</v>
      </c>
      <c r="H31" s="186">
        <f t="shared" ca="1" si="2"/>
        <v>183.747872</v>
      </c>
      <c r="I31" s="187">
        <f t="shared" ca="1" si="5"/>
        <v>139.81</v>
      </c>
      <c r="J31" s="184">
        <f t="shared" ca="1" si="6"/>
        <v>40</v>
      </c>
      <c r="K31" s="184">
        <f t="shared" ca="1" si="7"/>
        <v>3.94</v>
      </c>
      <c r="L31" s="184">
        <f t="shared" ca="1" si="8"/>
        <v>0</v>
      </c>
      <c r="M31" s="185">
        <f t="shared" ca="1" si="9"/>
        <v>183.75</v>
      </c>
      <c r="N31" s="183">
        <f t="shared" ca="1" si="10"/>
        <v>144.81912257131972</v>
      </c>
      <c r="O31" s="184">
        <f t="shared" ca="1" si="11"/>
        <v>41.433122829931975</v>
      </c>
      <c r="P31" s="184">
        <f t="shared" ca="1" si="12"/>
        <v>4.0811625987482989</v>
      </c>
      <c r="Q31" s="184">
        <f t="shared" ca="1" si="13"/>
        <v>0</v>
      </c>
      <c r="R31" s="185">
        <f t="shared" ca="1" si="14"/>
        <v>190.33340799999999</v>
      </c>
      <c r="W31" s="46"/>
      <c r="X31" s="46">
        <v>31</v>
      </c>
    </row>
    <row r="32" spans="1:24">
      <c r="A32" s="61" t="s">
        <v>74</v>
      </c>
      <c r="B32" s="178">
        <f t="shared" ca="1" si="3"/>
        <v>686.77252199999998</v>
      </c>
      <c r="C32" s="183">
        <f t="shared" ca="1" si="4"/>
        <v>512.33230141199999</v>
      </c>
      <c r="D32" s="184">
        <f t="shared" ca="1" si="4"/>
        <v>165.03143703660004</v>
      </c>
      <c r="E32" s="184">
        <f t="shared" ca="1" si="4"/>
        <v>9.4087835514000009</v>
      </c>
      <c r="F32" s="185">
        <f t="shared" ca="1" si="4"/>
        <v>0</v>
      </c>
      <c r="G32" s="186">
        <f t="shared" ca="1" si="1"/>
        <v>186.82321999999999</v>
      </c>
      <c r="H32" s="186">
        <f t="shared" ca="1" si="2"/>
        <v>180.359137</v>
      </c>
      <c r="I32" s="187">
        <f t="shared" ca="1" si="5"/>
        <v>136.49</v>
      </c>
      <c r="J32" s="184">
        <f t="shared" ca="1" si="6"/>
        <v>40</v>
      </c>
      <c r="K32" s="184">
        <f t="shared" ca="1" si="7"/>
        <v>3.87</v>
      </c>
      <c r="L32" s="184">
        <f t="shared" ca="1" si="8"/>
        <v>0</v>
      </c>
      <c r="M32" s="185">
        <f t="shared" ca="1" si="9"/>
        <v>180.36</v>
      </c>
      <c r="N32" s="183">
        <f t="shared" ca="1" si="10"/>
        <v>141.38113383122644</v>
      </c>
      <c r="O32" s="184">
        <f t="shared" ca="1" si="11"/>
        <v>41.433404302506098</v>
      </c>
      <c r="P32" s="184">
        <f t="shared" ca="1" si="12"/>
        <v>4.008681866267465</v>
      </c>
      <c r="Q32" s="184">
        <f t="shared" ca="1" si="13"/>
        <v>0</v>
      </c>
      <c r="R32" s="185">
        <f t="shared" ca="1" si="14"/>
        <v>186.82321999999999</v>
      </c>
      <c r="W32" s="46"/>
      <c r="X32" s="46">
        <v>32</v>
      </c>
    </row>
    <row r="33" spans="1:24">
      <c r="A33" s="61" t="s">
        <v>75</v>
      </c>
      <c r="B33" s="178">
        <f t="shared" ca="1" si="3"/>
        <v>686.77252199999998</v>
      </c>
      <c r="C33" s="183">
        <f t="shared" ca="1" si="4"/>
        <v>512.33230141199999</v>
      </c>
      <c r="D33" s="184">
        <f t="shared" ca="1" si="4"/>
        <v>165.03143703660004</v>
      </c>
      <c r="E33" s="184">
        <f t="shared" ca="1" si="4"/>
        <v>9.4087835514000009</v>
      </c>
      <c r="F33" s="185">
        <f t="shared" ca="1" si="4"/>
        <v>0</v>
      </c>
      <c r="G33" s="186">
        <f t="shared" ca="1" si="1"/>
        <v>233</v>
      </c>
      <c r="H33" s="186">
        <f t="shared" ca="1" si="2"/>
        <v>224.93819999999999</v>
      </c>
      <c r="I33" s="187">
        <f t="shared" ca="1" si="5"/>
        <v>135.16</v>
      </c>
      <c r="J33" s="184">
        <f t="shared" ca="1" si="6"/>
        <v>84.96</v>
      </c>
      <c r="K33" s="184">
        <f t="shared" ca="1" si="7"/>
        <v>4.83</v>
      </c>
      <c r="L33" s="184">
        <f t="shared" ca="1" si="8"/>
        <v>0</v>
      </c>
      <c r="M33" s="185">
        <f t="shared" ca="1" si="9"/>
        <v>224.95000000000002</v>
      </c>
      <c r="N33" s="183">
        <f t="shared" ca="1" si="10"/>
        <v>139.99679928873084</v>
      </c>
      <c r="O33" s="184">
        <f t="shared" ca="1" si="11"/>
        <v>88.000355634585475</v>
      </c>
      <c r="P33" s="184">
        <f t="shared" ca="1" si="12"/>
        <v>5.002845076683708</v>
      </c>
      <c r="Q33" s="184">
        <f t="shared" ca="1" si="13"/>
        <v>0</v>
      </c>
      <c r="R33" s="185">
        <f t="shared" ca="1" si="14"/>
        <v>233.00000000000003</v>
      </c>
      <c r="W33" s="46"/>
      <c r="X33" s="46">
        <v>33</v>
      </c>
    </row>
    <row r="34" spans="1:24">
      <c r="A34" s="61" t="s">
        <v>76</v>
      </c>
      <c r="B34" s="178">
        <f t="shared" ca="1" si="3"/>
        <v>686.77252199999998</v>
      </c>
      <c r="C34" s="183">
        <f t="shared" ca="1" si="4"/>
        <v>512.33230141199999</v>
      </c>
      <c r="D34" s="184">
        <f t="shared" ca="1" si="4"/>
        <v>165.03143703660004</v>
      </c>
      <c r="E34" s="184">
        <f t="shared" ca="1" si="4"/>
        <v>9.4087835514000009</v>
      </c>
      <c r="F34" s="185">
        <f t="shared" ca="1" si="4"/>
        <v>0</v>
      </c>
      <c r="G34" s="186">
        <f t="shared" ca="1" si="1"/>
        <v>233</v>
      </c>
      <c r="H34" s="186">
        <f t="shared" ca="1" si="2"/>
        <v>224.93819999999999</v>
      </c>
      <c r="I34" s="187">
        <f t="shared" ca="1" si="5"/>
        <v>135.16</v>
      </c>
      <c r="J34" s="184">
        <f t="shared" ca="1" si="6"/>
        <v>84.96</v>
      </c>
      <c r="K34" s="184">
        <f t="shared" ca="1" si="7"/>
        <v>4.83</v>
      </c>
      <c r="L34" s="184">
        <f t="shared" ca="1" si="8"/>
        <v>0</v>
      </c>
      <c r="M34" s="185">
        <f t="shared" ca="1" si="9"/>
        <v>224.95000000000002</v>
      </c>
      <c r="N34" s="183">
        <f t="shared" ca="1" si="10"/>
        <v>139.99679928873084</v>
      </c>
      <c r="O34" s="184">
        <f t="shared" ca="1" si="11"/>
        <v>88.000355634585475</v>
      </c>
      <c r="P34" s="184">
        <f t="shared" ca="1" si="12"/>
        <v>5.002845076683708</v>
      </c>
      <c r="Q34" s="184">
        <f t="shared" ca="1" si="13"/>
        <v>0</v>
      </c>
      <c r="R34" s="185">
        <f t="shared" ca="1" si="14"/>
        <v>233.00000000000003</v>
      </c>
      <c r="W34" s="46"/>
      <c r="X34" s="46">
        <v>34</v>
      </c>
    </row>
    <row r="35" spans="1:24">
      <c r="A35" s="61" t="s">
        <v>77</v>
      </c>
      <c r="B35" s="178">
        <f t="shared" ca="1" si="3"/>
        <v>686.77252199999998</v>
      </c>
      <c r="C35" s="183">
        <f t="shared" ca="1" si="4"/>
        <v>512.33230141199999</v>
      </c>
      <c r="D35" s="184">
        <f t="shared" ca="1" si="4"/>
        <v>165.03143703660004</v>
      </c>
      <c r="E35" s="184">
        <f t="shared" ca="1" si="4"/>
        <v>9.4087835514000009</v>
      </c>
      <c r="F35" s="185">
        <f t="shared" ca="1" si="4"/>
        <v>0</v>
      </c>
      <c r="G35" s="186">
        <f t="shared" ca="1" si="1"/>
        <v>188.27195399999999</v>
      </c>
      <c r="H35" s="186">
        <f t="shared" ca="1" si="2"/>
        <v>181.757744</v>
      </c>
      <c r="I35" s="187">
        <f t="shared" ca="1" si="5"/>
        <v>137.55000000000001</v>
      </c>
      <c r="J35" s="184">
        <f t="shared" ca="1" si="6"/>
        <v>39.299999999999997</v>
      </c>
      <c r="K35" s="184">
        <f t="shared" ca="1" si="7"/>
        <v>4.91</v>
      </c>
      <c r="L35" s="184">
        <f t="shared" ca="1" si="8"/>
        <v>0</v>
      </c>
      <c r="M35" s="185">
        <f t="shared" ca="1" si="9"/>
        <v>181.76000000000002</v>
      </c>
      <c r="N35" s="183">
        <f t="shared" ca="1" si="10"/>
        <v>142.47803297040053</v>
      </c>
      <c r="O35" s="184">
        <f t="shared" ca="1" si="11"/>
        <v>40.708009420114429</v>
      </c>
      <c r="P35" s="184">
        <f t="shared" ca="1" si="12"/>
        <v>5.0859116094850343</v>
      </c>
      <c r="Q35" s="184">
        <f t="shared" ca="1" si="13"/>
        <v>0</v>
      </c>
      <c r="R35" s="185">
        <f t="shared" ca="1" si="14"/>
        <v>188.27195399999999</v>
      </c>
      <c r="W35" s="46"/>
      <c r="X35" s="46">
        <v>35</v>
      </c>
    </row>
    <row r="36" spans="1:24">
      <c r="A36" s="61" t="s">
        <v>78</v>
      </c>
      <c r="B36" s="178">
        <f t="shared" ca="1" si="3"/>
        <v>686.77252199999998</v>
      </c>
      <c r="C36" s="183">
        <f t="shared" ref="C36:F67" ca="1" si="15">$B36*C$1/100</f>
        <v>512.33230141199999</v>
      </c>
      <c r="D36" s="184">
        <f t="shared" ca="1" si="15"/>
        <v>165.03143703660004</v>
      </c>
      <c r="E36" s="184">
        <f t="shared" ca="1" si="15"/>
        <v>9.4087835514000009</v>
      </c>
      <c r="F36" s="185">
        <f t="shared" ca="1" si="15"/>
        <v>0</v>
      </c>
      <c r="G36" s="186">
        <f t="shared" ca="1" si="1"/>
        <v>188.275184</v>
      </c>
      <c r="H36" s="186">
        <f t="shared" ca="1" si="2"/>
        <v>181.760863</v>
      </c>
      <c r="I36" s="187">
        <f t="shared" ca="1" si="5"/>
        <v>137.55000000000001</v>
      </c>
      <c r="J36" s="184">
        <f t="shared" ca="1" si="6"/>
        <v>39.299999999999997</v>
      </c>
      <c r="K36" s="184">
        <f t="shared" ca="1" si="7"/>
        <v>4.91</v>
      </c>
      <c r="L36" s="184">
        <f t="shared" ca="1" si="8"/>
        <v>0</v>
      </c>
      <c r="M36" s="185">
        <f t="shared" ca="1" si="9"/>
        <v>181.76000000000002</v>
      </c>
      <c r="N36" s="183">
        <f t="shared" ca="1" si="10"/>
        <v>142.48047732834507</v>
      </c>
      <c r="O36" s="184">
        <f t="shared" ca="1" si="11"/>
        <v>40.708707808098595</v>
      </c>
      <c r="P36" s="184">
        <f t="shared" ca="1" si="12"/>
        <v>5.0859988635563385</v>
      </c>
      <c r="Q36" s="184">
        <f t="shared" ca="1" si="13"/>
        <v>0</v>
      </c>
      <c r="R36" s="185">
        <f t="shared" ca="1" si="14"/>
        <v>188.275184</v>
      </c>
      <c r="W36" s="46"/>
      <c r="X36" s="46">
        <v>36</v>
      </c>
    </row>
    <row r="37" spans="1:24">
      <c r="A37" s="61" t="s">
        <v>79</v>
      </c>
      <c r="B37" s="178">
        <f t="shared" ca="1" si="3"/>
        <v>686.77252199999998</v>
      </c>
      <c r="C37" s="183">
        <f t="shared" ca="1" si="15"/>
        <v>512.33230141199999</v>
      </c>
      <c r="D37" s="184">
        <f t="shared" ca="1" si="15"/>
        <v>165.03143703660004</v>
      </c>
      <c r="E37" s="184">
        <f t="shared" ca="1" si="15"/>
        <v>9.4087835514000009</v>
      </c>
      <c r="F37" s="185">
        <f t="shared" ca="1" si="15"/>
        <v>0</v>
      </c>
      <c r="G37" s="186">
        <f t="shared" ca="1" si="1"/>
        <v>188.47154399999999</v>
      </c>
      <c r="H37" s="186">
        <f t="shared" ca="1" si="2"/>
        <v>181.95042900000001</v>
      </c>
      <c r="I37" s="187">
        <f t="shared" ca="1" si="5"/>
        <v>137.69</v>
      </c>
      <c r="J37" s="184">
        <f t="shared" ca="1" si="6"/>
        <v>39.340000000000003</v>
      </c>
      <c r="K37" s="184">
        <f t="shared" ca="1" si="7"/>
        <v>4.92</v>
      </c>
      <c r="L37" s="184">
        <f t="shared" ca="1" si="8"/>
        <v>0</v>
      </c>
      <c r="M37" s="185">
        <f t="shared" ca="1" si="9"/>
        <v>181.95</v>
      </c>
      <c r="N37" s="183">
        <f t="shared" ca="1" si="10"/>
        <v>142.62515467633966</v>
      </c>
      <c r="O37" s="184">
        <f t="shared" ca="1" si="11"/>
        <v>40.750044193239901</v>
      </c>
      <c r="P37" s="184">
        <f t="shared" ca="1" si="12"/>
        <v>5.0963451304204455</v>
      </c>
      <c r="Q37" s="184">
        <f t="shared" ca="1" si="13"/>
        <v>0</v>
      </c>
      <c r="R37" s="185">
        <f t="shared" ca="1" si="14"/>
        <v>188.47154399999999</v>
      </c>
      <c r="W37" s="46"/>
      <c r="X37" s="46">
        <v>37</v>
      </c>
    </row>
    <row r="38" spans="1:24">
      <c r="A38" s="61" t="s">
        <v>80</v>
      </c>
      <c r="B38" s="178">
        <f t="shared" ca="1" si="3"/>
        <v>686.77252199999998</v>
      </c>
      <c r="C38" s="183">
        <f t="shared" ca="1" si="15"/>
        <v>512.33230141199999</v>
      </c>
      <c r="D38" s="184">
        <f t="shared" ca="1" si="15"/>
        <v>165.03143703660004</v>
      </c>
      <c r="E38" s="184">
        <f t="shared" ca="1" si="15"/>
        <v>9.4087835514000009</v>
      </c>
      <c r="F38" s="185">
        <f t="shared" ca="1" si="15"/>
        <v>0</v>
      </c>
      <c r="G38" s="186">
        <f t="shared" ca="1" si="1"/>
        <v>188.474602</v>
      </c>
      <c r="H38" s="186">
        <f t="shared" ca="1" si="2"/>
        <v>181.95338100000001</v>
      </c>
      <c r="I38" s="187">
        <f t="shared" ca="1" si="5"/>
        <v>137.69</v>
      </c>
      <c r="J38" s="184">
        <f t="shared" ca="1" si="6"/>
        <v>39.340000000000003</v>
      </c>
      <c r="K38" s="184">
        <f t="shared" ca="1" si="7"/>
        <v>4.92</v>
      </c>
      <c r="L38" s="184">
        <f t="shared" ca="1" si="8"/>
        <v>0</v>
      </c>
      <c r="M38" s="185">
        <f t="shared" ca="1" si="9"/>
        <v>181.95</v>
      </c>
      <c r="N38" s="183">
        <f t="shared" ca="1" si="10"/>
        <v>142.62746880670517</v>
      </c>
      <c r="O38" s="184">
        <f t="shared" ca="1" si="11"/>
        <v>40.750705373344331</v>
      </c>
      <c r="P38" s="184">
        <f t="shared" ca="1" si="12"/>
        <v>5.0964278199505362</v>
      </c>
      <c r="Q38" s="184">
        <f t="shared" ca="1" si="13"/>
        <v>0</v>
      </c>
      <c r="R38" s="185">
        <f t="shared" ca="1" si="14"/>
        <v>188.47460200000003</v>
      </c>
      <c r="W38" s="46"/>
      <c r="X38" s="46">
        <v>38</v>
      </c>
    </row>
    <row r="39" spans="1:24">
      <c r="A39" s="61" t="s">
        <v>81</v>
      </c>
      <c r="B39" s="178">
        <f t="shared" ca="1" si="3"/>
        <v>686.77252199999998</v>
      </c>
      <c r="C39" s="183">
        <f t="shared" ca="1" si="15"/>
        <v>512.33230141199999</v>
      </c>
      <c r="D39" s="184">
        <f t="shared" ca="1" si="15"/>
        <v>165.03143703660004</v>
      </c>
      <c r="E39" s="184">
        <f t="shared" ca="1" si="15"/>
        <v>9.4087835514000009</v>
      </c>
      <c r="F39" s="185">
        <f t="shared" ca="1" si="15"/>
        <v>0</v>
      </c>
      <c r="G39" s="186">
        <f t="shared" ca="1" si="1"/>
        <v>188.47766100000001</v>
      </c>
      <c r="H39" s="186">
        <f t="shared" ca="1" si="2"/>
        <v>181.956334</v>
      </c>
      <c r="I39" s="187">
        <f t="shared" ca="1" si="5"/>
        <v>137.69999999999999</v>
      </c>
      <c r="J39" s="184">
        <f t="shared" ca="1" si="6"/>
        <v>39.340000000000003</v>
      </c>
      <c r="K39" s="184">
        <f t="shared" ca="1" si="7"/>
        <v>4.92</v>
      </c>
      <c r="L39" s="184">
        <f t="shared" ca="1" si="8"/>
        <v>0</v>
      </c>
      <c r="M39" s="185">
        <f t="shared" ca="1" si="9"/>
        <v>181.95999999999998</v>
      </c>
      <c r="N39" s="183">
        <f t="shared" ca="1" si="10"/>
        <v>142.63230336172785</v>
      </c>
      <c r="O39" s="184">
        <f t="shared" ca="1" si="11"/>
        <v>40.749127191360742</v>
      </c>
      <c r="P39" s="184">
        <f t="shared" ca="1" si="12"/>
        <v>5.0962304469114095</v>
      </c>
      <c r="Q39" s="184">
        <f t="shared" ca="1" si="13"/>
        <v>0</v>
      </c>
      <c r="R39" s="185">
        <f t="shared" ca="1" si="14"/>
        <v>188.47766100000001</v>
      </c>
      <c r="W39" s="46"/>
      <c r="X39" s="46">
        <v>39</v>
      </c>
    </row>
    <row r="40" spans="1:24">
      <c r="A40" s="61" t="s">
        <v>82</v>
      </c>
      <c r="B40" s="178">
        <f t="shared" ca="1" si="3"/>
        <v>686.77252199999998</v>
      </c>
      <c r="C40" s="183">
        <f t="shared" ca="1" si="15"/>
        <v>512.33230141199999</v>
      </c>
      <c r="D40" s="184">
        <f t="shared" ca="1" si="15"/>
        <v>165.03143703660004</v>
      </c>
      <c r="E40" s="184">
        <f t="shared" ca="1" si="15"/>
        <v>9.4087835514000009</v>
      </c>
      <c r="F40" s="185">
        <f t="shared" ca="1" si="15"/>
        <v>0</v>
      </c>
      <c r="G40" s="186">
        <f t="shared" ca="1" si="1"/>
        <v>188.297687</v>
      </c>
      <c r="H40" s="186">
        <f t="shared" ca="1" si="2"/>
        <v>181.78258700000001</v>
      </c>
      <c r="I40" s="187">
        <f t="shared" ca="1" si="5"/>
        <v>139.1</v>
      </c>
      <c r="J40" s="184">
        <f t="shared" ca="1" si="6"/>
        <v>37.72</v>
      </c>
      <c r="K40" s="184">
        <f t="shared" ca="1" si="7"/>
        <v>4.97</v>
      </c>
      <c r="L40" s="184">
        <f t="shared" ca="1" si="8"/>
        <v>0</v>
      </c>
      <c r="M40" s="185">
        <f t="shared" ca="1" si="9"/>
        <v>181.79</v>
      </c>
      <c r="N40" s="183">
        <f t="shared" ca="1" si="10"/>
        <v>144.07947775840256</v>
      </c>
      <c r="O40" s="184">
        <f t="shared" ca="1" si="11"/>
        <v>39.070294040596295</v>
      </c>
      <c r="P40" s="184">
        <f t="shared" ca="1" si="12"/>
        <v>5.1479152010011564</v>
      </c>
      <c r="Q40" s="184">
        <f t="shared" ca="1" si="13"/>
        <v>0</v>
      </c>
      <c r="R40" s="185">
        <f t="shared" ca="1" si="14"/>
        <v>188.29768700000002</v>
      </c>
      <c r="W40" s="46"/>
      <c r="X40" s="46">
        <v>40</v>
      </c>
    </row>
    <row r="41" spans="1:24">
      <c r="A41" s="61" t="s">
        <v>83</v>
      </c>
      <c r="B41" s="178">
        <f t="shared" ca="1" si="3"/>
        <v>686.77252199999998</v>
      </c>
      <c r="C41" s="183">
        <f t="shared" ca="1" si="15"/>
        <v>512.33230141199999</v>
      </c>
      <c r="D41" s="184">
        <f t="shared" ca="1" si="15"/>
        <v>165.03143703660004</v>
      </c>
      <c r="E41" s="184">
        <f t="shared" ca="1" si="15"/>
        <v>9.4087835514000009</v>
      </c>
      <c r="F41" s="185">
        <f t="shared" ca="1" si="15"/>
        <v>0</v>
      </c>
      <c r="G41" s="186">
        <f t="shared" ca="1" si="1"/>
        <v>188.293159</v>
      </c>
      <c r="H41" s="186">
        <f t="shared" ca="1" si="2"/>
        <v>181.77821599999999</v>
      </c>
      <c r="I41" s="187">
        <f t="shared" ca="1" si="5"/>
        <v>139.1</v>
      </c>
      <c r="J41" s="184">
        <f t="shared" ca="1" si="6"/>
        <v>37.72</v>
      </c>
      <c r="K41" s="184">
        <f t="shared" ca="1" si="7"/>
        <v>4.97</v>
      </c>
      <c r="L41" s="184">
        <f t="shared" ca="1" si="8"/>
        <v>0</v>
      </c>
      <c r="M41" s="185">
        <f t="shared" ca="1" si="9"/>
        <v>181.79</v>
      </c>
      <c r="N41" s="183">
        <f t="shared" ca="1" si="10"/>
        <v>144.0760130749766</v>
      </c>
      <c r="O41" s="184">
        <f t="shared" ca="1" si="11"/>
        <v>39.069354516089994</v>
      </c>
      <c r="P41" s="184">
        <f t="shared" ca="1" si="12"/>
        <v>5.1477914089333847</v>
      </c>
      <c r="Q41" s="184">
        <f t="shared" ca="1" si="13"/>
        <v>0</v>
      </c>
      <c r="R41" s="185">
        <f t="shared" ca="1" si="14"/>
        <v>188.29315899999997</v>
      </c>
      <c r="W41" s="46"/>
      <c r="X41" s="46">
        <v>41</v>
      </c>
    </row>
    <row r="42" spans="1:24">
      <c r="A42" s="61" t="s">
        <v>84</v>
      </c>
      <c r="B42" s="178">
        <f t="shared" ca="1" si="3"/>
        <v>686.77252199999998</v>
      </c>
      <c r="C42" s="183">
        <f t="shared" ca="1" si="15"/>
        <v>512.33230141199999</v>
      </c>
      <c r="D42" s="184">
        <f t="shared" ca="1" si="15"/>
        <v>165.03143703660004</v>
      </c>
      <c r="E42" s="184">
        <f t="shared" ca="1" si="15"/>
        <v>9.4087835514000009</v>
      </c>
      <c r="F42" s="185">
        <f t="shared" ca="1" si="15"/>
        <v>0</v>
      </c>
      <c r="G42" s="186">
        <f t="shared" ca="1" si="1"/>
        <v>188.297687</v>
      </c>
      <c r="H42" s="186">
        <f t="shared" ca="1" si="2"/>
        <v>181.78258700000001</v>
      </c>
      <c r="I42" s="187">
        <f t="shared" ca="1" si="5"/>
        <v>139.1</v>
      </c>
      <c r="J42" s="184">
        <f t="shared" ca="1" si="6"/>
        <v>37.72</v>
      </c>
      <c r="K42" s="184">
        <f t="shared" ca="1" si="7"/>
        <v>4.97</v>
      </c>
      <c r="L42" s="184">
        <f t="shared" ca="1" si="8"/>
        <v>0</v>
      </c>
      <c r="M42" s="185">
        <f t="shared" ca="1" si="9"/>
        <v>181.79</v>
      </c>
      <c r="N42" s="183">
        <f t="shared" ca="1" si="10"/>
        <v>144.07947775840256</v>
      </c>
      <c r="O42" s="184">
        <f t="shared" ca="1" si="11"/>
        <v>39.070294040596295</v>
      </c>
      <c r="P42" s="184">
        <f t="shared" ca="1" si="12"/>
        <v>5.1479152010011564</v>
      </c>
      <c r="Q42" s="184">
        <f t="shared" ca="1" si="13"/>
        <v>0</v>
      </c>
      <c r="R42" s="185">
        <f t="shared" ca="1" si="14"/>
        <v>188.29768700000002</v>
      </c>
      <c r="W42" s="46"/>
      <c r="X42" s="46">
        <v>42</v>
      </c>
    </row>
    <row r="43" spans="1:24">
      <c r="A43" s="61" t="s">
        <v>85</v>
      </c>
      <c r="B43" s="178">
        <f t="shared" ca="1" si="3"/>
        <v>686.77252199999998</v>
      </c>
      <c r="C43" s="183">
        <f t="shared" ca="1" si="15"/>
        <v>512.33230141199999</v>
      </c>
      <c r="D43" s="184">
        <f t="shared" ca="1" si="15"/>
        <v>165.03143703660004</v>
      </c>
      <c r="E43" s="184">
        <f t="shared" ca="1" si="15"/>
        <v>9.4087835514000009</v>
      </c>
      <c r="F43" s="185">
        <f t="shared" ca="1" si="15"/>
        <v>0</v>
      </c>
      <c r="G43" s="186">
        <f t="shared" ca="1" si="1"/>
        <v>188.29053099999999</v>
      </c>
      <c r="H43" s="186">
        <f t="shared" ca="1" si="2"/>
        <v>181.775679</v>
      </c>
      <c r="I43" s="187">
        <f t="shared" ca="1" si="5"/>
        <v>139.12</v>
      </c>
      <c r="J43" s="184">
        <f t="shared" ca="1" si="6"/>
        <v>37.69</v>
      </c>
      <c r="K43" s="184">
        <f t="shared" ca="1" si="7"/>
        <v>4.97</v>
      </c>
      <c r="L43" s="184">
        <f t="shared" ca="1" si="8"/>
        <v>0</v>
      </c>
      <c r="M43" s="185">
        <f t="shared" ca="1" si="9"/>
        <v>181.78</v>
      </c>
      <c r="N43" s="183">
        <f t="shared" ca="1" si="10"/>
        <v>144.10264425525361</v>
      </c>
      <c r="O43" s="184">
        <f t="shared" ca="1" si="11"/>
        <v>39.039883999284839</v>
      </c>
      <c r="P43" s="184">
        <f t="shared" ca="1" si="12"/>
        <v>5.1480027454615458</v>
      </c>
      <c r="Q43" s="184">
        <f t="shared" ca="1" si="13"/>
        <v>0</v>
      </c>
      <c r="R43" s="185">
        <f t="shared" ca="1" si="14"/>
        <v>188.29053099999999</v>
      </c>
      <c r="W43" s="46"/>
      <c r="X43" s="46">
        <v>43</v>
      </c>
    </row>
    <row r="44" spans="1:24">
      <c r="A44" s="61" t="s">
        <v>86</v>
      </c>
      <c r="B44" s="178">
        <f t="shared" ca="1" si="3"/>
        <v>686.77252199999998</v>
      </c>
      <c r="C44" s="183">
        <f t="shared" ca="1" si="15"/>
        <v>512.33230141199999</v>
      </c>
      <c r="D44" s="184">
        <f t="shared" ca="1" si="15"/>
        <v>165.03143703660004</v>
      </c>
      <c r="E44" s="184">
        <f t="shared" ca="1" si="15"/>
        <v>9.4087835514000009</v>
      </c>
      <c r="F44" s="185">
        <f t="shared" ca="1" si="15"/>
        <v>0</v>
      </c>
      <c r="G44" s="186">
        <f t="shared" ca="1" si="1"/>
        <v>188.276904</v>
      </c>
      <c r="H44" s="186">
        <f t="shared" ca="1" si="2"/>
        <v>181.76252299999999</v>
      </c>
      <c r="I44" s="187">
        <f t="shared" ca="1" si="5"/>
        <v>139.26</v>
      </c>
      <c r="J44" s="184">
        <f t="shared" ca="1" si="6"/>
        <v>37.520000000000003</v>
      </c>
      <c r="K44" s="184">
        <f t="shared" ca="1" si="7"/>
        <v>4.97</v>
      </c>
      <c r="L44" s="184">
        <f t="shared" ca="1" si="8"/>
        <v>0</v>
      </c>
      <c r="M44" s="185">
        <f t="shared" ca="1" si="9"/>
        <v>181.75</v>
      </c>
      <c r="N44" s="183">
        <f t="shared" ca="1" si="10"/>
        <v>144.26102696583217</v>
      </c>
      <c r="O44" s="184">
        <f t="shared" ca="1" si="11"/>
        <v>38.867397183383773</v>
      </c>
      <c r="P44" s="184">
        <f t="shared" ca="1" si="12"/>
        <v>5.1484798507840441</v>
      </c>
      <c r="Q44" s="184">
        <f t="shared" ca="1" si="13"/>
        <v>0</v>
      </c>
      <c r="R44" s="185">
        <f t="shared" ca="1" si="14"/>
        <v>188.276904</v>
      </c>
      <c r="W44" s="46"/>
      <c r="X44" s="46">
        <v>44</v>
      </c>
    </row>
    <row r="45" spans="1:24">
      <c r="A45" s="61" t="s">
        <v>87</v>
      </c>
      <c r="B45" s="178">
        <f t="shared" ca="1" si="3"/>
        <v>686.77252199999998</v>
      </c>
      <c r="C45" s="183">
        <f t="shared" ca="1" si="15"/>
        <v>512.33230141199999</v>
      </c>
      <c r="D45" s="184">
        <f t="shared" ca="1" si="15"/>
        <v>165.03143703660004</v>
      </c>
      <c r="E45" s="184">
        <f t="shared" ca="1" si="15"/>
        <v>9.4087835514000009</v>
      </c>
      <c r="F45" s="185">
        <f t="shared" ca="1" si="15"/>
        <v>0</v>
      </c>
      <c r="G45" s="186">
        <f t="shared" ca="1" si="1"/>
        <v>222.71</v>
      </c>
      <c r="H45" s="186">
        <f t="shared" ca="1" si="2"/>
        <v>215.004234</v>
      </c>
      <c r="I45" s="187">
        <f t="shared" ca="1" si="5"/>
        <v>173.77</v>
      </c>
      <c r="J45" s="184">
        <f t="shared" ca="1" si="6"/>
        <v>36.4</v>
      </c>
      <c r="K45" s="184">
        <f t="shared" ca="1" si="7"/>
        <v>4.83</v>
      </c>
      <c r="L45" s="184">
        <f t="shared" ca="1" si="8"/>
        <v>0</v>
      </c>
      <c r="M45" s="185">
        <f t="shared" ca="1" si="9"/>
        <v>215.00000000000003</v>
      </c>
      <c r="N45" s="183">
        <f t="shared" ca="1" si="10"/>
        <v>180.00147302325581</v>
      </c>
      <c r="O45" s="184">
        <f t="shared" ca="1" si="11"/>
        <v>37.705320930232553</v>
      </c>
      <c r="P45" s="184">
        <f t="shared" ca="1" si="12"/>
        <v>5.0032060465116279</v>
      </c>
      <c r="Q45" s="184">
        <f t="shared" ca="1" si="13"/>
        <v>0</v>
      </c>
      <c r="R45" s="185">
        <f t="shared" ca="1" si="14"/>
        <v>222.70999999999998</v>
      </c>
      <c r="W45" s="46"/>
      <c r="X45" s="46">
        <v>45</v>
      </c>
    </row>
    <row r="46" spans="1:24">
      <c r="A46" s="61" t="s">
        <v>88</v>
      </c>
      <c r="B46" s="178">
        <f t="shared" ca="1" si="3"/>
        <v>686.77252199999998</v>
      </c>
      <c r="C46" s="183">
        <f t="shared" ca="1" si="15"/>
        <v>512.33230141199999</v>
      </c>
      <c r="D46" s="184">
        <f t="shared" ca="1" si="15"/>
        <v>165.03143703660004</v>
      </c>
      <c r="E46" s="184">
        <f t="shared" ca="1" si="15"/>
        <v>9.4087835514000009</v>
      </c>
      <c r="F46" s="185">
        <f t="shared" ca="1" si="15"/>
        <v>0</v>
      </c>
      <c r="G46" s="186">
        <f t="shared" ca="1" si="1"/>
        <v>262.72000000000003</v>
      </c>
      <c r="H46" s="186">
        <f t="shared" ca="1" si="2"/>
        <v>253.62988799999999</v>
      </c>
      <c r="I46" s="187">
        <f t="shared" ca="1" si="5"/>
        <v>212.39</v>
      </c>
      <c r="J46" s="184">
        <f t="shared" ca="1" si="6"/>
        <v>36.409999999999997</v>
      </c>
      <c r="K46" s="184">
        <f t="shared" ca="1" si="7"/>
        <v>4.83</v>
      </c>
      <c r="L46" s="184">
        <f t="shared" ca="1" si="8"/>
        <v>0</v>
      </c>
      <c r="M46" s="185">
        <f t="shared" ca="1" si="9"/>
        <v>253.63</v>
      </c>
      <c r="N46" s="183">
        <f t="shared" ca="1" si="10"/>
        <v>220.00197452982692</v>
      </c>
      <c r="O46" s="184">
        <f t="shared" ca="1" si="11"/>
        <v>37.714920159287146</v>
      </c>
      <c r="P46" s="184">
        <f t="shared" ca="1" si="12"/>
        <v>5.0031053108859371</v>
      </c>
      <c r="Q46" s="184">
        <f t="shared" ca="1" si="13"/>
        <v>0</v>
      </c>
      <c r="R46" s="185">
        <f t="shared" ca="1" si="14"/>
        <v>262.71999999999997</v>
      </c>
      <c r="W46" s="46"/>
      <c r="X46" s="46">
        <v>46</v>
      </c>
    </row>
    <row r="47" spans="1:24">
      <c r="A47" s="61" t="s">
        <v>89</v>
      </c>
      <c r="B47" s="178">
        <f t="shared" ca="1" si="3"/>
        <v>686.77252199999998</v>
      </c>
      <c r="C47" s="183">
        <f t="shared" ca="1" si="15"/>
        <v>512.33230141199999</v>
      </c>
      <c r="D47" s="184">
        <f t="shared" ca="1" si="15"/>
        <v>165.03143703660004</v>
      </c>
      <c r="E47" s="184">
        <f t="shared" ca="1" si="15"/>
        <v>9.4087835514000009</v>
      </c>
      <c r="F47" s="185">
        <f t="shared" ca="1" si="15"/>
        <v>0</v>
      </c>
      <c r="G47" s="186">
        <f t="shared" ca="1" si="1"/>
        <v>302.72000000000003</v>
      </c>
      <c r="H47" s="186">
        <f t="shared" ca="1" si="2"/>
        <v>292.24588799999998</v>
      </c>
      <c r="I47" s="187">
        <f t="shared" ca="1" si="5"/>
        <v>251.01</v>
      </c>
      <c r="J47" s="184">
        <f t="shared" ca="1" si="6"/>
        <v>36.42</v>
      </c>
      <c r="K47" s="184">
        <f t="shared" ca="1" si="7"/>
        <v>4.83</v>
      </c>
      <c r="L47" s="184">
        <f t="shared" ca="1" si="8"/>
        <v>0</v>
      </c>
      <c r="M47" s="185">
        <f t="shared" ca="1" si="9"/>
        <v>292.26</v>
      </c>
      <c r="N47" s="183">
        <f t="shared" ca="1" si="10"/>
        <v>259.99366043933486</v>
      </c>
      <c r="O47" s="184">
        <f t="shared" ca="1" si="11"/>
        <v>37.723473619380016</v>
      </c>
      <c r="P47" s="184">
        <f t="shared" ca="1" si="12"/>
        <v>5.0028659412851573</v>
      </c>
      <c r="Q47" s="184">
        <f t="shared" ca="1" si="13"/>
        <v>0</v>
      </c>
      <c r="R47" s="185">
        <f t="shared" ca="1" si="14"/>
        <v>302.72000000000003</v>
      </c>
      <c r="W47" s="46"/>
      <c r="X47" s="46">
        <v>47</v>
      </c>
    </row>
    <row r="48" spans="1:24">
      <c r="A48" s="61" t="s">
        <v>90</v>
      </c>
      <c r="B48" s="178">
        <f t="shared" ca="1" si="3"/>
        <v>686.77252199999998</v>
      </c>
      <c r="C48" s="183">
        <f t="shared" ca="1" si="15"/>
        <v>512.33230141199999</v>
      </c>
      <c r="D48" s="184">
        <f t="shared" ca="1" si="15"/>
        <v>165.03143703660004</v>
      </c>
      <c r="E48" s="184">
        <f t="shared" ca="1" si="15"/>
        <v>9.4087835514000009</v>
      </c>
      <c r="F48" s="185">
        <f t="shared" ca="1" si="15"/>
        <v>0</v>
      </c>
      <c r="G48" s="186">
        <f t="shared" ca="1" si="1"/>
        <v>302.72000000000003</v>
      </c>
      <c r="H48" s="186">
        <f t="shared" ca="1" si="2"/>
        <v>292.24588799999998</v>
      </c>
      <c r="I48" s="187">
        <f t="shared" ca="1" si="5"/>
        <v>251.01</v>
      </c>
      <c r="J48" s="184">
        <f t="shared" ca="1" si="6"/>
        <v>36.42</v>
      </c>
      <c r="K48" s="184">
        <f t="shared" ca="1" si="7"/>
        <v>4.83</v>
      </c>
      <c r="L48" s="184">
        <f t="shared" ca="1" si="8"/>
        <v>0</v>
      </c>
      <c r="M48" s="185">
        <f t="shared" ca="1" si="9"/>
        <v>292.26</v>
      </c>
      <c r="N48" s="183">
        <f t="shared" ca="1" si="10"/>
        <v>259.99366043933486</v>
      </c>
      <c r="O48" s="184">
        <f t="shared" ca="1" si="11"/>
        <v>37.723473619380016</v>
      </c>
      <c r="P48" s="184">
        <f t="shared" ca="1" si="12"/>
        <v>5.0028659412851573</v>
      </c>
      <c r="Q48" s="184">
        <f t="shared" ca="1" si="13"/>
        <v>0</v>
      </c>
      <c r="R48" s="185">
        <f t="shared" ca="1" si="14"/>
        <v>302.72000000000003</v>
      </c>
      <c r="W48" s="46"/>
      <c r="X48" s="46">
        <v>48</v>
      </c>
    </row>
    <row r="49" spans="1:24">
      <c r="A49" s="61" t="s">
        <v>91</v>
      </c>
      <c r="B49" s="178">
        <f t="shared" ca="1" si="3"/>
        <v>686.77252199999998</v>
      </c>
      <c r="C49" s="183">
        <f t="shared" ca="1" si="15"/>
        <v>512.33230141199999</v>
      </c>
      <c r="D49" s="184">
        <f t="shared" ca="1" si="15"/>
        <v>165.03143703660004</v>
      </c>
      <c r="E49" s="184">
        <f t="shared" ca="1" si="15"/>
        <v>9.4087835514000009</v>
      </c>
      <c r="F49" s="185">
        <f t="shared" ca="1" si="15"/>
        <v>0</v>
      </c>
      <c r="G49" s="186">
        <f t="shared" ca="1" si="1"/>
        <v>302.72000000000003</v>
      </c>
      <c r="H49" s="186">
        <f t="shared" ca="1" si="2"/>
        <v>292.24588799999998</v>
      </c>
      <c r="I49" s="187">
        <f t="shared" ca="1" si="5"/>
        <v>251.01</v>
      </c>
      <c r="J49" s="184">
        <f t="shared" ca="1" si="6"/>
        <v>36.42</v>
      </c>
      <c r="K49" s="184">
        <f t="shared" ca="1" si="7"/>
        <v>4.83</v>
      </c>
      <c r="L49" s="184">
        <f t="shared" ca="1" si="8"/>
        <v>0</v>
      </c>
      <c r="M49" s="185">
        <f t="shared" ca="1" si="9"/>
        <v>292.26</v>
      </c>
      <c r="N49" s="183">
        <f t="shared" ca="1" si="10"/>
        <v>259.99366043933486</v>
      </c>
      <c r="O49" s="184">
        <f t="shared" ca="1" si="11"/>
        <v>37.723473619380016</v>
      </c>
      <c r="P49" s="184">
        <f t="shared" ca="1" si="12"/>
        <v>5.0028659412851573</v>
      </c>
      <c r="Q49" s="184">
        <f t="shared" ca="1" si="13"/>
        <v>0</v>
      </c>
      <c r="R49" s="185">
        <f t="shared" ca="1" si="14"/>
        <v>302.72000000000003</v>
      </c>
      <c r="W49" s="46"/>
      <c r="X49" s="46">
        <v>49</v>
      </c>
    </row>
    <row r="50" spans="1:24">
      <c r="A50" s="61" t="s">
        <v>92</v>
      </c>
      <c r="B50" s="178">
        <f t="shared" ca="1" si="3"/>
        <v>686.77252199999998</v>
      </c>
      <c r="C50" s="183">
        <f t="shared" ca="1" si="15"/>
        <v>512.33230141199999</v>
      </c>
      <c r="D50" s="184">
        <f t="shared" ca="1" si="15"/>
        <v>165.03143703660004</v>
      </c>
      <c r="E50" s="184">
        <f t="shared" ca="1" si="15"/>
        <v>9.4087835514000009</v>
      </c>
      <c r="F50" s="185">
        <f t="shared" ca="1" si="15"/>
        <v>0</v>
      </c>
      <c r="G50" s="186">
        <f t="shared" ca="1" si="1"/>
        <v>301.63</v>
      </c>
      <c r="H50" s="186">
        <f t="shared" ca="1" si="2"/>
        <v>291.193602</v>
      </c>
      <c r="I50" s="187">
        <f t="shared" ca="1" si="5"/>
        <v>251</v>
      </c>
      <c r="J50" s="184">
        <f t="shared" ca="1" si="6"/>
        <v>35.36</v>
      </c>
      <c r="K50" s="184">
        <f t="shared" ca="1" si="7"/>
        <v>4.83</v>
      </c>
      <c r="L50" s="184">
        <f t="shared" ca="1" si="8"/>
        <v>0</v>
      </c>
      <c r="M50" s="185">
        <f t="shared" ca="1" si="9"/>
        <v>291.19</v>
      </c>
      <c r="N50" s="183">
        <f t="shared" ca="1" si="10"/>
        <v>259.99907277035612</v>
      </c>
      <c r="O50" s="184">
        <f t="shared" ca="1" si="11"/>
        <v>36.627757821353768</v>
      </c>
      <c r="P50" s="184">
        <f t="shared" ca="1" si="12"/>
        <v>5.0031694082901206</v>
      </c>
      <c r="Q50" s="184">
        <f t="shared" ca="1" si="13"/>
        <v>0</v>
      </c>
      <c r="R50" s="185">
        <f t="shared" ca="1" si="14"/>
        <v>301.63000000000005</v>
      </c>
      <c r="W50" s="46"/>
      <c r="X50" s="46">
        <v>50</v>
      </c>
    </row>
    <row r="51" spans="1:24">
      <c r="A51" s="61" t="s">
        <v>93</v>
      </c>
      <c r="B51" s="178">
        <f t="shared" ca="1" si="3"/>
        <v>686.77252199999998</v>
      </c>
      <c r="C51" s="183">
        <f t="shared" ca="1" si="15"/>
        <v>512.33230141199999</v>
      </c>
      <c r="D51" s="184">
        <f t="shared" ca="1" si="15"/>
        <v>165.03143703660004</v>
      </c>
      <c r="E51" s="184">
        <f t="shared" ca="1" si="15"/>
        <v>9.4087835514000009</v>
      </c>
      <c r="F51" s="185">
        <f t="shared" ca="1" si="15"/>
        <v>0</v>
      </c>
      <c r="G51" s="186">
        <f t="shared" ca="1" si="1"/>
        <v>301.49</v>
      </c>
      <c r="H51" s="186">
        <f t="shared" ca="1" si="2"/>
        <v>291.058446</v>
      </c>
      <c r="I51" s="187">
        <f t="shared" ca="1" si="5"/>
        <v>251.01</v>
      </c>
      <c r="J51" s="184">
        <f t="shared" ca="1" si="6"/>
        <v>35.229999999999997</v>
      </c>
      <c r="K51" s="184">
        <f t="shared" ca="1" si="7"/>
        <v>4.83</v>
      </c>
      <c r="L51" s="184">
        <f t="shared" ca="1" si="8"/>
        <v>0</v>
      </c>
      <c r="M51" s="185">
        <f t="shared" ca="1" si="9"/>
        <v>291.07</v>
      </c>
      <c r="N51" s="183">
        <f t="shared" ca="1" si="10"/>
        <v>259.99589411481776</v>
      </c>
      <c r="O51" s="184">
        <f t="shared" ca="1" si="11"/>
        <v>36.491196962929884</v>
      </c>
      <c r="P51" s="184">
        <f t="shared" ca="1" si="12"/>
        <v>5.0029089222523799</v>
      </c>
      <c r="Q51" s="184">
        <f t="shared" ca="1" si="13"/>
        <v>0</v>
      </c>
      <c r="R51" s="185">
        <f t="shared" ca="1" si="14"/>
        <v>301.49000000000007</v>
      </c>
      <c r="W51" s="46"/>
      <c r="X51" s="46">
        <v>51</v>
      </c>
    </row>
    <row r="52" spans="1:24">
      <c r="A52" s="61" t="s">
        <v>94</v>
      </c>
      <c r="B52" s="178">
        <f t="shared" ca="1" si="3"/>
        <v>686.77252199999998</v>
      </c>
      <c r="C52" s="183">
        <f t="shared" ca="1" si="15"/>
        <v>512.33230141199999</v>
      </c>
      <c r="D52" s="184">
        <f t="shared" ca="1" si="15"/>
        <v>165.03143703660004</v>
      </c>
      <c r="E52" s="184">
        <f t="shared" ca="1" si="15"/>
        <v>9.4087835514000009</v>
      </c>
      <c r="F52" s="185">
        <f t="shared" ca="1" si="15"/>
        <v>0</v>
      </c>
      <c r="G52" s="186">
        <f t="shared" ca="1" si="1"/>
        <v>301.49</v>
      </c>
      <c r="H52" s="186">
        <f t="shared" ca="1" si="2"/>
        <v>291.058446</v>
      </c>
      <c r="I52" s="187">
        <f t="shared" ca="1" si="5"/>
        <v>251.01</v>
      </c>
      <c r="J52" s="184">
        <f t="shared" ca="1" si="6"/>
        <v>35.229999999999997</v>
      </c>
      <c r="K52" s="184">
        <f t="shared" ca="1" si="7"/>
        <v>4.83</v>
      </c>
      <c r="L52" s="184">
        <f t="shared" ca="1" si="8"/>
        <v>0</v>
      </c>
      <c r="M52" s="185">
        <f t="shared" ca="1" si="9"/>
        <v>291.07</v>
      </c>
      <c r="N52" s="183">
        <f t="shared" ca="1" si="10"/>
        <v>259.99589411481776</v>
      </c>
      <c r="O52" s="184">
        <f t="shared" ca="1" si="11"/>
        <v>36.491196962929884</v>
      </c>
      <c r="P52" s="184">
        <f t="shared" ca="1" si="12"/>
        <v>5.0029089222523799</v>
      </c>
      <c r="Q52" s="184">
        <f t="shared" ca="1" si="13"/>
        <v>0</v>
      </c>
      <c r="R52" s="185">
        <f t="shared" ca="1" si="14"/>
        <v>301.49000000000007</v>
      </c>
      <c r="W52" s="46"/>
      <c r="X52" s="46">
        <v>52</v>
      </c>
    </row>
    <row r="53" spans="1:24">
      <c r="A53" s="61" t="s">
        <v>95</v>
      </c>
      <c r="B53" s="178">
        <f t="shared" ca="1" si="3"/>
        <v>686.77252199999998</v>
      </c>
      <c r="C53" s="183">
        <f t="shared" ca="1" si="15"/>
        <v>512.33230141199999</v>
      </c>
      <c r="D53" s="184">
        <f t="shared" ca="1" si="15"/>
        <v>165.03143703660004</v>
      </c>
      <c r="E53" s="184">
        <f t="shared" ca="1" si="15"/>
        <v>9.4087835514000009</v>
      </c>
      <c r="F53" s="185">
        <f t="shared" ca="1" si="15"/>
        <v>0</v>
      </c>
      <c r="G53" s="186">
        <f t="shared" ca="1" si="1"/>
        <v>301.49</v>
      </c>
      <c r="H53" s="186">
        <f t="shared" ca="1" si="2"/>
        <v>291.058446</v>
      </c>
      <c r="I53" s="187">
        <f t="shared" ca="1" si="5"/>
        <v>251.01</v>
      </c>
      <c r="J53" s="184">
        <f t="shared" ca="1" si="6"/>
        <v>35.229999999999997</v>
      </c>
      <c r="K53" s="184">
        <f t="shared" ca="1" si="7"/>
        <v>4.83</v>
      </c>
      <c r="L53" s="184">
        <f t="shared" ca="1" si="8"/>
        <v>0</v>
      </c>
      <c r="M53" s="185">
        <f t="shared" ca="1" si="9"/>
        <v>291.07</v>
      </c>
      <c r="N53" s="183">
        <f t="shared" ca="1" si="10"/>
        <v>259.99589411481776</v>
      </c>
      <c r="O53" s="184">
        <f t="shared" ca="1" si="11"/>
        <v>36.491196962929884</v>
      </c>
      <c r="P53" s="184">
        <f t="shared" ca="1" si="12"/>
        <v>5.0029089222523799</v>
      </c>
      <c r="Q53" s="184">
        <f t="shared" ca="1" si="13"/>
        <v>0</v>
      </c>
      <c r="R53" s="185">
        <f t="shared" ca="1" si="14"/>
        <v>301.49000000000007</v>
      </c>
      <c r="W53" s="46"/>
      <c r="X53" s="46">
        <v>53</v>
      </c>
    </row>
    <row r="54" spans="1:24">
      <c r="A54" s="61" t="s">
        <v>96</v>
      </c>
      <c r="B54" s="178">
        <f t="shared" ca="1" si="3"/>
        <v>686.77252199999998</v>
      </c>
      <c r="C54" s="183">
        <f t="shared" ca="1" si="15"/>
        <v>512.33230141199999</v>
      </c>
      <c r="D54" s="184">
        <f t="shared" ca="1" si="15"/>
        <v>165.03143703660004</v>
      </c>
      <c r="E54" s="184">
        <f t="shared" ca="1" si="15"/>
        <v>9.4087835514000009</v>
      </c>
      <c r="F54" s="185">
        <f t="shared" ca="1" si="15"/>
        <v>0</v>
      </c>
      <c r="G54" s="186">
        <f t="shared" ca="1" si="1"/>
        <v>301.49</v>
      </c>
      <c r="H54" s="186">
        <f t="shared" ca="1" si="2"/>
        <v>291.058446</v>
      </c>
      <c r="I54" s="187">
        <f t="shared" ca="1" si="5"/>
        <v>251.01</v>
      </c>
      <c r="J54" s="184">
        <f t="shared" ca="1" si="6"/>
        <v>35.229999999999997</v>
      </c>
      <c r="K54" s="184">
        <f t="shared" ca="1" si="7"/>
        <v>4.83</v>
      </c>
      <c r="L54" s="184">
        <f t="shared" ca="1" si="8"/>
        <v>0</v>
      </c>
      <c r="M54" s="185">
        <f t="shared" ca="1" si="9"/>
        <v>291.07</v>
      </c>
      <c r="N54" s="183">
        <f t="shared" ca="1" si="10"/>
        <v>259.99589411481776</v>
      </c>
      <c r="O54" s="184">
        <f t="shared" ca="1" si="11"/>
        <v>36.491196962929884</v>
      </c>
      <c r="P54" s="184">
        <f t="shared" ca="1" si="12"/>
        <v>5.0029089222523799</v>
      </c>
      <c r="Q54" s="184">
        <f t="shared" ca="1" si="13"/>
        <v>0</v>
      </c>
      <c r="R54" s="185">
        <f t="shared" ca="1" si="14"/>
        <v>301.49000000000007</v>
      </c>
      <c r="W54" s="46"/>
      <c r="X54" s="46">
        <v>54</v>
      </c>
    </row>
    <row r="55" spans="1:24">
      <c r="A55" s="61" t="s">
        <v>97</v>
      </c>
      <c r="B55" s="178">
        <f t="shared" ca="1" si="3"/>
        <v>686.77252199999998</v>
      </c>
      <c r="C55" s="183">
        <f t="shared" ca="1" si="15"/>
        <v>512.33230141199999</v>
      </c>
      <c r="D55" s="184">
        <f t="shared" ca="1" si="15"/>
        <v>165.03143703660004</v>
      </c>
      <c r="E55" s="184">
        <f t="shared" ca="1" si="15"/>
        <v>9.4087835514000009</v>
      </c>
      <c r="F55" s="185">
        <f t="shared" ca="1" si="15"/>
        <v>0</v>
      </c>
      <c r="G55" s="186">
        <f t="shared" ca="1" si="1"/>
        <v>301.49</v>
      </c>
      <c r="H55" s="186">
        <f t="shared" ca="1" si="2"/>
        <v>291.058446</v>
      </c>
      <c r="I55" s="187">
        <f t="shared" ca="1" si="5"/>
        <v>251.01</v>
      </c>
      <c r="J55" s="184">
        <f t="shared" ca="1" si="6"/>
        <v>35.229999999999997</v>
      </c>
      <c r="K55" s="184">
        <f t="shared" ca="1" si="7"/>
        <v>4.83</v>
      </c>
      <c r="L55" s="184">
        <f t="shared" ca="1" si="8"/>
        <v>0</v>
      </c>
      <c r="M55" s="185">
        <f t="shared" ca="1" si="9"/>
        <v>291.07</v>
      </c>
      <c r="N55" s="183">
        <f t="shared" ca="1" si="10"/>
        <v>259.99589411481776</v>
      </c>
      <c r="O55" s="184">
        <f t="shared" ca="1" si="11"/>
        <v>36.491196962929884</v>
      </c>
      <c r="P55" s="184">
        <f t="shared" ca="1" si="12"/>
        <v>5.0029089222523799</v>
      </c>
      <c r="Q55" s="184">
        <f t="shared" ca="1" si="13"/>
        <v>0</v>
      </c>
      <c r="R55" s="185">
        <f t="shared" ca="1" si="14"/>
        <v>301.49000000000007</v>
      </c>
      <c r="W55" s="46"/>
      <c r="X55" s="46">
        <v>55</v>
      </c>
    </row>
    <row r="56" spans="1:24">
      <c r="A56" s="61" t="s">
        <v>98</v>
      </c>
      <c r="B56" s="178">
        <f t="shared" ca="1" si="3"/>
        <v>686.77252199999998</v>
      </c>
      <c r="C56" s="183">
        <f t="shared" ca="1" si="15"/>
        <v>512.33230141199999</v>
      </c>
      <c r="D56" s="184">
        <f t="shared" ca="1" si="15"/>
        <v>165.03143703660004</v>
      </c>
      <c r="E56" s="184">
        <f t="shared" ca="1" si="15"/>
        <v>9.4087835514000009</v>
      </c>
      <c r="F56" s="185">
        <f t="shared" ca="1" si="15"/>
        <v>0</v>
      </c>
      <c r="G56" s="186">
        <f t="shared" ca="1" si="1"/>
        <v>301.49</v>
      </c>
      <c r="H56" s="186">
        <f t="shared" ca="1" si="2"/>
        <v>291.058446</v>
      </c>
      <c r="I56" s="187">
        <f t="shared" ca="1" si="5"/>
        <v>251.01</v>
      </c>
      <c r="J56" s="184">
        <f t="shared" ca="1" si="6"/>
        <v>35.229999999999997</v>
      </c>
      <c r="K56" s="184">
        <f t="shared" ca="1" si="7"/>
        <v>4.83</v>
      </c>
      <c r="L56" s="184">
        <f t="shared" ca="1" si="8"/>
        <v>0</v>
      </c>
      <c r="M56" s="185">
        <f t="shared" ca="1" si="9"/>
        <v>291.07</v>
      </c>
      <c r="N56" s="183">
        <f t="shared" ca="1" si="10"/>
        <v>259.99589411481776</v>
      </c>
      <c r="O56" s="184">
        <f t="shared" ca="1" si="11"/>
        <v>36.491196962929884</v>
      </c>
      <c r="P56" s="184">
        <f t="shared" ca="1" si="12"/>
        <v>5.0029089222523799</v>
      </c>
      <c r="Q56" s="184">
        <f t="shared" ca="1" si="13"/>
        <v>0</v>
      </c>
      <c r="R56" s="185">
        <f t="shared" ca="1" si="14"/>
        <v>301.49000000000007</v>
      </c>
      <c r="W56" s="46"/>
      <c r="X56" s="46">
        <v>56</v>
      </c>
    </row>
    <row r="57" spans="1:24">
      <c r="A57" s="61" t="s">
        <v>99</v>
      </c>
      <c r="B57" s="178">
        <f t="shared" ca="1" si="3"/>
        <v>686.77252199999998</v>
      </c>
      <c r="C57" s="183">
        <f t="shared" ca="1" si="15"/>
        <v>512.33230141199999</v>
      </c>
      <c r="D57" s="184">
        <f t="shared" ca="1" si="15"/>
        <v>165.03143703660004</v>
      </c>
      <c r="E57" s="184">
        <f t="shared" ca="1" si="15"/>
        <v>9.4087835514000009</v>
      </c>
      <c r="F57" s="185">
        <f t="shared" ca="1" si="15"/>
        <v>0</v>
      </c>
      <c r="G57" s="186">
        <f t="shared" ca="1" si="1"/>
        <v>301.49</v>
      </c>
      <c r="H57" s="186">
        <f t="shared" ca="1" si="2"/>
        <v>291.058446</v>
      </c>
      <c r="I57" s="187">
        <f t="shared" ca="1" si="5"/>
        <v>251.01</v>
      </c>
      <c r="J57" s="184">
        <f t="shared" ca="1" si="6"/>
        <v>35.229999999999997</v>
      </c>
      <c r="K57" s="184">
        <f t="shared" ca="1" si="7"/>
        <v>4.83</v>
      </c>
      <c r="L57" s="184">
        <f t="shared" ca="1" si="8"/>
        <v>0</v>
      </c>
      <c r="M57" s="185">
        <f t="shared" ca="1" si="9"/>
        <v>291.07</v>
      </c>
      <c r="N57" s="183">
        <f t="shared" ca="1" si="10"/>
        <v>259.99589411481776</v>
      </c>
      <c r="O57" s="184">
        <f t="shared" ca="1" si="11"/>
        <v>36.491196962929884</v>
      </c>
      <c r="P57" s="184">
        <f t="shared" ca="1" si="12"/>
        <v>5.0029089222523799</v>
      </c>
      <c r="Q57" s="184">
        <f t="shared" ca="1" si="13"/>
        <v>0</v>
      </c>
      <c r="R57" s="185">
        <f t="shared" ca="1" si="14"/>
        <v>301.49000000000007</v>
      </c>
      <c r="W57" s="46"/>
      <c r="X57" s="46">
        <v>57</v>
      </c>
    </row>
    <row r="58" spans="1:24">
      <c r="A58" s="61" t="s">
        <v>100</v>
      </c>
      <c r="B58" s="178">
        <f t="shared" ca="1" si="3"/>
        <v>686.77252199999998</v>
      </c>
      <c r="C58" s="183">
        <f t="shared" ca="1" si="15"/>
        <v>512.33230141199999</v>
      </c>
      <c r="D58" s="184">
        <f t="shared" ca="1" si="15"/>
        <v>165.03143703660004</v>
      </c>
      <c r="E58" s="184">
        <f t="shared" ca="1" si="15"/>
        <v>9.4087835514000009</v>
      </c>
      <c r="F58" s="185">
        <f t="shared" ca="1" si="15"/>
        <v>0</v>
      </c>
      <c r="G58" s="186">
        <f t="shared" ca="1" si="1"/>
        <v>301.49</v>
      </c>
      <c r="H58" s="186">
        <f t="shared" ca="1" si="2"/>
        <v>291.058446</v>
      </c>
      <c r="I58" s="187">
        <f t="shared" ca="1" si="5"/>
        <v>251.01</v>
      </c>
      <c r="J58" s="184">
        <f t="shared" ca="1" si="6"/>
        <v>35.229999999999997</v>
      </c>
      <c r="K58" s="184">
        <f t="shared" ca="1" si="7"/>
        <v>4.83</v>
      </c>
      <c r="L58" s="184">
        <f t="shared" ca="1" si="8"/>
        <v>0</v>
      </c>
      <c r="M58" s="185">
        <f t="shared" ca="1" si="9"/>
        <v>291.07</v>
      </c>
      <c r="N58" s="183">
        <f t="shared" ca="1" si="10"/>
        <v>259.99589411481776</v>
      </c>
      <c r="O58" s="184">
        <f t="shared" ca="1" si="11"/>
        <v>36.491196962929884</v>
      </c>
      <c r="P58" s="184">
        <f t="shared" ca="1" si="12"/>
        <v>5.0029089222523799</v>
      </c>
      <c r="Q58" s="184">
        <f t="shared" ca="1" si="13"/>
        <v>0</v>
      </c>
      <c r="R58" s="185">
        <f t="shared" ca="1" si="14"/>
        <v>301.49000000000007</v>
      </c>
      <c r="W58" s="46"/>
      <c r="X58" s="46">
        <v>58</v>
      </c>
    </row>
    <row r="59" spans="1:24">
      <c r="A59" s="61" t="s">
        <v>101</v>
      </c>
      <c r="B59" s="178">
        <f t="shared" ca="1" si="3"/>
        <v>686.77252199999998</v>
      </c>
      <c r="C59" s="183">
        <f t="shared" ca="1" si="15"/>
        <v>512.33230141199999</v>
      </c>
      <c r="D59" s="184">
        <f t="shared" ca="1" si="15"/>
        <v>165.03143703660004</v>
      </c>
      <c r="E59" s="184">
        <f t="shared" ca="1" si="15"/>
        <v>9.4087835514000009</v>
      </c>
      <c r="F59" s="185">
        <f t="shared" ca="1" si="15"/>
        <v>0</v>
      </c>
      <c r="G59" s="186">
        <f t="shared" ca="1" si="1"/>
        <v>316.49</v>
      </c>
      <c r="H59" s="186">
        <f t="shared" ca="1" si="2"/>
        <v>305.539446</v>
      </c>
      <c r="I59" s="187">
        <f t="shared" ca="1" si="5"/>
        <v>264.05</v>
      </c>
      <c r="J59" s="184">
        <f t="shared" ca="1" si="6"/>
        <v>36.49</v>
      </c>
      <c r="K59" s="184">
        <f t="shared" ca="1" si="7"/>
        <v>5</v>
      </c>
      <c r="L59" s="184">
        <f t="shared" ca="1" si="8"/>
        <v>0</v>
      </c>
      <c r="M59" s="185">
        <f t="shared" ca="1" si="9"/>
        <v>305.54000000000002</v>
      </c>
      <c r="N59" s="183">
        <f t="shared" ca="1" si="10"/>
        <v>273.5130735746547</v>
      </c>
      <c r="O59" s="184">
        <f t="shared" ca="1" si="11"/>
        <v>37.797735484715581</v>
      </c>
      <c r="P59" s="184">
        <f t="shared" ca="1" si="12"/>
        <v>5.1791909406297041</v>
      </c>
      <c r="Q59" s="184">
        <f t="shared" ca="1" si="13"/>
        <v>0</v>
      </c>
      <c r="R59" s="185">
        <f t="shared" ca="1" si="14"/>
        <v>316.49</v>
      </c>
      <c r="W59" s="46"/>
      <c r="X59" s="46">
        <v>59</v>
      </c>
    </row>
    <row r="60" spans="1:24">
      <c r="A60" s="61" t="s">
        <v>102</v>
      </c>
      <c r="B60" s="178">
        <f t="shared" ca="1" si="3"/>
        <v>686.77252199999998</v>
      </c>
      <c r="C60" s="183">
        <f t="shared" ca="1" si="15"/>
        <v>512.33230141199999</v>
      </c>
      <c r="D60" s="184">
        <f t="shared" ca="1" si="15"/>
        <v>165.03143703660004</v>
      </c>
      <c r="E60" s="184">
        <f t="shared" ca="1" si="15"/>
        <v>9.4087835514000009</v>
      </c>
      <c r="F60" s="185">
        <f t="shared" ca="1" si="15"/>
        <v>0</v>
      </c>
      <c r="G60" s="186">
        <f t="shared" ca="1" si="1"/>
        <v>316.49</v>
      </c>
      <c r="H60" s="186">
        <f t="shared" ca="1" si="2"/>
        <v>305.539446</v>
      </c>
      <c r="I60" s="187">
        <f t="shared" ca="1" si="5"/>
        <v>264.05</v>
      </c>
      <c r="J60" s="184">
        <f t="shared" ca="1" si="6"/>
        <v>36.49</v>
      </c>
      <c r="K60" s="184">
        <f t="shared" ca="1" si="7"/>
        <v>5</v>
      </c>
      <c r="L60" s="184">
        <f t="shared" ca="1" si="8"/>
        <v>0</v>
      </c>
      <c r="M60" s="185">
        <f t="shared" ca="1" si="9"/>
        <v>305.54000000000002</v>
      </c>
      <c r="N60" s="183">
        <f t="shared" ca="1" si="10"/>
        <v>273.5130735746547</v>
      </c>
      <c r="O60" s="184">
        <f t="shared" ca="1" si="11"/>
        <v>37.797735484715581</v>
      </c>
      <c r="P60" s="184">
        <f t="shared" ca="1" si="12"/>
        <v>5.1791909406297041</v>
      </c>
      <c r="Q60" s="184">
        <f t="shared" ca="1" si="13"/>
        <v>0</v>
      </c>
      <c r="R60" s="185">
        <f t="shared" ca="1" si="14"/>
        <v>316.49</v>
      </c>
      <c r="W60" s="46"/>
      <c r="X60" s="46">
        <v>60</v>
      </c>
    </row>
    <row r="61" spans="1:24">
      <c r="A61" s="61" t="s">
        <v>103</v>
      </c>
      <c r="B61" s="178">
        <f t="shared" ca="1" si="3"/>
        <v>686.77252199999998</v>
      </c>
      <c r="C61" s="183">
        <f t="shared" ca="1" si="15"/>
        <v>512.33230141199999</v>
      </c>
      <c r="D61" s="184">
        <f t="shared" ca="1" si="15"/>
        <v>165.03143703660004</v>
      </c>
      <c r="E61" s="184">
        <f t="shared" ca="1" si="15"/>
        <v>9.4087835514000009</v>
      </c>
      <c r="F61" s="185">
        <f t="shared" ca="1" si="15"/>
        <v>0</v>
      </c>
      <c r="G61" s="186">
        <f t="shared" ca="1" si="1"/>
        <v>315.23</v>
      </c>
      <c r="H61" s="186">
        <f t="shared" ca="1" si="2"/>
        <v>304.32304199999999</v>
      </c>
      <c r="I61" s="187">
        <f t="shared" ca="1" si="5"/>
        <v>264.08999999999997</v>
      </c>
      <c r="J61" s="184">
        <f t="shared" ca="1" si="6"/>
        <v>35.229999999999997</v>
      </c>
      <c r="K61" s="184">
        <f t="shared" ca="1" si="7"/>
        <v>5</v>
      </c>
      <c r="L61" s="184">
        <f t="shared" ca="1" si="8"/>
        <v>0</v>
      </c>
      <c r="M61" s="185">
        <f t="shared" ca="1" si="9"/>
        <v>304.32</v>
      </c>
      <c r="N61" s="183">
        <f t="shared" ca="1" si="10"/>
        <v>273.55773757886436</v>
      </c>
      <c r="O61" s="184">
        <f t="shared" ca="1" si="11"/>
        <v>36.493010318086235</v>
      </c>
      <c r="P61" s="184">
        <f t="shared" ca="1" si="12"/>
        <v>5.1792521030494232</v>
      </c>
      <c r="Q61" s="184">
        <f t="shared" ca="1" si="13"/>
        <v>0</v>
      </c>
      <c r="R61" s="185">
        <f t="shared" ca="1" si="14"/>
        <v>315.23</v>
      </c>
      <c r="W61" s="46"/>
      <c r="X61" s="46">
        <v>61</v>
      </c>
    </row>
    <row r="62" spans="1:24">
      <c r="A62" s="61" t="s">
        <v>104</v>
      </c>
      <c r="B62" s="178">
        <f t="shared" ca="1" si="3"/>
        <v>686.77252199999998</v>
      </c>
      <c r="C62" s="183">
        <f t="shared" ca="1" si="15"/>
        <v>512.33230141199999</v>
      </c>
      <c r="D62" s="184">
        <f t="shared" ca="1" si="15"/>
        <v>165.03143703660004</v>
      </c>
      <c r="E62" s="184">
        <f t="shared" ca="1" si="15"/>
        <v>9.4087835514000009</v>
      </c>
      <c r="F62" s="185">
        <f t="shared" ca="1" si="15"/>
        <v>0</v>
      </c>
      <c r="G62" s="186">
        <f t="shared" ca="1" si="1"/>
        <v>315.23</v>
      </c>
      <c r="H62" s="186">
        <f t="shared" ca="1" si="2"/>
        <v>304.32304199999999</v>
      </c>
      <c r="I62" s="187">
        <f t="shared" ca="1" si="5"/>
        <v>264.08999999999997</v>
      </c>
      <c r="J62" s="184">
        <f t="shared" ca="1" si="6"/>
        <v>35.229999999999997</v>
      </c>
      <c r="K62" s="184">
        <f t="shared" ca="1" si="7"/>
        <v>5</v>
      </c>
      <c r="L62" s="184">
        <f t="shared" ca="1" si="8"/>
        <v>0</v>
      </c>
      <c r="M62" s="185">
        <f t="shared" ca="1" si="9"/>
        <v>304.32</v>
      </c>
      <c r="N62" s="183">
        <f t="shared" ca="1" si="10"/>
        <v>273.55773757886436</v>
      </c>
      <c r="O62" s="184">
        <f t="shared" ca="1" si="11"/>
        <v>36.493010318086235</v>
      </c>
      <c r="P62" s="184">
        <f t="shared" ca="1" si="12"/>
        <v>5.1792521030494232</v>
      </c>
      <c r="Q62" s="184">
        <f t="shared" ca="1" si="13"/>
        <v>0</v>
      </c>
      <c r="R62" s="185">
        <f t="shared" ca="1" si="14"/>
        <v>315.23</v>
      </c>
      <c r="W62" s="46"/>
      <c r="X62" s="46">
        <v>62</v>
      </c>
    </row>
    <row r="63" spans="1:24">
      <c r="A63" s="61" t="s">
        <v>105</v>
      </c>
      <c r="B63" s="178">
        <f t="shared" ca="1" si="3"/>
        <v>686.77252199999998</v>
      </c>
      <c r="C63" s="183">
        <f t="shared" ca="1" si="15"/>
        <v>512.33230141199999</v>
      </c>
      <c r="D63" s="184">
        <f t="shared" ca="1" si="15"/>
        <v>165.03143703660004</v>
      </c>
      <c r="E63" s="184">
        <f t="shared" ca="1" si="15"/>
        <v>9.4087835514000009</v>
      </c>
      <c r="F63" s="185">
        <f t="shared" ca="1" si="15"/>
        <v>0</v>
      </c>
      <c r="G63" s="186">
        <f t="shared" ca="1" si="1"/>
        <v>315.23</v>
      </c>
      <c r="H63" s="186">
        <f t="shared" ca="1" si="2"/>
        <v>304.32304199999999</v>
      </c>
      <c r="I63" s="187">
        <f t="shared" ca="1" si="5"/>
        <v>264.08999999999997</v>
      </c>
      <c r="J63" s="184">
        <f t="shared" ca="1" si="6"/>
        <v>35.229999999999997</v>
      </c>
      <c r="K63" s="184">
        <f t="shared" ca="1" si="7"/>
        <v>5</v>
      </c>
      <c r="L63" s="184">
        <f t="shared" ca="1" si="8"/>
        <v>0</v>
      </c>
      <c r="M63" s="185">
        <f t="shared" ca="1" si="9"/>
        <v>304.32</v>
      </c>
      <c r="N63" s="183">
        <f t="shared" ca="1" si="10"/>
        <v>273.55773757886436</v>
      </c>
      <c r="O63" s="184">
        <f t="shared" ca="1" si="11"/>
        <v>36.493010318086235</v>
      </c>
      <c r="P63" s="184">
        <f t="shared" ca="1" si="12"/>
        <v>5.1792521030494232</v>
      </c>
      <c r="Q63" s="184">
        <f t="shared" ca="1" si="13"/>
        <v>0</v>
      </c>
      <c r="R63" s="185">
        <f t="shared" ca="1" si="14"/>
        <v>315.23</v>
      </c>
      <c r="W63" s="46"/>
      <c r="X63" s="46">
        <v>63</v>
      </c>
    </row>
    <row r="64" spans="1:24">
      <c r="A64" s="61" t="s">
        <v>106</v>
      </c>
      <c r="B64" s="178">
        <f t="shared" ca="1" si="3"/>
        <v>686.77252199999998</v>
      </c>
      <c r="C64" s="183">
        <f t="shared" ca="1" si="15"/>
        <v>512.33230141199999</v>
      </c>
      <c r="D64" s="184">
        <f t="shared" ca="1" si="15"/>
        <v>165.03143703660004</v>
      </c>
      <c r="E64" s="184">
        <f t="shared" ca="1" si="15"/>
        <v>9.4087835514000009</v>
      </c>
      <c r="F64" s="185">
        <f t="shared" ca="1" si="15"/>
        <v>0</v>
      </c>
      <c r="G64" s="186">
        <f t="shared" ca="1" si="1"/>
        <v>315.23</v>
      </c>
      <c r="H64" s="186">
        <f t="shared" ca="1" si="2"/>
        <v>304.32304199999999</v>
      </c>
      <c r="I64" s="187">
        <f t="shared" ca="1" si="5"/>
        <v>264.08999999999997</v>
      </c>
      <c r="J64" s="184">
        <f t="shared" ca="1" si="6"/>
        <v>35.229999999999997</v>
      </c>
      <c r="K64" s="184">
        <f t="shared" ca="1" si="7"/>
        <v>5</v>
      </c>
      <c r="L64" s="184">
        <f t="shared" ca="1" si="8"/>
        <v>0</v>
      </c>
      <c r="M64" s="185">
        <f t="shared" ca="1" si="9"/>
        <v>304.32</v>
      </c>
      <c r="N64" s="183">
        <f t="shared" ca="1" si="10"/>
        <v>273.55773757886436</v>
      </c>
      <c r="O64" s="184">
        <f t="shared" ca="1" si="11"/>
        <v>36.493010318086235</v>
      </c>
      <c r="P64" s="184">
        <f t="shared" ca="1" si="12"/>
        <v>5.1792521030494232</v>
      </c>
      <c r="Q64" s="184">
        <f t="shared" ca="1" si="13"/>
        <v>0</v>
      </c>
      <c r="R64" s="185">
        <f t="shared" ca="1" si="14"/>
        <v>315.23</v>
      </c>
      <c r="W64" s="46"/>
      <c r="X64" s="46">
        <v>64</v>
      </c>
    </row>
    <row r="65" spans="1:24">
      <c r="A65" s="61" t="s">
        <v>107</v>
      </c>
      <c r="B65" s="178">
        <f t="shared" ca="1" si="3"/>
        <v>686.77252199999998</v>
      </c>
      <c r="C65" s="183">
        <f t="shared" ca="1" si="15"/>
        <v>512.33230141199999</v>
      </c>
      <c r="D65" s="184">
        <f t="shared" ca="1" si="15"/>
        <v>165.03143703660004</v>
      </c>
      <c r="E65" s="184">
        <f t="shared" ca="1" si="15"/>
        <v>9.4087835514000009</v>
      </c>
      <c r="F65" s="185">
        <f t="shared" ca="1" si="15"/>
        <v>0</v>
      </c>
      <c r="G65" s="186">
        <f t="shared" ca="1" si="1"/>
        <v>346.904267</v>
      </c>
      <c r="H65" s="186">
        <f t="shared" ca="1" si="2"/>
        <v>334.90137900000002</v>
      </c>
      <c r="I65" s="187">
        <f t="shared" ca="1" si="5"/>
        <v>246.67</v>
      </c>
      <c r="J65" s="184">
        <f t="shared" ca="1" si="6"/>
        <v>83.49</v>
      </c>
      <c r="K65" s="184">
        <f t="shared" ca="1" si="7"/>
        <v>4.74</v>
      </c>
      <c r="L65" s="184">
        <f t="shared" ca="1" si="8"/>
        <v>0</v>
      </c>
      <c r="M65" s="185">
        <f t="shared" ca="1" si="9"/>
        <v>334.9</v>
      </c>
      <c r="N65" s="183">
        <f t="shared" ca="1" si="10"/>
        <v>255.51172153147212</v>
      </c>
      <c r="O65" s="184">
        <f t="shared" ca="1" si="11"/>
        <v>86.482643331830403</v>
      </c>
      <c r="P65" s="184">
        <f t="shared" ca="1" si="12"/>
        <v>4.9099021366975224</v>
      </c>
      <c r="Q65" s="184">
        <f t="shared" ca="1" si="13"/>
        <v>0</v>
      </c>
      <c r="R65" s="185">
        <f t="shared" ca="1" si="14"/>
        <v>346.904267</v>
      </c>
      <c r="W65" s="46"/>
      <c r="X65" s="46">
        <v>65</v>
      </c>
    </row>
    <row r="66" spans="1:24">
      <c r="A66" s="61" t="s">
        <v>108</v>
      </c>
      <c r="B66" s="178">
        <f t="shared" ca="1" si="3"/>
        <v>686.77252199999998</v>
      </c>
      <c r="C66" s="183">
        <f t="shared" ca="1" si="15"/>
        <v>512.33230141199999</v>
      </c>
      <c r="D66" s="184">
        <f t="shared" ca="1" si="15"/>
        <v>165.03143703660004</v>
      </c>
      <c r="E66" s="184">
        <f t="shared" ca="1" si="15"/>
        <v>9.4087835514000009</v>
      </c>
      <c r="F66" s="185">
        <f t="shared" ca="1" si="15"/>
        <v>0</v>
      </c>
      <c r="G66" s="186">
        <f t="shared" ca="1" si="1"/>
        <v>367.996261</v>
      </c>
      <c r="H66" s="186">
        <f t="shared" ca="1" si="2"/>
        <v>355.26359000000002</v>
      </c>
      <c r="I66" s="187">
        <f t="shared" ca="1" si="5"/>
        <v>262.26</v>
      </c>
      <c r="J66" s="184">
        <f t="shared" ca="1" si="6"/>
        <v>88</v>
      </c>
      <c r="K66" s="184">
        <f t="shared" ca="1" si="7"/>
        <v>5</v>
      </c>
      <c r="L66" s="184">
        <f t="shared" ca="1" si="8"/>
        <v>0</v>
      </c>
      <c r="M66" s="185">
        <f t="shared" ca="1" si="9"/>
        <v>355.26</v>
      </c>
      <c r="N66" s="183">
        <f t="shared" ca="1" si="10"/>
        <v>271.66216126178017</v>
      </c>
      <c r="O66" s="184">
        <f t="shared" ca="1" si="11"/>
        <v>91.154847064122066</v>
      </c>
      <c r="P66" s="184">
        <f t="shared" ca="1" si="12"/>
        <v>5.1792526740978442</v>
      </c>
      <c r="Q66" s="184">
        <f t="shared" ca="1" si="13"/>
        <v>0</v>
      </c>
      <c r="R66" s="185">
        <f t="shared" ca="1" si="14"/>
        <v>367.99626100000006</v>
      </c>
      <c r="W66" s="46"/>
      <c r="X66" s="46">
        <v>66</v>
      </c>
    </row>
    <row r="67" spans="1:24">
      <c r="A67" s="61" t="s">
        <v>109</v>
      </c>
      <c r="B67" s="178">
        <f t="shared" ca="1" si="3"/>
        <v>686.77252199999998</v>
      </c>
      <c r="C67" s="183">
        <f t="shared" ca="1" si="15"/>
        <v>512.33230141199999</v>
      </c>
      <c r="D67" s="184">
        <f t="shared" ca="1" si="15"/>
        <v>165.03143703660004</v>
      </c>
      <c r="E67" s="184">
        <f t="shared" ca="1" si="15"/>
        <v>9.4087835514000009</v>
      </c>
      <c r="F67" s="185">
        <f t="shared" ca="1" si="15"/>
        <v>0</v>
      </c>
      <c r="G67" s="186">
        <f t="shared" ref="G67:G98" ca="1" si="16">INDIRECT("ISGS_exbus!" &amp; $V$3 &amp; X67)</f>
        <v>367.996261</v>
      </c>
      <c r="H67" s="186">
        <f t="shared" ref="H67:H98" ca="1" si="17">INDIRECT("ISGS_Delhi_pp!" &amp; $V$3 &amp; X67)</f>
        <v>355.26359000000002</v>
      </c>
      <c r="I67" s="187">
        <f t="shared" ca="1" si="5"/>
        <v>262.26</v>
      </c>
      <c r="J67" s="184">
        <f t="shared" ca="1" si="6"/>
        <v>88</v>
      </c>
      <c r="K67" s="184">
        <f t="shared" ca="1" si="7"/>
        <v>5</v>
      </c>
      <c r="L67" s="184">
        <f t="shared" ca="1" si="8"/>
        <v>0</v>
      </c>
      <c r="M67" s="185">
        <f t="shared" ca="1" si="9"/>
        <v>355.26</v>
      </c>
      <c r="N67" s="183">
        <f t="shared" ca="1" si="10"/>
        <v>271.66216126178017</v>
      </c>
      <c r="O67" s="184">
        <f t="shared" ca="1" si="11"/>
        <v>91.154847064122066</v>
      </c>
      <c r="P67" s="184">
        <f t="shared" ca="1" si="12"/>
        <v>5.1792526740978442</v>
      </c>
      <c r="Q67" s="184">
        <f t="shared" ca="1" si="13"/>
        <v>0</v>
      </c>
      <c r="R67" s="185">
        <f t="shared" ca="1" si="14"/>
        <v>367.99626100000006</v>
      </c>
      <c r="W67" s="46"/>
      <c r="X67" s="46">
        <v>67</v>
      </c>
    </row>
    <row r="68" spans="1:24">
      <c r="A68" s="61" t="s">
        <v>110</v>
      </c>
      <c r="B68" s="178">
        <f t="shared" ref="B68:B98" ca="1" si="18">INDIRECT("Entt_ISGS!" &amp; $V$3 &amp; X68)</f>
        <v>686.77252199999998</v>
      </c>
      <c r="C68" s="183">
        <f t="shared" ref="C68:F98" ca="1" si="19">$B68*C$1/100</f>
        <v>512.33230141199999</v>
      </c>
      <c r="D68" s="184">
        <f t="shared" ca="1" si="19"/>
        <v>165.03143703660004</v>
      </c>
      <c r="E68" s="184">
        <f t="shared" ca="1" si="19"/>
        <v>9.4087835514000009</v>
      </c>
      <c r="F68" s="185">
        <f t="shared" ca="1" si="19"/>
        <v>0</v>
      </c>
      <c r="G68" s="186">
        <f t="shared" ca="1" si="16"/>
        <v>367.996261</v>
      </c>
      <c r="H68" s="186">
        <f t="shared" ca="1" si="17"/>
        <v>355.26359000000002</v>
      </c>
      <c r="I68" s="187">
        <f t="shared" ref="I68:I98" ca="1" si="20">INDIRECT("BRPL_EOD!" &amp; $V$3 &amp; X68)</f>
        <v>262.26</v>
      </c>
      <c r="J68" s="184">
        <f t="shared" ref="J68:J98" ca="1" si="21">INDIRECT("BYPL_EOD!" &amp; $V$3 &amp; X68)</f>
        <v>88</v>
      </c>
      <c r="K68" s="184">
        <f t="shared" ref="K68:K98" ca="1" si="22">INDIRECT("TPDDL_EOD!" &amp; $V$3 &amp; X68)</f>
        <v>5</v>
      </c>
      <c r="L68" s="184">
        <f t="shared" ref="L68:L98" ca="1" si="23">INDIRECT("NDMC_EOD!" &amp; $V$3 &amp; X68)</f>
        <v>0</v>
      </c>
      <c r="M68" s="185">
        <f t="shared" ref="M68:M98" ca="1" si="24">SUM(I68:L68)</f>
        <v>355.26</v>
      </c>
      <c r="N68" s="183">
        <f t="shared" ref="N68:N98" ca="1" si="25">INDIRECT("BRPL_ISGS_exbus!" &amp; $V$3 &amp; X68)</f>
        <v>271.66216126178017</v>
      </c>
      <c r="O68" s="184">
        <f t="shared" ref="O68:O98" ca="1" si="26">INDIRECT("BYPL_ISGS_exbus!" &amp; $V$3 &amp; X68)</f>
        <v>91.154847064122066</v>
      </c>
      <c r="P68" s="184">
        <f t="shared" ref="P68:P98" ca="1" si="27">INDIRECT("TPDDL_ISGS_exbus!" &amp; $V$3 &amp; X68)</f>
        <v>5.1792526740978442</v>
      </c>
      <c r="Q68" s="184">
        <f t="shared" ref="Q68:Q98" ca="1" si="28">INDIRECT("NDMC_ISGS_exbus!" &amp; $V$3 &amp; X68)</f>
        <v>0</v>
      </c>
      <c r="R68" s="185">
        <f t="shared" ref="R68:R98" ca="1" si="29">SUM(N68:Q68)</f>
        <v>367.99626100000006</v>
      </c>
      <c r="W68" s="46"/>
      <c r="X68" s="46">
        <v>68</v>
      </c>
    </row>
    <row r="69" spans="1:24">
      <c r="A69" s="61" t="s">
        <v>111</v>
      </c>
      <c r="B69" s="178">
        <f t="shared" ca="1" si="18"/>
        <v>686.77252199999998</v>
      </c>
      <c r="C69" s="183">
        <f t="shared" ca="1" si="19"/>
        <v>512.33230141199999</v>
      </c>
      <c r="D69" s="184">
        <f t="shared" ca="1" si="19"/>
        <v>165.03143703660004</v>
      </c>
      <c r="E69" s="184">
        <f t="shared" ca="1" si="19"/>
        <v>9.4087835514000009</v>
      </c>
      <c r="F69" s="185">
        <f t="shared" ca="1" si="19"/>
        <v>0</v>
      </c>
      <c r="G69" s="186">
        <f t="shared" ca="1" si="16"/>
        <v>367.996261</v>
      </c>
      <c r="H69" s="186">
        <f t="shared" ca="1" si="17"/>
        <v>355.26359000000002</v>
      </c>
      <c r="I69" s="187">
        <f t="shared" ca="1" si="20"/>
        <v>262.26</v>
      </c>
      <c r="J69" s="184">
        <f t="shared" ca="1" si="21"/>
        <v>88</v>
      </c>
      <c r="K69" s="184">
        <f t="shared" ca="1" si="22"/>
        <v>5</v>
      </c>
      <c r="L69" s="184">
        <f t="shared" ca="1" si="23"/>
        <v>0</v>
      </c>
      <c r="M69" s="185">
        <f t="shared" ca="1" si="24"/>
        <v>355.26</v>
      </c>
      <c r="N69" s="183">
        <f t="shared" ca="1" si="25"/>
        <v>271.66216126178017</v>
      </c>
      <c r="O69" s="184">
        <f t="shared" ca="1" si="26"/>
        <v>91.154847064122066</v>
      </c>
      <c r="P69" s="184">
        <f t="shared" ca="1" si="27"/>
        <v>5.1792526740978442</v>
      </c>
      <c r="Q69" s="184">
        <f t="shared" ca="1" si="28"/>
        <v>0</v>
      </c>
      <c r="R69" s="185">
        <f t="shared" ca="1" si="29"/>
        <v>367.99626100000006</v>
      </c>
      <c r="W69" s="46"/>
      <c r="X69" s="46">
        <v>69</v>
      </c>
    </row>
    <row r="70" spans="1:24">
      <c r="A70" s="61" t="s">
        <v>112</v>
      </c>
      <c r="B70" s="178">
        <f t="shared" ca="1" si="18"/>
        <v>686.77252199999998</v>
      </c>
      <c r="C70" s="183">
        <f t="shared" ca="1" si="19"/>
        <v>512.33230141199999</v>
      </c>
      <c r="D70" s="184">
        <f t="shared" ca="1" si="19"/>
        <v>165.03143703660004</v>
      </c>
      <c r="E70" s="184">
        <f t="shared" ca="1" si="19"/>
        <v>9.4087835514000009</v>
      </c>
      <c r="F70" s="185">
        <f t="shared" ca="1" si="19"/>
        <v>0</v>
      </c>
      <c r="G70" s="186">
        <f t="shared" ca="1" si="16"/>
        <v>367.996261</v>
      </c>
      <c r="H70" s="186">
        <f t="shared" ca="1" si="17"/>
        <v>355.26359000000002</v>
      </c>
      <c r="I70" s="187">
        <f t="shared" ca="1" si="20"/>
        <v>262.26</v>
      </c>
      <c r="J70" s="184">
        <f t="shared" ca="1" si="21"/>
        <v>88</v>
      </c>
      <c r="K70" s="184">
        <f t="shared" ca="1" si="22"/>
        <v>5</v>
      </c>
      <c r="L70" s="184">
        <f t="shared" ca="1" si="23"/>
        <v>0</v>
      </c>
      <c r="M70" s="185">
        <f t="shared" ca="1" si="24"/>
        <v>355.26</v>
      </c>
      <c r="N70" s="183">
        <f t="shared" ca="1" si="25"/>
        <v>271.66216126178017</v>
      </c>
      <c r="O70" s="184">
        <f t="shared" ca="1" si="26"/>
        <v>91.154847064122066</v>
      </c>
      <c r="P70" s="184">
        <f t="shared" ca="1" si="27"/>
        <v>5.1792526740978442</v>
      </c>
      <c r="Q70" s="184">
        <f t="shared" ca="1" si="28"/>
        <v>0</v>
      </c>
      <c r="R70" s="185">
        <f t="shared" ca="1" si="29"/>
        <v>367.99626100000006</v>
      </c>
      <c r="W70" s="46"/>
      <c r="X70" s="46">
        <v>70</v>
      </c>
    </row>
    <row r="71" spans="1:24">
      <c r="A71" s="61" t="s">
        <v>113</v>
      </c>
      <c r="B71" s="178">
        <f t="shared" ca="1" si="18"/>
        <v>686.77252199999998</v>
      </c>
      <c r="C71" s="183">
        <f t="shared" ca="1" si="19"/>
        <v>512.33230141199999</v>
      </c>
      <c r="D71" s="184">
        <f t="shared" ca="1" si="19"/>
        <v>165.03143703660004</v>
      </c>
      <c r="E71" s="184">
        <f t="shared" ca="1" si="19"/>
        <v>9.4087835514000009</v>
      </c>
      <c r="F71" s="185">
        <f t="shared" ca="1" si="19"/>
        <v>0</v>
      </c>
      <c r="G71" s="186">
        <f t="shared" ca="1" si="16"/>
        <v>367.996261</v>
      </c>
      <c r="H71" s="186">
        <f t="shared" ca="1" si="17"/>
        <v>355.26359000000002</v>
      </c>
      <c r="I71" s="187">
        <f t="shared" ca="1" si="20"/>
        <v>262.26</v>
      </c>
      <c r="J71" s="184">
        <f t="shared" ca="1" si="21"/>
        <v>88</v>
      </c>
      <c r="K71" s="184">
        <f t="shared" ca="1" si="22"/>
        <v>5</v>
      </c>
      <c r="L71" s="184">
        <f t="shared" ca="1" si="23"/>
        <v>0</v>
      </c>
      <c r="M71" s="185">
        <f t="shared" ca="1" si="24"/>
        <v>355.26</v>
      </c>
      <c r="N71" s="183">
        <f t="shared" ca="1" si="25"/>
        <v>271.66216126178017</v>
      </c>
      <c r="O71" s="184">
        <f t="shared" ca="1" si="26"/>
        <v>91.154847064122066</v>
      </c>
      <c r="P71" s="184">
        <f t="shared" ca="1" si="27"/>
        <v>5.1792526740978442</v>
      </c>
      <c r="Q71" s="184">
        <f t="shared" ca="1" si="28"/>
        <v>0</v>
      </c>
      <c r="R71" s="185">
        <f t="shared" ca="1" si="29"/>
        <v>367.99626100000006</v>
      </c>
      <c r="W71" s="46"/>
      <c r="X71" s="46">
        <v>71</v>
      </c>
    </row>
    <row r="72" spans="1:24">
      <c r="A72" s="61" t="s">
        <v>114</v>
      </c>
      <c r="B72" s="178">
        <f t="shared" ca="1" si="18"/>
        <v>686.77252199999998</v>
      </c>
      <c r="C72" s="183">
        <f t="shared" ca="1" si="19"/>
        <v>512.33230141199999</v>
      </c>
      <c r="D72" s="184">
        <f t="shared" ca="1" si="19"/>
        <v>165.03143703660004</v>
      </c>
      <c r="E72" s="184">
        <f t="shared" ca="1" si="19"/>
        <v>9.4087835514000009</v>
      </c>
      <c r="F72" s="185">
        <f t="shared" ca="1" si="19"/>
        <v>0</v>
      </c>
      <c r="G72" s="186">
        <f t="shared" ca="1" si="16"/>
        <v>367.996261</v>
      </c>
      <c r="H72" s="186">
        <f t="shared" ca="1" si="17"/>
        <v>355.26359000000002</v>
      </c>
      <c r="I72" s="187">
        <f t="shared" ca="1" si="20"/>
        <v>262.26</v>
      </c>
      <c r="J72" s="184">
        <f t="shared" ca="1" si="21"/>
        <v>88</v>
      </c>
      <c r="K72" s="184">
        <f t="shared" ca="1" si="22"/>
        <v>5</v>
      </c>
      <c r="L72" s="184">
        <f t="shared" ca="1" si="23"/>
        <v>0</v>
      </c>
      <c r="M72" s="185">
        <f t="shared" ca="1" si="24"/>
        <v>355.26</v>
      </c>
      <c r="N72" s="183">
        <f t="shared" ca="1" si="25"/>
        <v>271.66216126178017</v>
      </c>
      <c r="O72" s="184">
        <f t="shared" ca="1" si="26"/>
        <v>91.154847064122066</v>
      </c>
      <c r="P72" s="184">
        <f t="shared" ca="1" si="27"/>
        <v>5.1792526740978442</v>
      </c>
      <c r="Q72" s="184">
        <f t="shared" ca="1" si="28"/>
        <v>0</v>
      </c>
      <c r="R72" s="185">
        <f t="shared" ca="1" si="29"/>
        <v>367.99626100000006</v>
      </c>
      <c r="W72" s="46"/>
      <c r="X72" s="46">
        <v>72</v>
      </c>
    </row>
    <row r="73" spans="1:24">
      <c r="A73" s="61" t="s">
        <v>115</v>
      </c>
      <c r="B73" s="178">
        <f t="shared" ca="1" si="18"/>
        <v>686.77252199999998</v>
      </c>
      <c r="C73" s="183">
        <f t="shared" ca="1" si="19"/>
        <v>512.33230141199999</v>
      </c>
      <c r="D73" s="184">
        <f t="shared" ca="1" si="19"/>
        <v>165.03143703660004</v>
      </c>
      <c r="E73" s="184">
        <f t="shared" ca="1" si="19"/>
        <v>9.4087835514000009</v>
      </c>
      <c r="F73" s="185">
        <f t="shared" ca="1" si="19"/>
        <v>0</v>
      </c>
      <c r="G73" s="186">
        <f t="shared" ca="1" si="16"/>
        <v>367.996261</v>
      </c>
      <c r="H73" s="186">
        <f t="shared" ca="1" si="17"/>
        <v>355.26359000000002</v>
      </c>
      <c r="I73" s="187">
        <f t="shared" ca="1" si="20"/>
        <v>262.26</v>
      </c>
      <c r="J73" s="184">
        <f t="shared" ca="1" si="21"/>
        <v>88</v>
      </c>
      <c r="K73" s="184">
        <f t="shared" ca="1" si="22"/>
        <v>5</v>
      </c>
      <c r="L73" s="184">
        <f t="shared" ca="1" si="23"/>
        <v>0</v>
      </c>
      <c r="M73" s="185">
        <f t="shared" ca="1" si="24"/>
        <v>355.26</v>
      </c>
      <c r="N73" s="183">
        <f t="shared" ca="1" si="25"/>
        <v>271.66216126178017</v>
      </c>
      <c r="O73" s="184">
        <f t="shared" ca="1" si="26"/>
        <v>91.154847064122066</v>
      </c>
      <c r="P73" s="184">
        <f t="shared" ca="1" si="27"/>
        <v>5.1792526740978442</v>
      </c>
      <c r="Q73" s="184">
        <f t="shared" ca="1" si="28"/>
        <v>0</v>
      </c>
      <c r="R73" s="185">
        <f t="shared" ca="1" si="29"/>
        <v>367.99626100000006</v>
      </c>
      <c r="W73" s="46"/>
      <c r="X73" s="46">
        <v>73</v>
      </c>
    </row>
    <row r="74" spans="1:24">
      <c r="A74" s="61" t="s">
        <v>116</v>
      </c>
      <c r="B74" s="178">
        <f t="shared" ca="1" si="18"/>
        <v>686.77252199999998</v>
      </c>
      <c r="C74" s="183">
        <f t="shared" ca="1" si="19"/>
        <v>512.33230141199999</v>
      </c>
      <c r="D74" s="184">
        <f t="shared" ca="1" si="19"/>
        <v>165.03143703660004</v>
      </c>
      <c r="E74" s="184">
        <f t="shared" ca="1" si="19"/>
        <v>9.4087835514000009</v>
      </c>
      <c r="F74" s="185">
        <f t="shared" ca="1" si="19"/>
        <v>0</v>
      </c>
      <c r="G74" s="186">
        <f t="shared" ca="1" si="16"/>
        <v>367.996261</v>
      </c>
      <c r="H74" s="186">
        <f t="shared" ca="1" si="17"/>
        <v>355.26359000000002</v>
      </c>
      <c r="I74" s="187">
        <f t="shared" ca="1" si="20"/>
        <v>262.26</v>
      </c>
      <c r="J74" s="184">
        <f t="shared" ca="1" si="21"/>
        <v>88</v>
      </c>
      <c r="K74" s="184">
        <f t="shared" ca="1" si="22"/>
        <v>5</v>
      </c>
      <c r="L74" s="184">
        <f t="shared" ca="1" si="23"/>
        <v>0</v>
      </c>
      <c r="M74" s="185">
        <f t="shared" ca="1" si="24"/>
        <v>355.26</v>
      </c>
      <c r="N74" s="183">
        <f t="shared" ca="1" si="25"/>
        <v>271.66216126178017</v>
      </c>
      <c r="O74" s="184">
        <f t="shared" ca="1" si="26"/>
        <v>91.154847064122066</v>
      </c>
      <c r="P74" s="184">
        <f t="shared" ca="1" si="27"/>
        <v>5.1792526740978442</v>
      </c>
      <c r="Q74" s="184">
        <f t="shared" ca="1" si="28"/>
        <v>0</v>
      </c>
      <c r="R74" s="185">
        <f t="shared" ca="1" si="29"/>
        <v>367.99626100000006</v>
      </c>
      <c r="W74" s="46"/>
      <c r="X74" s="46">
        <v>74</v>
      </c>
    </row>
    <row r="75" spans="1:24">
      <c r="A75" s="61" t="s">
        <v>117</v>
      </c>
      <c r="B75" s="178">
        <f t="shared" ca="1" si="18"/>
        <v>686.77252199999998</v>
      </c>
      <c r="C75" s="183">
        <f t="shared" ca="1" si="19"/>
        <v>512.33230141199999</v>
      </c>
      <c r="D75" s="184">
        <f t="shared" ca="1" si="19"/>
        <v>165.03143703660004</v>
      </c>
      <c r="E75" s="184">
        <f t="shared" ca="1" si="19"/>
        <v>9.4087835514000009</v>
      </c>
      <c r="F75" s="185">
        <f t="shared" ca="1" si="19"/>
        <v>0</v>
      </c>
      <c r="G75" s="186">
        <f t="shared" ca="1" si="16"/>
        <v>394.89021500000001</v>
      </c>
      <c r="H75" s="186">
        <f t="shared" ca="1" si="17"/>
        <v>381.227014</v>
      </c>
      <c r="I75" s="187">
        <f t="shared" ca="1" si="20"/>
        <v>233.22</v>
      </c>
      <c r="J75" s="184">
        <f t="shared" ca="1" si="21"/>
        <v>143.52000000000001</v>
      </c>
      <c r="K75" s="184">
        <f t="shared" ca="1" si="22"/>
        <v>4.49</v>
      </c>
      <c r="L75" s="184">
        <f t="shared" ca="1" si="23"/>
        <v>0</v>
      </c>
      <c r="M75" s="185">
        <f t="shared" ca="1" si="24"/>
        <v>381.23</v>
      </c>
      <c r="N75" s="183">
        <f t="shared" ca="1" si="25"/>
        <v>241.57672780814733</v>
      </c>
      <c r="O75" s="184">
        <f t="shared" ca="1" si="26"/>
        <v>148.66260172809069</v>
      </c>
      <c r="P75" s="184">
        <f t="shared" ca="1" si="27"/>
        <v>4.6508854637620338</v>
      </c>
      <c r="Q75" s="184">
        <f t="shared" ca="1" si="28"/>
        <v>0</v>
      </c>
      <c r="R75" s="185">
        <f t="shared" ca="1" si="29"/>
        <v>394.89021500000007</v>
      </c>
      <c r="W75" s="46"/>
      <c r="X75" s="46">
        <v>75</v>
      </c>
    </row>
    <row r="76" spans="1:24">
      <c r="A76" s="61" t="s">
        <v>118</v>
      </c>
      <c r="B76" s="178">
        <f t="shared" ca="1" si="18"/>
        <v>686.77252199999998</v>
      </c>
      <c r="C76" s="183">
        <f t="shared" ca="1" si="19"/>
        <v>512.33230141199999</v>
      </c>
      <c r="D76" s="184">
        <f t="shared" ca="1" si="19"/>
        <v>165.03143703660004</v>
      </c>
      <c r="E76" s="184">
        <f t="shared" ca="1" si="19"/>
        <v>9.4087835514000009</v>
      </c>
      <c r="F76" s="185">
        <f t="shared" ca="1" si="19"/>
        <v>0</v>
      </c>
      <c r="G76" s="186">
        <f t="shared" ca="1" si="16"/>
        <v>402.2654</v>
      </c>
      <c r="H76" s="186">
        <f t="shared" ca="1" si="17"/>
        <v>388.34701699999999</v>
      </c>
      <c r="I76" s="187">
        <f t="shared" ca="1" si="20"/>
        <v>237.58</v>
      </c>
      <c r="J76" s="184">
        <f t="shared" ca="1" si="21"/>
        <v>146.19999999999999</v>
      </c>
      <c r="K76" s="184">
        <f t="shared" ca="1" si="22"/>
        <v>4.57</v>
      </c>
      <c r="L76" s="184">
        <f t="shared" ca="1" si="23"/>
        <v>0</v>
      </c>
      <c r="M76" s="185">
        <f t="shared" ca="1" si="24"/>
        <v>388.34999999999997</v>
      </c>
      <c r="N76" s="183">
        <f t="shared" ca="1" si="25"/>
        <v>246.09299274365907</v>
      </c>
      <c r="O76" s="184">
        <f t="shared" ca="1" si="26"/>
        <v>151.43865451268184</v>
      </c>
      <c r="P76" s="184">
        <f t="shared" ca="1" si="27"/>
        <v>4.7337527436590703</v>
      </c>
      <c r="Q76" s="184">
        <f t="shared" ca="1" si="28"/>
        <v>0</v>
      </c>
      <c r="R76" s="185">
        <f t="shared" ca="1" si="29"/>
        <v>402.26539999999994</v>
      </c>
      <c r="W76" s="46"/>
      <c r="X76" s="46">
        <v>76</v>
      </c>
    </row>
    <row r="77" spans="1:24">
      <c r="A77" s="61" t="s">
        <v>119</v>
      </c>
      <c r="B77" s="178">
        <f t="shared" ca="1" si="18"/>
        <v>686.77252199999998</v>
      </c>
      <c r="C77" s="183">
        <f t="shared" ca="1" si="19"/>
        <v>512.33230141199999</v>
      </c>
      <c r="D77" s="184">
        <f t="shared" ca="1" si="19"/>
        <v>165.03143703660004</v>
      </c>
      <c r="E77" s="184">
        <f t="shared" ca="1" si="19"/>
        <v>9.4087835514000009</v>
      </c>
      <c r="F77" s="185">
        <f t="shared" ca="1" si="19"/>
        <v>0</v>
      </c>
      <c r="G77" s="186">
        <f t="shared" ca="1" si="16"/>
        <v>402.2654</v>
      </c>
      <c r="H77" s="186">
        <f t="shared" ca="1" si="17"/>
        <v>388.34701699999999</v>
      </c>
      <c r="I77" s="187">
        <f t="shared" ca="1" si="20"/>
        <v>237.58</v>
      </c>
      <c r="J77" s="184">
        <f t="shared" ca="1" si="21"/>
        <v>146.19999999999999</v>
      </c>
      <c r="K77" s="184">
        <f t="shared" ca="1" si="22"/>
        <v>4.57</v>
      </c>
      <c r="L77" s="184">
        <f t="shared" ca="1" si="23"/>
        <v>0</v>
      </c>
      <c r="M77" s="185">
        <f t="shared" ca="1" si="24"/>
        <v>388.34999999999997</v>
      </c>
      <c r="N77" s="183">
        <f t="shared" ca="1" si="25"/>
        <v>246.09299274365907</v>
      </c>
      <c r="O77" s="184">
        <f t="shared" ca="1" si="26"/>
        <v>151.43865451268184</v>
      </c>
      <c r="P77" s="184">
        <f t="shared" ca="1" si="27"/>
        <v>4.7337527436590703</v>
      </c>
      <c r="Q77" s="184">
        <f t="shared" ca="1" si="28"/>
        <v>0</v>
      </c>
      <c r="R77" s="185">
        <f t="shared" ca="1" si="29"/>
        <v>402.26539999999994</v>
      </c>
      <c r="W77" s="46"/>
      <c r="X77" s="46">
        <v>77</v>
      </c>
    </row>
    <row r="78" spans="1:24">
      <c r="A78" s="61" t="s">
        <v>120</v>
      </c>
      <c r="B78" s="178">
        <f t="shared" ca="1" si="18"/>
        <v>686.77252199999998</v>
      </c>
      <c r="C78" s="183">
        <f t="shared" ca="1" si="19"/>
        <v>512.33230141199999</v>
      </c>
      <c r="D78" s="184">
        <f t="shared" ca="1" si="19"/>
        <v>165.03143703660004</v>
      </c>
      <c r="E78" s="184">
        <f t="shared" ca="1" si="19"/>
        <v>9.4087835514000009</v>
      </c>
      <c r="F78" s="185">
        <f t="shared" ca="1" si="19"/>
        <v>0</v>
      </c>
      <c r="G78" s="186">
        <f t="shared" ca="1" si="16"/>
        <v>402.2654</v>
      </c>
      <c r="H78" s="186">
        <f t="shared" ca="1" si="17"/>
        <v>388.34701699999999</v>
      </c>
      <c r="I78" s="187">
        <f t="shared" ca="1" si="20"/>
        <v>237.58</v>
      </c>
      <c r="J78" s="184">
        <f t="shared" ca="1" si="21"/>
        <v>146.19999999999999</v>
      </c>
      <c r="K78" s="184">
        <f t="shared" ca="1" si="22"/>
        <v>4.57</v>
      </c>
      <c r="L78" s="184">
        <f t="shared" ca="1" si="23"/>
        <v>0</v>
      </c>
      <c r="M78" s="185">
        <f t="shared" ca="1" si="24"/>
        <v>388.34999999999997</v>
      </c>
      <c r="N78" s="183">
        <f t="shared" ca="1" si="25"/>
        <v>246.09299274365907</v>
      </c>
      <c r="O78" s="184">
        <f t="shared" ca="1" si="26"/>
        <v>151.43865451268184</v>
      </c>
      <c r="P78" s="184">
        <f t="shared" ca="1" si="27"/>
        <v>4.7337527436590703</v>
      </c>
      <c r="Q78" s="184">
        <f t="shared" ca="1" si="28"/>
        <v>0</v>
      </c>
      <c r="R78" s="185">
        <f t="shared" ca="1" si="29"/>
        <v>402.26539999999994</v>
      </c>
      <c r="W78" s="46"/>
      <c r="X78" s="46">
        <v>78</v>
      </c>
    </row>
    <row r="79" spans="1:24">
      <c r="A79" s="61" t="s">
        <v>121</v>
      </c>
      <c r="B79" s="178">
        <f t="shared" ca="1" si="18"/>
        <v>686.77252199999998</v>
      </c>
      <c r="C79" s="183">
        <f t="shared" ca="1" si="19"/>
        <v>512.33230141199999</v>
      </c>
      <c r="D79" s="184">
        <f t="shared" ca="1" si="19"/>
        <v>165.03143703660004</v>
      </c>
      <c r="E79" s="184">
        <f t="shared" ca="1" si="19"/>
        <v>9.4087835514000009</v>
      </c>
      <c r="F79" s="185">
        <f t="shared" ca="1" si="19"/>
        <v>0</v>
      </c>
      <c r="G79" s="186">
        <f t="shared" ca="1" si="16"/>
        <v>402.18014899999997</v>
      </c>
      <c r="H79" s="186">
        <f t="shared" ca="1" si="17"/>
        <v>388.26471600000002</v>
      </c>
      <c r="I79" s="187">
        <f t="shared" ca="1" si="20"/>
        <v>235.08</v>
      </c>
      <c r="J79" s="184">
        <f t="shared" ca="1" si="21"/>
        <v>144.66999999999999</v>
      </c>
      <c r="K79" s="184">
        <f t="shared" ca="1" si="22"/>
        <v>8.51</v>
      </c>
      <c r="L79" s="184">
        <f t="shared" ca="1" si="23"/>
        <v>0</v>
      </c>
      <c r="M79" s="185">
        <f t="shared" ca="1" si="24"/>
        <v>388.26</v>
      </c>
      <c r="N79" s="183">
        <f t="shared" ca="1" si="25"/>
        <v>243.50824042373662</v>
      </c>
      <c r="O79" s="184">
        <f t="shared" ca="1" si="26"/>
        <v>149.85680254424867</v>
      </c>
      <c r="P79" s="184">
        <f t="shared" ca="1" si="27"/>
        <v>8.8151060320146275</v>
      </c>
      <c r="Q79" s="184">
        <f t="shared" ca="1" si="28"/>
        <v>0</v>
      </c>
      <c r="R79" s="185">
        <f t="shared" ca="1" si="29"/>
        <v>402.18014899999991</v>
      </c>
      <c r="W79" s="46"/>
      <c r="X79" s="46">
        <v>79</v>
      </c>
    </row>
    <row r="80" spans="1:24">
      <c r="A80" s="61" t="s">
        <v>122</v>
      </c>
      <c r="B80" s="178">
        <f t="shared" ca="1" si="18"/>
        <v>686.77252199999998</v>
      </c>
      <c r="C80" s="183">
        <f t="shared" ca="1" si="19"/>
        <v>512.33230141199999</v>
      </c>
      <c r="D80" s="184">
        <f t="shared" ca="1" si="19"/>
        <v>165.03143703660004</v>
      </c>
      <c r="E80" s="184">
        <f t="shared" ca="1" si="19"/>
        <v>9.4087835514000009</v>
      </c>
      <c r="F80" s="185">
        <f t="shared" ca="1" si="19"/>
        <v>0</v>
      </c>
      <c r="G80" s="186">
        <f t="shared" ca="1" si="16"/>
        <v>402.18014899999997</v>
      </c>
      <c r="H80" s="186">
        <f t="shared" ca="1" si="17"/>
        <v>388.26471600000002</v>
      </c>
      <c r="I80" s="187">
        <f t="shared" ca="1" si="20"/>
        <v>235.08</v>
      </c>
      <c r="J80" s="184">
        <f t="shared" ca="1" si="21"/>
        <v>144.66999999999999</v>
      </c>
      <c r="K80" s="184">
        <f t="shared" ca="1" si="22"/>
        <v>8.51</v>
      </c>
      <c r="L80" s="184">
        <f t="shared" ca="1" si="23"/>
        <v>0</v>
      </c>
      <c r="M80" s="185">
        <f t="shared" ca="1" si="24"/>
        <v>388.26</v>
      </c>
      <c r="N80" s="183">
        <f t="shared" ca="1" si="25"/>
        <v>243.50824042373662</v>
      </c>
      <c r="O80" s="184">
        <f t="shared" ca="1" si="26"/>
        <v>149.85680254424867</v>
      </c>
      <c r="P80" s="184">
        <f t="shared" ca="1" si="27"/>
        <v>8.8151060320146275</v>
      </c>
      <c r="Q80" s="184">
        <f t="shared" ca="1" si="28"/>
        <v>0</v>
      </c>
      <c r="R80" s="185">
        <f t="shared" ca="1" si="29"/>
        <v>402.18014899999991</v>
      </c>
      <c r="W80" s="46"/>
      <c r="X80" s="46">
        <v>80</v>
      </c>
    </row>
    <row r="81" spans="1:24">
      <c r="A81" s="61" t="s">
        <v>123</v>
      </c>
      <c r="B81" s="178">
        <f t="shared" ca="1" si="18"/>
        <v>703.94109200000003</v>
      </c>
      <c r="C81" s="183">
        <f t="shared" ca="1" si="19"/>
        <v>525.14005463199999</v>
      </c>
      <c r="D81" s="184">
        <f t="shared" ca="1" si="19"/>
        <v>169.15704440760004</v>
      </c>
      <c r="E81" s="184">
        <f t="shared" ca="1" si="19"/>
        <v>9.6439929604000003</v>
      </c>
      <c r="F81" s="185">
        <f t="shared" ca="1" si="19"/>
        <v>0</v>
      </c>
      <c r="G81" s="186">
        <f t="shared" ca="1" si="16"/>
        <v>404.88592299999999</v>
      </c>
      <c r="H81" s="186">
        <f t="shared" ca="1" si="17"/>
        <v>390.87687</v>
      </c>
      <c r="I81" s="187">
        <f t="shared" ca="1" si="20"/>
        <v>236.67</v>
      </c>
      <c r="J81" s="184">
        <f t="shared" ca="1" si="21"/>
        <v>145.63999999999999</v>
      </c>
      <c r="K81" s="184">
        <f t="shared" ca="1" si="22"/>
        <v>8.57</v>
      </c>
      <c r="L81" s="184">
        <f t="shared" ca="1" si="23"/>
        <v>0</v>
      </c>
      <c r="M81" s="185">
        <f t="shared" ca="1" si="24"/>
        <v>390.87999999999994</v>
      </c>
      <c r="N81" s="183">
        <f t="shared" ca="1" si="25"/>
        <v>245.15030545540833</v>
      </c>
      <c r="O81" s="184">
        <f t="shared" ca="1" si="26"/>
        <v>150.85853925941461</v>
      </c>
      <c r="P81" s="184">
        <f t="shared" ca="1" si="27"/>
        <v>8.8770782851770385</v>
      </c>
      <c r="Q81" s="184">
        <f t="shared" ca="1" si="28"/>
        <v>0</v>
      </c>
      <c r="R81" s="185">
        <f t="shared" ca="1" si="29"/>
        <v>404.88592299999999</v>
      </c>
      <c r="W81" s="46"/>
      <c r="X81" s="46">
        <v>81</v>
      </c>
    </row>
    <row r="82" spans="1:24">
      <c r="A82" s="61" t="s">
        <v>124</v>
      </c>
      <c r="B82" s="178">
        <f t="shared" ca="1" si="18"/>
        <v>703.94109200000003</v>
      </c>
      <c r="C82" s="183">
        <f t="shared" ca="1" si="19"/>
        <v>525.14005463199999</v>
      </c>
      <c r="D82" s="184">
        <f t="shared" ca="1" si="19"/>
        <v>169.15704440760004</v>
      </c>
      <c r="E82" s="184">
        <f t="shared" ca="1" si="19"/>
        <v>9.6439929604000003</v>
      </c>
      <c r="F82" s="185">
        <f t="shared" ca="1" si="19"/>
        <v>0</v>
      </c>
      <c r="G82" s="186">
        <f t="shared" ca="1" si="16"/>
        <v>419.96484099999998</v>
      </c>
      <c r="H82" s="186">
        <f t="shared" ca="1" si="17"/>
        <v>405.43405799999999</v>
      </c>
      <c r="I82" s="187">
        <f t="shared" ca="1" si="20"/>
        <v>245.48</v>
      </c>
      <c r="J82" s="184">
        <f t="shared" ca="1" si="21"/>
        <v>151.06</v>
      </c>
      <c r="K82" s="184">
        <f t="shared" ca="1" si="22"/>
        <v>8.8800000000000008</v>
      </c>
      <c r="L82" s="184">
        <f t="shared" ca="1" si="23"/>
        <v>0</v>
      </c>
      <c r="M82" s="185">
        <f t="shared" ca="1" si="24"/>
        <v>405.41999999999996</v>
      </c>
      <c r="N82" s="183">
        <f t="shared" ca="1" si="25"/>
        <v>254.28683628997092</v>
      </c>
      <c r="O82" s="184">
        <f t="shared" ca="1" si="26"/>
        <v>156.47942598159935</v>
      </c>
      <c r="P82" s="184">
        <f t="shared" ca="1" si="27"/>
        <v>9.1985787284297782</v>
      </c>
      <c r="Q82" s="184">
        <f t="shared" ca="1" si="28"/>
        <v>0</v>
      </c>
      <c r="R82" s="185">
        <f t="shared" ca="1" si="29"/>
        <v>419.96484100000004</v>
      </c>
      <c r="W82" s="46"/>
      <c r="X82" s="46">
        <v>82</v>
      </c>
    </row>
    <row r="83" spans="1:24">
      <c r="A83" s="61" t="s">
        <v>125</v>
      </c>
      <c r="B83" s="178">
        <f t="shared" ca="1" si="18"/>
        <v>703.94109200000003</v>
      </c>
      <c r="C83" s="183">
        <f t="shared" ca="1" si="19"/>
        <v>525.14005463199999</v>
      </c>
      <c r="D83" s="184">
        <f t="shared" ca="1" si="19"/>
        <v>169.15704440760004</v>
      </c>
      <c r="E83" s="184">
        <f t="shared" ca="1" si="19"/>
        <v>9.6439929604000003</v>
      </c>
      <c r="F83" s="185">
        <f t="shared" ca="1" si="19"/>
        <v>0</v>
      </c>
      <c r="G83" s="186">
        <f t="shared" ca="1" si="16"/>
        <v>428.51320500000003</v>
      </c>
      <c r="H83" s="186">
        <f t="shared" ca="1" si="17"/>
        <v>413.68664799999999</v>
      </c>
      <c r="I83" s="187">
        <f t="shared" ca="1" si="20"/>
        <v>250.48</v>
      </c>
      <c r="J83" s="184">
        <f t="shared" ca="1" si="21"/>
        <v>154.13999999999999</v>
      </c>
      <c r="K83" s="184">
        <f t="shared" ca="1" si="22"/>
        <v>9.07</v>
      </c>
      <c r="L83" s="184">
        <f t="shared" ca="1" si="23"/>
        <v>0</v>
      </c>
      <c r="M83" s="185">
        <f t="shared" ca="1" si="24"/>
        <v>413.69</v>
      </c>
      <c r="N83" s="183">
        <f t="shared" ca="1" si="25"/>
        <v>259.45511757209505</v>
      </c>
      <c r="O83" s="184">
        <f t="shared" ca="1" si="26"/>
        <v>159.6630941494839</v>
      </c>
      <c r="P83" s="184">
        <f t="shared" ca="1" si="27"/>
        <v>9.3949932784210421</v>
      </c>
      <c r="Q83" s="184">
        <f t="shared" ca="1" si="28"/>
        <v>0</v>
      </c>
      <c r="R83" s="185">
        <f t="shared" ca="1" si="29"/>
        <v>428.51320500000003</v>
      </c>
      <c r="W83" s="46"/>
      <c r="X83" s="46">
        <v>83</v>
      </c>
    </row>
    <row r="84" spans="1:24">
      <c r="A84" s="61" t="s">
        <v>126</v>
      </c>
      <c r="B84" s="178">
        <f t="shared" ca="1" si="18"/>
        <v>703.94109100000003</v>
      </c>
      <c r="C84" s="183">
        <f t="shared" ca="1" si="19"/>
        <v>525.14005388599992</v>
      </c>
      <c r="D84" s="184">
        <f t="shared" ca="1" si="19"/>
        <v>169.15704416730006</v>
      </c>
      <c r="E84" s="184">
        <f t="shared" ca="1" si="19"/>
        <v>9.643992946700001</v>
      </c>
      <c r="F84" s="185">
        <f t="shared" ca="1" si="19"/>
        <v>0</v>
      </c>
      <c r="G84" s="186">
        <f t="shared" ca="1" si="16"/>
        <v>436.80020300000001</v>
      </c>
      <c r="H84" s="186">
        <f t="shared" ca="1" si="17"/>
        <v>421.686916</v>
      </c>
      <c r="I84" s="187">
        <f t="shared" ca="1" si="20"/>
        <v>255.33</v>
      </c>
      <c r="J84" s="184">
        <f t="shared" ca="1" si="21"/>
        <v>157.12</v>
      </c>
      <c r="K84" s="184">
        <f t="shared" ca="1" si="22"/>
        <v>9.24</v>
      </c>
      <c r="L84" s="184">
        <f t="shared" ca="1" si="23"/>
        <v>0</v>
      </c>
      <c r="M84" s="185">
        <f t="shared" ca="1" si="24"/>
        <v>421.69000000000005</v>
      </c>
      <c r="N84" s="183">
        <f t="shared" ca="1" si="25"/>
        <v>264.47910984844322</v>
      </c>
      <c r="O84" s="184">
        <f t="shared" ca="1" si="26"/>
        <v>162.7500009375608</v>
      </c>
      <c r="P84" s="184">
        <f t="shared" ca="1" si="27"/>
        <v>9.5710922139960655</v>
      </c>
      <c r="Q84" s="184">
        <f t="shared" ca="1" si="28"/>
        <v>0</v>
      </c>
      <c r="R84" s="185">
        <f t="shared" ca="1" si="29"/>
        <v>436.80020300000007</v>
      </c>
      <c r="W84" s="46"/>
      <c r="X84" s="46">
        <v>84</v>
      </c>
    </row>
    <row r="85" spans="1:24">
      <c r="A85" s="61" t="s">
        <v>127</v>
      </c>
      <c r="B85" s="178">
        <f t="shared" ca="1" si="18"/>
        <v>703.94109200000003</v>
      </c>
      <c r="C85" s="183">
        <f t="shared" ca="1" si="19"/>
        <v>525.14005463199999</v>
      </c>
      <c r="D85" s="184">
        <f t="shared" ca="1" si="19"/>
        <v>169.15704440760004</v>
      </c>
      <c r="E85" s="184">
        <f t="shared" ca="1" si="19"/>
        <v>9.6439929604000003</v>
      </c>
      <c r="F85" s="185">
        <f t="shared" ca="1" si="19"/>
        <v>0</v>
      </c>
      <c r="G85" s="186">
        <f t="shared" ca="1" si="16"/>
        <v>444.41050000000001</v>
      </c>
      <c r="H85" s="186">
        <f t="shared" ca="1" si="17"/>
        <v>429.03389700000002</v>
      </c>
      <c r="I85" s="187">
        <f t="shared" ca="1" si="20"/>
        <v>259.77</v>
      </c>
      <c r="J85" s="184">
        <f t="shared" ca="1" si="21"/>
        <v>159.86000000000001</v>
      </c>
      <c r="K85" s="184">
        <f t="shared" ca="1" si="22"/>
        <v>9.4</v>
      </c>
      <c r="L85" s="184">
        <f t="shared" ca="1" si="23"/>
        <v>0</v>
      </c>
      <c r="M85" s="185">
        <f t="shared" ca="1" si="24"/>
        <v>429.03</v>
      </c>
      <c r="N85" s="183">
        <f t="shared" ca="1" si="25"/>
        <v>269.08261796377872</v>
      </c>
      <c r="O85" s="184">
        <f t="shared" ca="1" si="26"/>
        <v>165.5908969769014</v>
      </c>
      <c r="P85" s="184">
        <f t="shared" ca="1" si="27"/>
        <v>9.7369850593198635</v>
      </c>
      <c r="Q85" s="184">
        <f t="shared" ca="1" si="28"/>
        <v>0</v>
      </c>
      <c r="R85" s="185">
        <f t="shared" ca="1" si="29"/>
        <v>444.41049999999996</v>
      </c>
      <c r="W85" s="46"/>
      <c r="X85" s="46">
        <v>85</v>
      </c>
    </row>
    <row r="86" spans="1:24">
      <c r="A86" s="61" t="s">
        <v>128</v>
      </c>
      <c r="B86" s="178">
        <f t="shared" ca="1" si="18"/>
        <v>703.94109200000003</v>
      </c>
      <c r="C86" s="183">
        <f t="shared" ca="1" si="19"/>
        <v>525.14005463199999</v>
      </c>
      <c r="D86" s="184">
        <f t="shared" ca="1" si="19"/>
        <v>169.15704440760004</v>
      </c>
      <c r="E86" s="184">
        <f t="shared" ca="1" si="19"/>
        <v>9.6439929604000003</v>
      </c>
      <c r="F86" s="185">
        <f t="shared" ca="1" si="19"/>
        <v>0</v>
      </c>
      <c r="G86" s="186">
        <f t="shared" ca="1" si="16"/>
        <v>444.41050000000001</v>
      </c>
      <c r="H86" s="186">
        <f t="shared" ca="1" si="17"/>
        <v>429.03389700000002</v>
      </c>
      <c r="I86" s="187">
        <f t="shared" ca="1" si="20"/>
        <v>259.77</v>
      </c>
      <c r="J86" s="184">
        <f t="shared" ca="1" si="21"/>
        <v>159.86000000000001</v>
      </c>
      <c r="K86" s="184">
        <f t="shared" ca="1" si="22"/>
        <v>9.4</v>
      </c>
      <c r="L86" s="184">
        <f t="shared" ca="1" si="23"/>
        <v>0</v>
      </c>
      <c r="M86" s="185">
        <f t="shared" ca="1" si="24"/>
        <v>429.03</v>
      </c>
      <c r="N86" s="183">
        <f t="shared" ca="1" si="25"/>
        <v>269.08261796377872</v>
      </c>
      <c r="O86" s="184">
        <f t="shared" ca="1" si="26"/>
        <v>165.5908969769014</v>
      </c>
      <c r="P86" s="184">
        <f t="shared" ca="1" si="27"/>
        <v>9.7369850593198635</v>
      </c>
      <c r="Q86" s="184">
        <f t="shared" ca="1" si="28"/>
        <v>0</v>
      </c>
      <c r="R86" s="185">
        <f t="shared" ca="1" si="29"/>
        <v>444.41049999999996</v>
      </c>
      <c r="W86" s="46"/>
      <c r="X86" s="46">
        <v>86</v>
      </c>
    </row>
    <row r="87" spans="1:24">
      <c r="A87" s="61" t="s">
        <v>129</v>
      </c>
      <c r="B87" s="178">
        <f t="shared" ca="1" si="18"/>
        <v>703.94109200000003</v>
      </c>
      <c r="C87" s="183">
        <f t="shared" ca="1" si="19"/>
        <v>525.14005463199999</v>
      </c>
      <c r="D87" s="184">
        <f t="shared" ca="1" si="19"/>
        <v>169.15704440760004</v>
      </c>
      <c r="E87" s="184">
        <f t="shared" ca="1" si="19"/>
        <v>9.6439929604000003</v>
      </c>
      <c r="F87" s="185">
        <f t="shared" ca="1" si="19"/>
        <v>0</v>
      </c>
      <c r="G87" s="186">
        <f t="shared" ca="1" si="16"/>
        <v>466.50665300000003</v>
      </c>
      <c r="H87" s="186">
        <f t="shared" ca="1" si="17"/>
        <v>450.365523</v>
      </c>
      <c r="I87" s="187">
        <f t="shared" ca="1" si="20"/>
        <v>294.47000000000003</v>
      </c>
      <c r="J87" s="184">
        <f t="shared" ca="1" si="21"/>
        <v>147.24</v>
      </c>
      <c r="K87" s="184">
        <f t="shared" ca="1" si="22"/>
        <v>8.66</v>
      </c>
      <c r="L87" s="184">
        <f t="shared" ca="1" si="23"/>
        <v>0</v>
      </c>
      <c r="M87" s="185">
        <f t="shared" ca="1" si="24"/>
        <v>450.37000000000006</v>
      </c>
      <c r="N87" s="183">
        <f t="shared" ca="1" si="25"/>
        <v>305.02079203523772</v>
      </c>
      <c r="O87" s="184">
        <f t="shared" ca="1" si="26"/>
        <v>152.51557516646315</v>
      </c>
      <c r="P87" s="184">
        <f t="shared" ca="1" si="27"/>
        <v>8.9702857982991784</v>
      </c>
      <c r="Q87" s="184">
        <f t="shared" ca="1" si="28"/>
        <v>0</v>
      </c>
      <c r="R87" s="185">
        <f t="shared" ca="1" si="29"/>
        <v>466.50665300000003</v>
      </c>
      <c r="W87" s="46"/>
      <c r="X87" s="46">
        <v>87</v>
      </c>
    </row>
    <row r="88" spans="1:24">
      <c r="A88" s="61" t="s">
        <v>130</v>
      </c>
      <c r="B88" s="178">
        <f t="shared" ca="1" si="18"/>
        <v>703.94109200000003</v>
      </c>
      <c r="C88" s="183">
        <f t="shared" ca="1" si="19"/>
        <v>525.14005463199999</v>
      </c>
      <c r="D88" s="184">
        <f t="shared" ca="1" si="19"/>
        <v>169.15704440760004</v>
      </c>
      <c r="E88" s="184">
        <f t="shared" ca="1" si="19"/>
        <v>9.6439929604000003</v>
      </c>
      <c r="F88" s="185">
        <f t="shared" ca="1" si="19"/>
        <v>0</v>
      </c>
      <c r="G88" s="186">
        <f t="shared" ca="1" si="16"/>
        <v>472.83075000000002</v>
      </c>
      <c r="H88" s="186">
        <f t="shared" ca="1" si="17"/>
        <v>456.47080599999998</v>
      </c>
      <c r="I88" s="187">
        <f t="shared" ca="1" si="20"/>
        <v>313.11</v>
      </c>
      <c r="J88" s="184">
        <f t="shared" ca="1" si="21"/>
        <v>135.4</v>
      </c>
      <c r="K88" s="184">
        <f t="shared" ca="1" si="22"/>
        <v>7.96</v>
      </c>
      <c r="L88" s="184">
        <f t="shared" ca="1" si="23"/>
        <v>0</v>
      </c>
      <c r="M88" s="185">
        <f t="shared" ca="1" si="24"/>
        <v>456.46999999999997</v>
      </c>
      <c r="N88" s="183">
        <f t="shared" ca="1" si="25"/>
        <v>324.33245587333226</v>
      </c>
      <c r="O88" s="184">
        <f t="shared" ca="1" si="26"/>
        <v>140.25299263916577</v>
      </c>
      <c r="P88" s="184">
        <f t="shared" ca="1" si="27"/>
        <v>8.2453014875019175</v>
      </c>
      <c r="Q88" s="184">
        <f t="shared" ca="1" si="28"/>
        <v>0</v>
      </c>
      <c r="R88" s="185">
        <f t="shared" ca="1" si="29"/>
        <v>472.83074999999997</v>
      </c>
      <c r="W88" s="46"/>
      <c r="X88" s="46">
        <v>88</v>
      </c>
    </row>
    <row r="89" spans="1:24">
      <c r="A89" s="61" t="s">
        <v>131</v>
      </c>
      <c r="B89" s="178">
        <f t="shared" ca="1" si="18"/>
        <v>703.94109100000003</v>
      </c>
      <c r="C89" s="183">
        <f t="shared" ca="1" si="19"/>
        <v>525.14005388599992</v>
      </c>
      <c r="D89" s="184">
        <f t="shared" ca="1" si="19"/>
        <v>169.15704416730006</v>
      </c>
      <c r="E89" s="184">
        <f t="shared" ca="1" si="19"/>
        <v>9.643992946700001</v>
      </c>
      <c r="F89" s="185">
        <f t="shared" ca="1" si="19"/>
        <v>0</v>
      </c>
      <c r="G89" s="186">
        <f t="shared" ca="1" si="16"/>
        <v>493.81949500000002</v>
      </c>
      <c r="H89" s="186">
        <f t="shared" ca="1" si="17"/>
        <v>476.73334</v>
      </c>
      <c r="I89" s="187">
        <f t="shared" ca="1" si="20"/>
        <v>339.71</v>
      </c>
      <c r="J89" s="184">
        <f t="shared" ca="1" si="21"/>
        <v>129.41</v>
      </c>
      <c r="K89" s="184">
        <f t="shared" ca="1" si="22"/>
        <v>7.61</v>
      </c>
      <c r="L89" s="184">
        <f t="shared" ca="1" si="23"/>
        <v>0</v>
      </c>
      <c r="M89" s="185">
        <f t="shared" ca="1" si="24"/>
        <v>476.73</v>
      </c>
      <c r="N89" s="183">
        <f t="shared" ca="1" si="25"/>
        <v>351.88769459956364</v>
      </c>
      <c r="O89" s="184">
        <f t="shared" ca="1" si="26"/>
        <v>134.04900226113315</v>
      </c>
      <c r="P89" s="184">
        <f t="shared" ca="1" si="27"/>
        <v>7.8827981393031701</v>
      </c>
      <c r="Q89" s="184">
        <f t="shared" ca="1" si="28"/>
        <v>0</v>
      </c>
      <c r="R89" s="185">
        <f t="shared" ca="1" si="29"/>
        <v>493.81949499999996</v>
      </c>
      <c r="W89" s="46"/>
      <c r="X89" s="46">
        <v>89</v>
      </c>
    </row>
    <row r="90" spans="1:24">
      <c r="A90" s="61" t="s">
        <v>132</v>
      </c>
      <c r="B90" s="178">
        <f t="shared" ca="1" si="18"/>
        <v>703.94109100000003</v>
      </c>
      <c r="C90" s="183">
        <f t="shared" ca="1" si="19"/>
        <v>525.14005388599992</v>
      </c>
      <c r="D90" s="184">
        <f t="shared" ca="1" si="19"/>
        <v>169.15704416730006</v>
      </c>
      <c r="E90" s="184">
        <f t="shared" ca="1" si="19"/>
        <v>9.643992946700001</v>
      </c>
      <c r="F90" s="185">
        <f t="shared" ca="1" si="19"/>
        <v>0</v>
      </c>
      <c r="G90" s="186">
        <f t="shared" ca="1" si="16"/>
        <v>520.13644399999998</v>
      </c>
      <c r="H90" s="186">
        <f t="shared" ca="1" si="17"/>
        <v>502.139723</v>
      </c>
      <c r="I90" s="187">
        <f t="shared" ca="1" si="20"/>
        <v>379.64</v>
      </c>
      <c r="J90" s="184">
        <f t="shared" ca="1" si="21"/>
        <v>115.7</v>
      </c>
      <c r="K90" s="184">
        <f t="shared" ca="1" si="22"/>
        <v>6.8</v>
      </c>
      <c r="L90" s="184">
        <f t="shared" ca="1" si="23"/>
        <v>0</v>
      </c>
      <c r="M90" s="185">
        <f t="shared" ca="1" si="24"/>
        <v>502.14</v>
      </c>
      <c r="N90" s="183">
        <f t="shared" ca="1" si="25"/>
        <v>393.24610586720837</v>
      </c>
      <c r="O90" s="184">
        <f t="shared" ca="1" si="26"/>
        <v>119.84662956705303</v>
      </c>
      <c r="P90" s="184">
        <f t="shared" ca="1" si="27"/>
        <v>7.0437085657386387</v>
      </c>
      <c r="Q90" s="184">
        <f t="shared" ca="1" si="28"/>
        <v>0</v>
      </c>
      <c r="R90" s="185">
        <f t="shared" ca="1" si="29"/>
        <v>520.13644399999998</v>
      </c>
      <c r="W90" s="46"/>
      <c r="X90" s="46">
        <v>90</v>
      </c>
    </row>
    <row r="91" spans="1:24">
      <c r="A91" s="61" t="s">
        <v>133</v>
      </c>
      <c r="B91" s="178">
        <f t="shared" ca="1" si="18"/>
        <v>703.94109100000003</v>
      </c>
      <c r="C91" s="183">
        <f t="shared" ca="1" si="19"/>
        <v>525.14005388599992</v>
      </c>
      <c r="D91" s="184">
        <f t="shared" ca="1" si="19"/>
        <v>169.15704416730006</v>
      </c>
      <c r="E91" s="184">
        <f t="shared" ca="1" si="19"/>
        <v>9.643992946700001</v>
      </c>
      <c r="F91" s="185">
        <f t="shared" ca="1" si="19"/>
        <v>0</v>
      </c>
      <c r="G91" s="186">
        <f t="shared" ca="1" si="16"/>
        <v>525.722532</v>
      </c>
      <c r="H91" s="186">
        <f t="shared" ca="1" si="17"/>
        <v>507.532532</v>
      </c>
      <c r="I91" s="187">
        <f t="shared" ca="1" si="20"/>
        <v>383.71</v>
      </c>
      <c r="J91" s="184">
        <f t="shared" ca="1" si="21"/>
        <v>116.94</v>
      </c>
      <c r="K91" s="184">
        <f t="shared" ca="1" si="22"/>
        <v>6.88</v>
      </c>
      <c r="L91" s="184">
        <f t="shared" ca="1" si="23"/>
        <v>0</v>
      </c>
      <c r="M91" s="185">
        <f t="shared" ca="1" si="24"/>
        <v>507.53</v>
      </c>
      <c r="N91" s="183">
        <f t="shared" ca="1" si="25"/>
        <v>397.46417503146614</v>
      </c>
      <c r="O91" s="184">
        <f t="shared" ca="1" si="26"/>
        <v>121.13174175335448</v>
      </c>
      <c r="P91" s="184">
        <f t="shared" ca="1" si="27"/>
        <v>7.1266152151793989</v>
      </c>
      <c r="Q91" s="184">
        <f t="shared" ca="1" si="28"/>
        <v>0</v>
      </c>
      <c r="R91" s="185">
        <f t="shared" ca="1" si="29"/>
        <v>525.722532</v>
      </c>
      <c r="W91" s="46"/>
      <c r="X91" s="46">
        <v>91</v>
      </c>
    </row>
    <row r="92" spans="1:24">
      <c r="A92" s="61" t="s">
        <v>134</v>
      </c>
      <c r="B92" s="178">
        <f t="shared" ca="1" si="18"/>
        <v>703.94109100000003</v>
      </c>
      <c r="C92" s="183">
        <f t="shared" ca="1" si="19"/>
        <v>525.14005388599992</v>
      </c>
      <c r="D92" s="184">
        <f t="shared" ca="1" si="19"/>
        <v>169.15704416730006</v>
      </c>
      <c r="E92" s="184">
        <f t="shared" ca="1" si="19"/>
        <v>9.643992946700001</v>
      </c>
      <c r="F92" s="185">
        <f t="shared" ca="1" si="19"/>
        <v>0</v>
      </c>
      <c r="G92" s="186">
        <f t="shared" ca="1" si="16"/>
        <v>546.64022399999999</v>
      </c>
      <c r="H92" s="186">
        <f t="shared" ca="1" si="17"/>
        <v>527.72647199999994</v>
      </c>
      <c r="I92" s="187">
        <f t="shared" ca="1" si="20"/>
        <v>398.98</v>
      </c>
      <c r="J92" s="184">
        <f t="shared" ca="1" si="21"/>
        <v>121.6</v>
      </c>
      <c r="K92" s="184">
        <f t="shared" ca="1" si="22"/>
        <v>7.15</v>
      </c>
      <c r="L92" s="184">
        <f t="shared" ca="1" si="23"/>
        <v>0</v>
      </c>
      <c r="M92" s="185">
        <f t="shared" ca="1" si="24"/>
        <v>527.73</v>
      </c>
      <c r="N92" s="183">
        <f t="shared" ca="1" si="25"/>
        <v>413.27670697424816</v>
      </c>
      <c r="O92" s="184">
        <f t="shared" ca="1" si="26"/>
        <v>125.95731006082653</v>
      </c>
      <c r="P92" s="184">
        <f t="shared" ca="1" si="27"/>
        <v>7.4062069649252456</v>
      </c>
      <c r="Q92" s="184">
        <f t="shared" ca="1" si="28"/>
        <v>0</v>
      </c>
      <c r="R92" s="185">
        <f t="shared" ca="1" si="29"/>
        <v>546.64022399999988</v>
      </c>
      <c r="W92" s="46"/>
      <c r="X92" s="46">
        <v>92</v>
      </c>
    </row>
    <row r="93" spans="1:24">
      <c r="A93" s="61" t="s">
        <v>135</v>
      </c>
      <c r="B93" s="178">
        <f t="shared" ca="1" si="18"/>
        <v>703.94109200000003</v>
      </c>
      <c r="C93" s="183">
        <f t="shared" ca="1" si="19"/>
        <v>525.14005463199999</v>
      </c>
      <c r="D93" s="184">
        <f t="shared" ca="1" si="19"/>
        <v>169.15704440760004</v>
      </c>
      <c r="E93" s="184">
        <f t="shared" ca="1" si="19"/>
        <v>9.6439929604000003</v>
      </c>
      <c r="F93" s="185">
        <f t="shared" ca="1" si="19"/>
        <v>0</v>
      </c>
      <c r="G93" s="186">
        <f t="shared" ca="1" si="16"/>
        <v>572.74357799999996</v>
      </c>
      <c r="H93" s="186">
        <f t="shared" ca="1" si="17"/>
        <v>552.92665</v>
      </c>
      <c r="I93" s="187">
        <f t="shared" ca="1" si="20"/>
        <v>418.04</v>
      </c>
      <c r="J93" s="184">
        <f t="shared" ca="1" si="21"/>
        <v>127.4</v>
      </c>
      <c r="K93" s="184">
        <f t="shared" ca="1" si="22"/>
        <v>7.49</v>
      </c>
      <c r="L93" s="184">
        <f t="shared" ca="1" si="23"/>
        <v>0</v>
      </c>
      <c r="M93" s="185">
        <f t="shared" ca="1" si="24"/>
        <v>552.93000000000006</v>
      </c>
      <c r="N93" s="183">
        <f t="shared" ca="1" si="25"/>
        <v>433.01995794606916</v>
      </c>
      <c r="O93" s="184">
        <f t="shared" ca="1" si="26"/>
        <v>131.96522496012156</v>
      </c>
      <c r="P93" s="184">
        <f t="shared" ca="1" si="27"/>
        <v>7.7583950938093436</v>
      </c>
      <c r="Q93" s="184">
        <f t="shared" ca="1" si="28"/>
        <v>0</v>
      </c>
      <c r="R93" s="185">
        <f t="shared" ca="1" si="29"/>
        <v>572.74357800000007</v>
      </c>
      <c r="W93" s="46"/>
      <c r="X93" s="46">
        <v>93</v>
      </c>
    </row>
    <row r="94" spans="1:24">
      <c r="A94" s="61" t="s">
        <v>136</v>
      </c>
      <c r="B94" s="178">
        <f t="shared" ca="1" si="18"/>
        <v>703.94109100000003</v>
      </c>
      <c r="C94" s="183">
        <f t="shared" ca="1" si="19"/>
        <v>525.14005388599992</v>
      </c>
      <c r="D94" s="184">
        <f t="shared" ca="1" si="19"/>
        <v>169.15704416730006</v>
      </c>
      <c r="E94" s="184">
        <f t="shared" ca="1" si="19"/>
        <v>9.643992946700001</v>
      </c>
      <c r="F94" s="185">
        <f t="shared" ca="1" si="19"/>
        <v>0</v>
      </c>
      <c r="G94" s="186">
        <f t="shared" ca="1" si="16"/>
        <v>603.557863</v>
      </c>
      <c r="H94" s="186">
        <f t="shared" ca="1" si="17"/>
        <v>582.67476099999999</v>
      </c>
      <c r="I94" s="187">
        <f t="shared" ca="1" si="20"/>
        <v>440.52</v>
      </c>
      <c r="J94" s="184">
        <f t="shared" ca="1" si="21"/>
        <v>134.25</v>
      </c>
      <c r="K94" s="184">
        <f t="shared" ca="1" si="22"/>
        <v>7.9</v>
      </c>
      <c r="L94" s="184">
        <f t="shared" ca="1" si="23"/>
        <v>0</v>
      </c>
      <c r="M94" s="185">
        <f t="shared" ca="1" si="24"/>
        <v>582.66999999999996</v>
      </c>
      <c r="N94" s="183">
        <f t="shared" ca="1" si="25"/>
        <v>456.3119944544253</v>
      </c>
      <c r="O94" s="184">
        <f t="shared" ca="1" si="26"/>
        <v>139.06266515823708</v>
      </c>
      <c r="P94" s="184">
        <f t="shared" ca="1" si="27"/>
        <v>8.1832033873376009</v>
      </c>
      <c r="Q94" s="184">
        <f t="shared" ca="1" si="28"/>
        <v>0</v>
      </c>
      <c r="R94" s="185">
        <f t="shared" ca="1" si="29"/>
        <v>603.557863</v>
      </c>
      <c r="W94" s="46"/>
      <c r="X94" s="46">
        <v>94</v>
      </c>
    </row>
    <row r="95" spans="1:24">
      <c r="A95" s="61" t="s">
        <v>137</v>
      </c>
      <c r="B95" s="178">
        <f t="shared" ca="1" si="18"/>
        <v>703.94109100000003</v>
      </c>
      <c r="C95" s="183">
        <f t="shared" ca="1" si="19"/>
        <v>525.14005388599992</v>
      </c>
      <c r="D95" s="184">
        <f t="shared" ca="1" si="19"/>
        <v>169.15704416730006</v>
      </c>
      <c r="E95" s="184">
        <f t="shared" ca="1" si="19"/>
        <v>9.643992946700001</v>
      </c>
      <c r="F95" s="185">
        <f t="shared" ca="1" si="19"/>
        <v>0</v>
      </c>
      <c r="G95" s="186">
        <f t="shared" ca="1" si="16"/>
        <v>610.18007</v>
      </c>
      <c r="H95" s="186">
        <f t="shared" ca="1" si="17"/>
        <v>589.06784000000005</v>
      </c>
      <c r="I95" s="187">
        <f t="shared" ca="1" si="20"/>
        <v>427.96</v>
      </c>
      <c r="J95" s="184">
        <f t="shared" ca="1" si="21"/>
        <v>152.16</v>
      </c>
      <c r="K95" s="184">
        <f t="shared" ca="1" si="22"/>
        <v>8.9499999999999993</v>
      </c>
      <c r="L95" s="184">
        <f t="shared" ca="1" si="23"/>
        <v>0</v>
      </c>
      <c r="M95" s="185">
        <f t="shared" ca="1" si="24"/>
        <v>589.07000000000005</v>
      </c>
      <c r="N95" s="183">
        <f t="shared" ca="1" si="25"/>
        <v>443.29648896939239</v>
      </c>
      <c r="O95" s="184">
        <f t="shared" ca="1" si="26"/>
        <v>157.61284643794454</v>
      </c>
      <c r="P95" s="184">
        <f t="shared" ca="1" si="27"/>
        <v>9.2707345926630094</v>
      </c>
      <c r="Q95" s="184">
        <f t="shared" ca="1" si="28"/>
        <v>0</v>
      </c>
      <c r="R95" s="185">
        <f t="shared" ca="1" si="29"/>
        <v>610.18006999999989</v>
      </c>
      <c r="W95" s="46"/>
      <c r="X95" s="46">
        <v>95</v>
      </c>
    </row>
    <row r="96" spans="1:24">
      <c r="A96" s="61" t="s">
        <v>138</v>
      </c>
      <c r="B96" s="178">
        <f t="shared" ca="1" si="18"/>
        <v>703.94109200000003</v>
      </c>
      <c r="C96" s="183">
        <f t="shared" ca="1" si="19"/>
        <v>525.14005463199999</v>
      </c>
      <c r="D96" s="184">
        <f t="shared" ca="1" si="19"/>
        <v>169.15704440760004</v>
      </c>
      <c r="E96" s="184">
        <f t="shared" ca="1" si="19"/>
        <v>9.6439929604000003</v>
      </c>
      <c r="F96" s="185">
        <f t="shared" ca="1" si="19"/>
        <v>0</v>
      </c>
      <c r="G96" s="186">
        <f t="shared" ca="1" si="16"/>
        <v>584.40700000000004</v>
      </c>
      <c r="H96" s="186">
        <f t="shared" ca="1" si="17"/>
        <v>564.18651799999998</v>
      </c>
      <c r="I96" s="187">
        <f t="shared" ca="1" si="20"/>
        <v>396.33</v>
      </c>
      <c r="J96" s="184">
        <f t="shared" ca="1" si="21"/>
        <v>158.53</v>
      </c>
      <c r="K96" s="184">
        <f t="shared" ca="1" si="22"/>
        <v>9.32</v>
      </c>
      <c r="L96" s="184">
        <f t="shared" ca="1" si="23"/>
        <v>0</v>
      </c>
      <c r="M96" s="185">
        <f t="shared" ca="1" si="24"/>
        <v>564.18000000000006</v>
      </c>
      <c r="N96" s="183">
        <f t="shared" ca="1" si="25"/>
        <v>410.53923625438694</v>
      </c>
      <c r="O96" s="184">
        <f t="shared" ca="1" si="26"/>
        <v>164.21362279768871</v>
      </c>
      <c r="P96" s="184">
        <f t="shared" ca="1" si="27"/>
        <v>9.6541409479244233</v>
      </c>
      <c r="Q96" s="184">
        <f t="shared" ca="1" si="28"/>
        <v>0</v>
      </c>
      <c r="R96" s="185">
        <f t="shared" ca="1" si="29"/>
        <v>584.40700000000015</v>
      </c>
      <c r="W96" s="46"/>
      <c r="X96" s="46">
        <v>96</v>
      </c>
    </row>
    <row r="97" spans="1:24">
      <c r="A97" s="61" t="s">
        <v>139</v>
      </c>
      <c r="B97" s="178">
        <f t="shared" ca="1" si="18"/>
        <v>703.94109100000003</v>
      </c>
      <c r="C97" s="183">
        <f t="shared" ca="1" si="19"/>
        <v>525.14005388599992</v>
      </c>
      <c r="D97" s="184">
        <f t="shared" ca="1" si="19"/>
        <v>169.15704416730006</v>
      </c>
      <c r="E97" s="184">
        <f t="shared" ca="1" si="19"/>
        <v>9.643992946700001</v>
      </c>
      <c r="F97" s="185">
        <f t="shared" ca="1" si="19"/>
        <v>0</v>
      </c>
      <c r="G97" s="186">
        <f t="shared" ca="1" si="16"/>
        <v>584.40899999999999</v>
      </c>
      <c r="H97" s="186">
        <f t="shared" ca="1" si="17"/>
        <v>564.18844899999999</v>
      </c>
      <c r="I97" s="187">
        <f t="shared" ca="1" si="20"/>
        <v>396.33</v>
      </c>
      <c r="J97" s="184">
        <f t="shared" ca="1" si="21"/>
        <v>158.53</v>
      </c>
      <c r="K97" s="184">
        <f t="shared" ca="1" si="22"/>
        <v>9.32</v>
      </c>
      <c r="L97" s="184">
        <f t="shared" ca="1" si="23"/>
        <v>0</v>
      </c>
      <c r="M97" s="185">
        <f t="shared" ca="1" si="24"/>
        <v>564.18000000000006</v>
      </c>
      <c r="N97" s="183">
        <f t="shared" ca="1" si="25"/>
        <v>410.54064123152187</v>
      </c>
      <c r="O97" s="184">
        <f t="shared" ca="1" si="26"/>
        <v>164.21418478145273</v>
      </c>
      <c r="P97" s="184">
        <f t="shared" ca="1" si="27"/>
        <v>9.654173987025418</v>
      </c>
      <c r="Q97" s="184">
        <f t="shared" ca="1" si="28"/>
        <v>0</v>
      </c>
      <c r="R97" s="185">
        <f t="shared" ca="1" si="29"/>
        <v>584.40899999999999</v>
      </c>
      <c r="W97" s="46"/>
      <c r="X97" s="46">
        <v>97</v>
      </c>
    </row>
    <row r="98" spans="1:24" ht="15.75" thickBot="1">
      <c r="A98" s="174" t="s">
        <v>140</v>
      </c>
      <c r="B98" s="178">
        <f t="shared" ca="1" si="18"/>
        <v>703.94109100000003</v>
      </c>
      <c r="C98" s="188">
        <f t="shared" ca="1" si="19"/>
        <v>525.14005388599992</v>
      </c>
      <c r="D98" s="189">
        <f t="shared" ca="1" si="19"/>
        <v>169.15704416730006</v>
      </c>
      <c r="E98" s="189">
        <f t="shared" ca="1" si="19"/>
        <v>9.643992946700001</v>
      </c>
      <c r="F98" s="190">
        <f t="shared" ca="1" si="19"/>
        <v>0</v>
      </c>
      <c r="G98" s="191">
        <f t="shared" ca="1" si="16"/>
        <v>584.40869999999995</v>
      </c>
      <c r="H98" s="191">
        <f t="shared" ca="1" si="17"/>
        <v>564.18815900000004</v>
      </c>
      <c r="I98" s="192">
        <f t="shared" ca="1" si="20"/>
        <v>396.33</v>
      </c>
      <c r="J98" s="189">
        <f t="shared" ca="1" si="21"/>
        <v>158.53</v>
      </c>
      <c r="K98" s="189">
        <f t="shared" ca="1" si="22"/>
        <v>9.32</v>
      </c>
      <c r="L98" s="189">
        <f t="shared" ca="1" si="23"/>
        <v>0</v>
      </c>
      <c r="M98" s="190">
        <f t="shared" ca="1" si="24"/>
        <v>564.18000000000006</v>
      </c>
      <c r="N98" s="188">
        <f t="shared" ca="1" si="25"/>
        <v>410.54043048495157</v>
      </c>
      <c r="O98" s="189">
        <f t="shared" ca="1" si="26"/>
        <v>164.2141004838881</v>
      </c>
      <c r="P98" s="189">
        <f t="shared" ca="1" si="27"/>
        <v>9.6541690311602686</v>
      </c>
      <c r="Q98" s="189">
        <f t="shared" ca="1" si="28"/>
        <v>0</v>
      </c>
      <c r="R98" s="190">
        <f t="shared" ca="1" si="29"/>
        <v>584.40869999999984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16.559799090749991</v>
      </c>
      <c r="C99" s="56">
        <f t="shared" ref="C99:R99" ca="1" si="30">SUM(C3:C98)/4000</f>
        <v>12.353610121699516</v>
      </c>
      <c r="D99" s="54">
        <f t="shared" ca="1" si="30"/>
        <v>3.979319721507224</v>
      </c>
      <c r="E99" s="54">
        <f t="shared" ca="1" si="30"/>
        <v>0.2268692475432752</v>
      </c>
      <c r="F99" s="55">
        <f t="shared" ca="1" si="30"/>
        <v>0</v>
      </c>
      <c r="G99" s="59">
        <f t="shared" ca="1" si="30"/>
        <v>8.15582902375</v>
      </c>
      <c r="H99" s="59">
        <f t="shared" ca="1" si="30"/>
        <v>7.8736373374999955</v>
      </c>
      <c r="I99" s="175">
        <f t="shared" ca="1" si="30"/>
        <v>5.8335125000000039</v>
      </c>
      <c r="J99" s="54">
        <f t="shared" ca="1" si="30"/>
        <v>1.9057974999999991</v>
      </c>
      <c r="K99" s="54">
        <f t="shared" ca="1" si="30"/>
        <v>0.1343675</v>
      </c>
      <c r="L99" s="54">
        <f t="shared" ca="1" si="30"/>
        <v>0</v>
      </c>
      <c r="M99" s="55">
        <f t="shared" ca="1" si="30"/>
        <v>7.8736774999999932</v>
      </c>
      <c r="N99" s="56">
        <f t="shared" ca="1" si="30"/>
        <v>6.042551285786895</v>
      </c>
      <c r="O99" s="54">
        <f t="shared" ca="1" si="30"/>
        <v>1.9740952516839598</v>
      </c>
      <c r="P99" s="54">
        <f t="shared" ca="1" si="30"/>
        <v>0.13918248627914329</v>
      </c>
      <c r="Q99" s="54">
        <f t="shared" ca="1" si="30"/>
        <v>0</v>
      </c>
      <c r="R99" s="55">
        <f t="shared" ca="1" si="30"/>
        <v>8.15582902375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45110</v>
      </c>
      <c r="B1" s="63" t="s">
        <v>200</v>
      </c>
      <c r="C1" s="201" t="s">
        <v>293</v>
      </c>
      <c r="D1" s="202"/>
      <c r="E1" s="202"/>
      <c r="F1" s="202"/>
      <c r="G1" s="202"/>
      <c r="H1" s="202"/>
      <c r="I1" s="202"/>
      <c r="J1" s="202"/>
      <c r="K1" s="203"/>
      <c r="L1" s="201" t="s">
        <v>292</v>
      </c>
      <c r="M1" s="204" t="s">
        <v>142</v>
      </c>
      <c r="O1" s="205" t="s">
        <v>294</v>
      </c>
      <c r="P1" s="205"/>
      <c r="Q1" s="205"/>
      <c r="R1" s="205"/>
      <c r="S1" s="205"/>
      <c r="U1" t="s">
        <v>298</v>
      </c>
      <c r="V1" s="206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1"/>
      <c r="M2" s="204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6"/>
      <c r="W2" s="50" t="s">
        <v>297</v>
      </c>
      <c r="X2" s="152"/>
      <c r="Y2" s="152"/>
      <c r="Z2" s="152"/>
      <c r="AA2" s="152"/>
      <c r="AB2" s="152"/>
      <c r="AC2" s="152"/>
      <c r="AD2" s="152"/>
      <c r="AE2" s="152"/>
      <c r="AF2" s="152"/>
      <c r="AG2" s="152"/>
      <c r="AH2" s="152"/>
      <c r="AI2" s="152"/>
      <c r="AJ2" s="152"/>
      <c r="AK2" s="152"/>
      <c r="AL2" s="152"/>
      <c r="AM2" s="152"/>
      <c r="AN2" s="152"/>
      <c r="AO2" s="152"/>
      <c r="AP2" s="152"/>
      <c r="AQ2" s="152"/>
      <c r="AR2" s="152"/>
      <c r="AS2" s="152"/>
      <c r="AT2" s="152"/>
      <c r="AU2" s="152"/>
      <c r="AV2" s="152"/>
      <c r="AW2" s="152"/>
      <c r="AX2" s="152"/>
      <c r="AY2" s="152"/>
      <c r="AZ2" s="152"/>
      <c r="BA2" s="152"/>
      <c r="BB2" s="152"/>
      <c r="BC2" s="152"/>
      <c r="BD2" s="152"/>
      <c r="BE2" s="152"/>
      <c r="BF2" s="152"/>
      <c r="BG2" s="152"/>
      <c r="BH2" s="152"/>
      <c r="BI2" s="152"/>
      <c r="BJ2" s="152"/>
      <c r="BK2" s="152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45110</v>
      </c>
      <c r="B1" s="207" t="s">
        <v>219</v>
      </c>
      <c r="C1" s="207"/>
      <c r="D1" s="19"/>
      <c r="E1" s="19"/>
      <c r="F1" s="19"/>
      <c r="G1" s="19"/>
      <c r="H1" s="19"/>
      <c r="I1" s="19"/>
      <c r="J1" s="201" t="s">
        <v>293</v>
      </c>
      <c r="K1" s="202"/>
      <c r="L1" s="202"/>
      <c r="M1" s="202"/>
      <c r="N1" s="202"/>
      <c r="O1" s="203"/>
      <c r="P1" s="201" t="s">
        <v>292</v>
      </c>
      <c r="Q1" s="204" t="s">
        <v>142</v>
      </c>
      <c r="S1" s="205" t="s">
        <v>294</v>
      </c>
      <c r="T1" s="205"/>
      <c r="U1" s="205"/>
      <c r="V1" s="205"/>
      <c r="W1" s="205"/>
      <c r="Y1" s="208" t="s">
        <v>379</v>
      </c>
      <c r="Z1" s="208"/>
      <c r="AA1" s="206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1"/>
      <c r="Q2" s="20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3" t="s">
        <v>380</v>
      </c>
      <c r="Z2" s="143" t="s">
        <v>381</v>
      </c>
      <c r="AA2" s="206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4"/>
      <c r="Z3" s="145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4"/>
      <c r="Z4" s="145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4"/>
      <c r="Z5" s="145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4"/>
      <c r="Z6" s="145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4"/>
      <c r="Z7" s="145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4"/>
      <c r="Z8" s="145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4"/>
      <c r="Z9" s="145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4"/>
      <c r="Z10" s="145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4"/>
      <c r="Z11" s="145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4"/>
      <c r="Z12" s="145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4"/>
      <c r="Z13" s="145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4"/>
      <c r="Z14" s="145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4"/>
      <c r="Z15" s="145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4"/>
      <c r="Z16" s="145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4"/>
      <c r="Z17" s="145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4"/>
      <c r="Z18" s="145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4"/>
      <c r="Z19" s="145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4"/>
      <c r="Z20" s="145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4"/>
      <c r="Z21" s="145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4"/>
      <c r="Z22" s="145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4"/>
      <c r="Z23" s="145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4"/>
      <c r="Z24" s="145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4"/>
      <c r="Z25" s="145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4"/>
      <c r="Z26" s="145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4"/>
      <c r="Z27" s="145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4"/>
      <c r="Z28" s="145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4"/>
      <c r="Z29" s="145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4"/>
      <c r="Z30" s="145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4"/>
      <c r="Z31" s="145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4"/>
      <c r="Z32" s="145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4"/>
      <c r="Z33" s="145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4"/>
      <c r="Z34" s="145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4"/>
      <c r="Z35" s="145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4"/>
      <c r="Z36" s="145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4"/>
      <c r="Z37" s="145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4"/>
      <c r="Z38" s="145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4"/>
      <c r="Z39" s="145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4"/>
      <c r="Z40" s="145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4"/>
      <c r="Z41" s="145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4"/>
      <c r="Z42" s="145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4"/>
      <c r="Z43" s="145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4"/>
      <c r="Z44" s="145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4"/>
      <c r="Z45" s="145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4"/>
      <c r="Z46" s="145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4"/>
      <c r="Z47" s="145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4"/>
      <c r="Z48" s="145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4"/>
      <c r="Z49" s="145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4"/>
      <c r="Z50" s="145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4"/>
      <c r="Z51" s="145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4"/>
      <c r="Z52" s="145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4"/>
      <c r="Z53" s="145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4"/>
      <c r="Z54" s="145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4"/>
      <c r="Z55" s="145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4"/>
      <c r="Z56" s="145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4"/>
      <c r="Z57" s="145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4"/>
      <c r="Z58" s="145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4"/>
      <c r="Z59" s="145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4"/>
      <c r="Z60" s="145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4"/>
      <c r="Z61" s="145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4"/>
      <c r="Z62" s="145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4"/>
      <c r="Z63" s="145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4"/>
      <c r="Z64" s="145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4"/>
      <c r="Z65" s="145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4"/>
      <c r="Z66" s="145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4"/>
      <c r="Z67" s="145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4"/>
      <c r="Z68" s="145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4"/>
      <c r="Z69" s="145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4"/>
      <c r="Z70" s="145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4"/>
      <c r="Z71" s="145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4"/>
      <c r="Z72" s="145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4"/>
      <c r="Z73" s="145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4"/>
      <c r="Z74" s="145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4"/>
      <c r="Z75" s="145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4"/>
      <c r="Z76" s="145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4"/>
      <c r="Z77" s="145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4"/>
      <c r="Z78" s="145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4"/>
      <c r="Z79" s="145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4"/>
      <c r="Z80" s="145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4"/>
      <c r="Z81" s="145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4"/>
      <c r="Z82" s="145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4"/>
      <c r="Z83" s="145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4"/>
      <c r="Z84" s="145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4"/>
      <c r="Z85" s="145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4"/>
      <c r="Z86" s="145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4"/>
      <c r="Z87" s="145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4"/>
      <c r="Z88" s="145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4"/>
      <c r="Z89" s="145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4"/>
      <c r="Z90" s="145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4"/>
      <c r="Z91" s="145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4"/>
      <c r="Z92" s="145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4"/>
      <c r="Z93" s="145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4"/>
      <c r="Z94" s="145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4"/>
      <c r="Z95" s="145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4"/>
      <c r="Z96" s="145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4"/>
      <c r="Z97" s="145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4"/>
      <c r="Z98" s="145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5">
        <f t="shared" ref="Y99:Z99" si="31">SUM(Y3:Y98)/4000</f>
        <v>0</v>
      </c>
      <c r="Z99" s="145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45110</v>
      </c>
      <c r="B1" s="207" t="s">
        <v>202</v>
      </c>
      <c r="C1" s="207"/>
      <c r="D1" s="209" t="s">
        <v>299</v>
      </c>
      <c r="E1" s="209"/>
      <c r="F1" s="209"/>
      <c r="G1" s="209"/>
      <c r="H1" s="209"/>
      <c r="I1" s="210"/>
      <c r="J1" s="201" t="s">
        <v>293</v>
      </c>
      <c r="K1" s="202"/>
      <c r="L1" s="202"/>
      <c r="M1" s="202"/>
      <c r="N1" s="202"/>
      <c r="O1" s="203"/>
      <c r="P1" s="201"/>
      <c r="Q1" s="204" t="s">
        <v>142</v>
      </c>
      <c r="S1" s="205" t="s">
        <v>294</v>
      </c>
      <c r="T1" s="205"/>
      <c r="U1" s="205"/>
      <c r="V1" s="205"/>
      <c r="W1" s="205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1"/>
      <c r="Q2" s="204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2023-07-31T08:21:10Z</dcterms:modified>
</cp:coreProperties>
</file>